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A12" i="1"/>
  <c r="H11" i="1"/>
  <c r="F11" i="1"/>
  <c r="G11" i="1"/>
  <c r="H10" i="1"/>
  <c r="A13" i="1"/>
  <c r="F10" i="1"/>
  <c r="G10" i="1"/>
  <c r="F12" i="1"/>
  <c r="G12" i="1"/>
  <c r="H12" i="1"/>
  <c r="F13" i="1"/>
  <c r="G13" i="1"/>
  <c r="H13" i="1"/>
  <c r="A14" i="1"/>
  <c r="F14" i="1"/>
  <c r="G14" i="1"/>
  <c r="H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<sst xmlns="http://schemas.openxmlformats.org/spreadsheetml/2006/main" count="375" uniqueCount="194">
  <si>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</si>
  <si>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</si>
  <si>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</si>
  <si>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</si>
  <si>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</si>
  <si>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</si>
  <si>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</si>
  <si>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</si>
  <si>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</si>
  <si>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</si>
  <si>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</si>
  <si>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</si>
  <si>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</si>
  <si>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</si>
  <si>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</si>
  <si>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</si>
  <si>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</si>
  <si>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</si>
  <si>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</si>
  <si>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</si>
  <si>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</si>
  <si>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</si>
  <si>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</si>
  <si>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</si>
  <si>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</si>
  <si>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</si>
  <si>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</si>
  <si>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</si>
  <si>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</si>
  <si>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</si>
  <si>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</si>
  <si>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</si>
  <si>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</si>
  <si>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</si>
  <si>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</si>
  <si>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</si>
  <si>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</si>
  <si>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</si>
  <si>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</si>
  <si>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</si>
  <si>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</si>
  <si>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</si>
  <si>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</si>
  <si>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</si>
  <si>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</si>
  <si>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</si>
  <si>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</si>
  <si>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</si>
  <si>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</si>
  <si>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</si>
  <si>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</si>
  <si>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</si>
  <si>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</si>
  <si>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</si>
  <si>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</si>
  <si>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</si>
  <si>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</si>
  <si>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</si>
  <si>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</si>
  <si>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</si>
  <si>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</si>
  <si>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</si>
  <si>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</si>
  <si>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</si>
  <si>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</si>
  <si>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</si>
  <si>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</si>
  <si>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</si>
  <si>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</si>
  <si>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</si>
  <si>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</si>
  <si>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</si>
  <si>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</si>
  <si>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</si>
  <si>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</si>
  <si>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</si>
  <si>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</si>
  <si>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</si>
  <si>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</si>
  <si>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</si>
  <si>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</si>
  <si>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</si>
  <si>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</si>
  <si>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</si>
  <si>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</si>
  <si>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</si>
  <si>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</si>
  <si>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</si>
  <si>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</si>
  <si>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</si>
  <si>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</si>
  <si>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</si>
  <si>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</si>
  <si>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</si>
  <si>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</si>
  <si>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</si>
  <si>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</si>
  <si>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</si>
  <si>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</si>
  <si>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</si>
  <si>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</si>
  <si>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</si>
  <si>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</si>
  <si>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</si>
  <si>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</si>
  <si>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</si>
  <si>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</si>
  <si>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</si>
  <si>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</si>
  <si>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</si>
  <si>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</si>
  <si>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</si>
  <si>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</si>
  <si>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</si>
  <si>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</si>
  <si>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</si>
  <si>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</si>
  <si>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</si>
  <si>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</si>
  <si>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</si>
  <si>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</si>
  <si>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</si>
  <si>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</si>
  <si>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</si>
  <si>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</si>
  <si>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</si>
  <si>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</si>
  <si>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</si>
  <si>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</si>
  <si>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</si>
  <si>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</si>
  <si>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</si>
  <si>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</si>
  <si>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</si>
  <si>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</si>
  <si>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</si>
  <si>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</si>
  <si>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</si>
  <si>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</si>
  <si>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</si>
  <si>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</si>
  <si>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</si>
  <si>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</si>
  <si>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</si>
  <si>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</si>
  <si>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</si>
  <si>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</si>
  <si>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</si>
  <si>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</si>
  <si>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</si>
  <si>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</si>
  <si>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</si>
  <si>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</si>
  <si>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</si>
  <si>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</si>
  <si>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</si>
  <si>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</si>
  <si>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</si>
  <si>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</si>
  <si>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</si>
  <si>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</si>
  <si>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</si>
  <si>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</si>
  <si>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</si>
  <si>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</si>
  <si>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</si>
  <si>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</si>
  <si>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</si>
  <si>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</si>
  <si>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</si>
  <si>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</si>
  <si>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</si>
  <si>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</si>
  <si>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</si>
  <si>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</si>
  <si>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</si>
  <si>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</si>
  <si>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</si>
  <si>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</si>
  <si>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</si>
  <si>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</si>
  <si>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</si>
  <si>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</si>
  <si>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</si>
  <si>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</si>
  <si>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</si>
  <si>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</si>
  <si>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ultima columna</t>
  </si>
  <si>
    <t>Ilustración</t>
  </si>
  <si>
    <t>MA_08_12_CO_REC80</t>
  </si>
  <si>
    <t xml:space="preserve">La probabilidad </t>
  </si>
  <si>
    <t>Ver observaciones</t>
  </si>
  <si>
    <t>Tabla en archivo Word adjunto en correo</t>
  </si>
  <si>
    <t>Josué Malagón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</si>
</sst>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590550</xdr:colOff>
      <xdr:row>9</xdr:row>
      <xdr:rowOff>38100</xdr:rowOff>
    </xdr:from>
    <xdr:to>
      <xdr:col>10</xdr:col>
      <xdr:colOff>2886075</xdr:colOff>
      <xdr:row>9</xdr:row>
      <xdr:rowOff>2324100</xdr:rowOff>
    </xdr:to>
    <xdr:pic>
      <xdr:nvPicPr>
        <xdr:cNvPr id="2051" name="Picture 3"/>
        <xdr:cNvPicPr>
          <a:picLocks noChangeAspect="1" noChangeArrowheads="1"/>
        </xdr:cNvPicPr>
      </xdr:nvPicPr>
      <xdr:blipFill>
        <a:blip xmlns:r="http://schemas.openxmlformats.org/officeDocument/2006/relationships" r:embed="rId1"/>
        <a:srcRect/>
        <a:stretch>
          <a:fillRect/>
        </a:stretch>
      </xdr:blipFill>
      <xdr:spPr bwMode="auto">
        <a:xfrm>
          <a:off x="16021050" y="2209800"/>
          <a:ext cx="2295525" cy="2286000"/>
        </a:xfrm>
        <a:prstGeom prst="rect">
          <a:avLst/>
        </a:prstGeom>
        <a:noFill/>
      </xdr:spPr>
    </xdr:pic>
    <xdr:clientData/>
  </xdr:twoCellAnchor>
  <xdr:twoCellAnchor editAs="oneCell">
    <xdr:from>
      <xdr:col>10</xdr:col>
      <xdr:colOff>107810</xdr:colOff>
      <xdr:row>12</xdr:row>
      <xdr:rowOff>104671</xdr:rowOff>
    </xdr:from>
    <xdr:to>
      <xdr:col>10</xdr:col>
      <xdr:colOff>3295022</xdr:colOff>
      <xdr:row>12</xdr:row>
      <xdr:rowOff>2078753</xdr:rowOff>
    </xdr:to>
    <xdr:pic>
      <xdr:nvPicPr>
        <xdr:cNvPr id="2053" name="Picture 5"/>
        <xdr:cNvPicPr>
          <a:picLocks noChangeAspect="1" noChangeArrowheads="1"/>
        </xdr:cNvPicPr>
      </xdr:nvPicPr>
      <xdr:blipFill>
        <a:blip xmlns:r="http://schemas.openxmlformats.org/officeDocument/2006/relationships" r:embed="rId2"/>
        <a:srcRect l="52040" t="57241" r="23749" b="17001"/>
        <a:stretch>
          <a:fillRect/>
        </a:stretch>
      </xdr:blipFill>
      <xdr:spPr bwMode="auto">
        <a:xfrm>
          <a:off x="15960131" y="6445600"/>
          <a:ext cx="3187212" cy="1974082"/>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4.375" style="2" customWidth="1"/>
    <col min="3" max="3" width="27"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22.375" style="15" customWidth="1"/>
    <col min="11" max="11" width="54.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42460</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193</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25" customHeight="1" x14ac:dyDescent="0.25">
      <c r="A10" s="12" t="str">
        <f>IF(OR(B10&lt;&gt;"",J10&lt;&gt;""),"IMG01","")</f>
        <v>IMG01</v>
      </c>
      <c r="B10" s="62" t="s">
        <v>187</v>
      </c>
      <c r="C10" s="20" t="str">
        <f t="shared" ref="C10:C41" si="0">IF(OR(B10&lt;&gt;"",J10&lt;&gt;""),IF($G$4="Recurso",CONCATENATE($G$4," ",$G$5),$G$4),"")</f>
        <v>Recurso F13</v>
      </c>
      <c r="D10" s="63" t="s">
        <v>188</v>
      </c>
      <c r="E10" s="63" t="s">
        <v>151</v>
      </c>
      <c r="F10" s="13" t="str">
        <f t="shared" ref="F10" ca="1" si="1">IF(OR(B10&lt;&gt;"",J10&lt;&gt;""),CONCATENATE($C$7,"_",$A10,IF($G$4="Cuaderno de Estudio","_small",CONCATENATE(IF(I10="","","n"),IF(LEFT($G$5,1)="F",".jpg",".png")))),"")</f>
        <v>MA_08_12_CO_REC80_IMG01n.jpg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MA_08_12_CO_REC80_IMG01a.jpg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80.25" customHeight="1" x14ac:dyDescent="0.25">
      <c r="A11" s="12" t="str">
        <f t="shared" ref="A11:A18" si="3">IF(OR(B11&lt;&gt;"",J11&lt;&gt;""),CONCATENATE(LEFT(A10,3),IF(MID(A10,4,2)+1&lt;10,CONCATENATE("0",MID(A10,4,2)+1))),"")</f>
        <v>IMG02</v>
      </c>
      <c r="B11" s="62">
        <v>142146337</v>
      </c>
      <c r="C11" s="20" t="str">
        <f t="shared" si="0"/>
        <v>Recurso F13</v>
      </c>
      <c r="D11" s="63" t="s">
        <v>188</v>
      </c>
      <c r="E11" s="63" t="s">
        <v>151</v>
      </c>
      <c r="F11" s="13" t="str">
        <f t="shared" ref="F11:F74" ca="1" si="4">IF(OR(B11&lt;&gt;"",J11&lt;&gt;""),CONCATENATE($C$7,"_",$A11,IF($G$4="Cuaderno de Estudio","_small",CONCATENATE(IF(I11="","","n"),IF(LEFT($G$5,1)="F",".jpg",".png")))),"")</f>
        <v>MA_08_12_CO_REC80_IMG02n.jpg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MA_08_12_CO_REC80_IMG02a.jpg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ht="27" x14ac:dyDescent="0.25">
      <c r="A12" s="12" t="str">
        <f t="shared" si="3"/>
        <v>IMG03</v>
      </c>
      <c r="B12" s="62">
        <v>36740713</v>
      </c>
      <c r="C12" s="20" t="str">
        <f t="shared" si="0"/>
        <v>Recurso F13</v>
      </c>
      <c r="D12" s="63" t="s">
        <v>188</v>
      </c>
      <c r="E12" s="63" t="s">
        <v>151</v>
      </c>
      <c r="F12" s="13" t="str">
        <f t="shared" ca="1" si="4"/>
        <v>MA_08_12_CO_REC80_IMG03n.jpg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MA_08_12_CO_REC80_IMG03a.jpg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ht="165" customHeight="1" x14ac:dyDescent="0.25">
      <c r="A13" s="12" t="str">
        <f t="shared" si="3"/>
        <v>IMG04</v>
      </c>
      <c r="B13" s="62" t="s">
        <v>191</v>
      </c>
      <c r="C13" s="20" t="str">
        <f t="shared" si="0"/>
        <v>Recurso F13</v>
      </c>
      <c r="D13" s="63" t="s">
        <v>188</v>
      </c>
      <c r="E13" s="63" t="s">
        <v>152</v>
      </c>
      <c r="F13" s="13" t="str">
        <f t="shared" ca="1" si="4"/>
        <v>MA_08_12_CO_REC80_IMG04n.jpg</v>
      </c>
      <c r="G13" s="13" t="str">
        <f ca="1">IF($F13&lt;&gt;"",IF($G$4="Recurso",VLOOKUP($E13,OFFSET('Definición técnica de imagenes'!$A$1,MATCH($G$5,'Definición técnica de imagenes'!$A$1:$A$104,0)-1,1,COUNTIF('Definición técnica de imagenes'!$A$3:$A$102,$G$5),5),5,FALSE),'Definición técnica de imagenes'!$F$16),"")</f>
        <v>240 x 185 px</v>
      </c>
      <c r="H13" s="13" t="str">
        <f t="shared" ca="1" si="5"/>
        <v>MA_08_12_CO_REC80_IMG04a.jpg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192</v>
      </c>
      <c r="K13" s="64"/>
      <c r="O13" s="2" t="str">
        <f>'Definición técnica de imagenes'!A19</f>
        <v>F4</v>
      </c>
    </row>
    <row r="14" spans="1:16" s="11" customFormat="1" ht="18"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2016-03-31T17:40:38Z</dcterms:modified>
</cp:coreProperties>
</file>