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<sst xmlns="http://schemas.openxmlformats.org/spreadsheetml/2006/main" count="232" uniqueCount="153">
  <si>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</si>
  <si>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</si>
  <si>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</si>
  <si>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</si>
  <si>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</si>
  <si>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</si>
  <si>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</si>
  <si>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</si>
  <si>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</si>
  <si>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</si>
  <si>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</si>
  <si>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</si>
  <si>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</si>
  <si>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</si>
  <si>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</si>
  <si>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</si>
  <si>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</si>
  <si>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</si>
  <si>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</si>
  <si>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</si>
  <si>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</si>
  <si>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</si>
  <si>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</si>
  <si>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</si>
  <si>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</si>
  <si>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</si>
  <si>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</si>
  <si>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</si>
  <si>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</si>
  <si>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</si>
  <si>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</si>
  <si>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</si>
  <si>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</si>
  <si>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</si>
  <si>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</si>
  <si>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</si>
  <si>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</si>
  <si>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</si>
  <si>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</si>
  <si>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</si>
  <si>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</si>
  <si>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</si>
  <si>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</si>
  <si>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</si>
  <si>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</si>
  <si>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</si>
  <si>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</si>
  <si>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</si>
  <si>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</si>
  <si>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</si>
  <si>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</si>
  <si>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</si>
  <si>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</si>
  <si>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</si>
  <si>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</si>
  <si>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</si>
  <si>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</si>
  <si>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</si>
  <si>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</si>
  <si>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</si>
  <si>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</si>
  <si>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</si>
  <si>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</si>
  <si>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</si>
  <si>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</si>
  <si>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</si>
  <si>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</si>
  <si>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</si>
  <si>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</si>
  <si>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</si>
  <si>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</si>
  <si>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</si>
  <si>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</si>
  <si>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</si>
  <si>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</si>
  <si>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</si>
  <si>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</si>
  <si>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</si>
  <si>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</si>
  <si>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</si>
  <si>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</si>
  <si>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</si>
  <si>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</si>
  <si>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</si>
  <si>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</si>
  <si>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</si>
  <si>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</si>
  <si>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</si>
  <si>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</si>
  <si>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</si>
  <si>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</si>
  <si>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</si>
  <si>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</si>
  <si>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</si>
  <si>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</si>
  <si>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</si>
  <si>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</si>
  <si>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</si>
  <si>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</si>
  <si>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</si>
  <si>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</si>
  <si>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</si>
  <si>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</si>
  <si>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</si>
  <si>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</si>
  <si>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</si>
  <si>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</si>
  <si>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</si>
  <si>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</si>
  <si>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</si>
  <si>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</si>
  <si>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</si>
  <si>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</si>
  <si>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</si>
  <si>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</si>
  <si>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</si>
  <si>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</si>
  <si>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</si>
  <si>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</si>
  <si>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</si>
  <si>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</si>
  <si>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</si>
  <si>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</si>
  <si>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</si>
  <si>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</si>
  <si>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</si>
  <si>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</si>
  <si>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</si>
  <si>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</si>
  <si>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</si>
  <si>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</si>
  <si>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</si>
  <si>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</si>
  <si>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</si>
  <si>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</si>
  <si>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</si>
  <si>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</si>
  <si>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</si>
  <si>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</si>
  <si>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</si>
  <si>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</si>
  <si>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</si>
  <si>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</si>
  <si>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</si>
  <si>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</si>
  <si>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</si>
  <si>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</si>
  <si>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</si>
  <si>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</si>
  <si>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</si>
  <si>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</si>
  <si>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IMG03</t>
  </si>
  <si>
    <t>MA_10_01_REC100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</si>
</sst>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3571875</xdr:colOff>
      <xdr:row>9</xdr:row>
      <xdr:rowOff>1514475</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3571875" cy="1514475"/>
        </a:xfrm>
        <a:prstGeom prst="rect">
          <a:avLst/>
        </a:prstGeom>
      </xdr:spPr>
    </xdr:pic>
    <xdr:clientData/>
  </xdr:twoCellAnchor>
  <xdr:twoCellAnchor editAs="oneCell">
    <xdr:from>
      <xdr:col>9</xdr:col>
      <xdr:colOff>0</xdr:colOff>
      <xdr:row>10</xdr:row>
      <xdr:rowOff>0</xdr:rowOff>
    </xdr:from>
    <xdr:to>
      <xdr:col>9</xdr:col>
      <xdr:colOff>1604010</xdr:colOff>
      <xdr:row>10</xdr:row>
      <xdr:rowOff>2070735</xdr:rowOff>
    </xdr:to>
    <xdr:pic>
      <xdr:nvPicPr>
        <xdr:cNvPr id="11" name="Imagen 10"/>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4318000"/>
          <a:ext cx="1604010" cy="2070735"/>
        </a:xfrm>
        <a:prstGeom prst="rect">
          <a:avLst/>
        </a:prstGeom>
      </xdr:spPr>
    </xdr:pic>
    <xdr:clientData/>
  </xdr:twoCellAnchor>
  <xdr:twoCellAnchor editAs="oneCell">
    <xdr:from>
      <xdr:col>9</xdr:col>
      <xdr:colOff>0</xdr:colOff>
      <xdr:row>11</xdr:row>
      <xdr:rowOff>0</xdr:rowOff>
    </xdr:from>
    <xdr:to>
      <xdr:col>9</xdr:col>
      <xdr:colOff>2910205</xdr:colOff>
      <xdr:row>11</xdr:row>
      <xdr:rowOff>1666875</xdr:rowOff>
    </xdr:to>
    <xdr:pic>
      <xdr:nvPicPr>
        <xdr:cNvPr id="12" name="Imagen 1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6508750"/>
          <a:ext cx="2910205" cy="1666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57</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152</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83" customHeight="1" x14ac:dyDescent="0.25">
      <c r="A10" s="13" t="str">
        <f>IF(OR(B10&lt;&gt;"",J10&lt;&gt;""),"IMG01","")</f>
        <v>IMG01</v>
      </c>
      <c r="B10" s="27" t="s">
        <v>148</v>
      </c>
      <c r="C10" s="27" t="str">
        <f>IF(OR(B10&lt;&gt;"",J10&lt;&gt;""),IF($G$4="Recurso",CONCATENATE($G$4," ",$G$5),$G$4),"")</f>
        <v>Recurso M5A</v>
      </c>
      <c r="D10" s="14" t="s">
        <v>146</v>
      </c>
      <c r="E10" s="14" t="s">
        <v>147</v>
      </c>
      <c r="F10" s="14" t="str">
        <f>IF(OR(B10&lt;&gt;"",J10&lt;&gt;""),CONCATENATE($C$7,"_",$A10,IF($G$4="Cuaderno de Estudio","_small",CONCATENATE(IF(I10="","","n"),IF(LEFT($G$5,1)="F",".jpg",".png")))),"")</f>
        <v>MA_10_01_REC100_IMG01n.png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MA_10_01_REC100_IMG01a.png</v>
      </c>
      <c r="I10" s="14" t="str">
        <f>IF(OR(B10&lt;&gt;"",J10&lt;&gt;""),IF($G$4="Recurso",IF(LEFT($G$5,1)="M",IF(VLOOKUP($G$5,'Definición técnica de imagenes'!$A$3:$G$17,6,FALSE)=0,"",VLOOKUP($G$5,'Definición técnica de imagenes'!$A$3:$G$17,6,FALSE)),IF($G$5="F1","","")),'Definición técnica de imagenes'!$F$16),"")</f>
        <v>500 x 500 px</v>
      </c>
      <c r="J10"/>
      <c r="K10" s="80"/>
    </row>
    <row r="11" spans="1:16" s="12" customFormat="1" ht="172.5" customHeight="1" x14ac:dyDescent="0.25">
      <c r="A11" s="13" t="s">
        <v>150</v>
      </c>
      <c r="B11" s="28" t="s">
        <v>148</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MA_10_01_REC100_IMG02n.png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MA_10_01_REC100_IMG02a.png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57.5" customHeight="1" x14ac:dyDescent="0.25">
      <c r="A12" s="13" t="s">
        <v>151</v>
      </c>
      <c r="B12" s="29" t="s">
        <v>148</v>
      </c>
      <c r="C12" s="27" t="str">
        <f t="shared" si="0"/>
        <v>Recurso M5A</v>
      </c>
      <c r="D12" s="14" t="s">
        <v>146</v>
      </c>
      <c r="E12" s="14" t="s">
        <v>147</v>
      </c>
      <c r="F12" s="14" t="str">
        <f t="shared" si="1"/>
        <v>MA_10_01_REC100_IMG03n.png</v>
      </c>
      <c r="G12" s="14" t="str">
        <f>IF(F12&lt;&gt;"",IF($G$4="Recurso",IF(LEFT($G$5,1)="M",VLOOKUP($G$5,'Definición técnica de imagenes'!$A$3:$G$17,5,FALSE),IF($G$5="F1",'Definición técnica de imagenes'!$E$15,'Definición técnica de imagenes'!$F$13)),'Definición técnica de imagenes'!$E$16),"")</f>
        <v>286 x 286 px</v>
      </c>
      <c r="H12" s="14" t="str">
        <f t="shared" si="2"/>
        <v>MA_10_01_REC100_IMG03a.png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x14ac:dyDescent="0.25">
      <c r="A13" s="13" t="str">
        <f t="shared" ref="A12:A30" si="3">IF(OR(B13&lt;&gt;"",J13&lt;&gt;""),CONCATENATE(LEFT(A12,3),IF(MID(A12,4,2)+1&lt;10,CONCATENATE("0",MID(A12,4,2)+1))),"")</f>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2015-04-01T16:50:00Z</dcterms:modified>
</cp:coreProperties>
</file>