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3000" yWindow="0" windowWidth="25600" windowHeight="160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<sst xmlns="http://schemas.openxmlformats.org/spreadsheetml/2006/main" count="379" uniqueCount="193">
  <si>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</si>
  <si>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</si>
  <si>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</si>
  <si>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</si>
  <si>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</si>
  <si>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</si>
  <si>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</si>
  <si>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</si>
  <si>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</si>
  <si>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</si>
  <si>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</si>
  <si>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</si>
  <si>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</si>
  <si>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</si>
  <si>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</si>
  <si>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</si>
  <si>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</si>
  <si>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</si>
  <si>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</si>
  <si>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</si>
  <si>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</si>
  <si>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</si>
  <si>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</si>
  <si>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</si>
  <si>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</si>
  <si>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</si>
  <si>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</si>
  <si>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</si>
  <si>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</si>
  <si>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</si>
  <si>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</si>
  <si>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</si>
  <si>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</si>
  <si>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</si>
  <si>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</si>
  <si>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</si>
  <si>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</si>
  <si>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</si>
  <si>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</si>
  <si>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</si>
  <si>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</si>
  <si>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</si>
  <si>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</si>
  <si>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</si>
  <si>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</si>
  <si>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</si>
  <si>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</si>
  <si>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</si>
  <si>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</si>
  <si>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</si>
  <si>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</si>
  <si>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</si>
  <si>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</si>
  <si>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</si>
  <si>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</si>
  <si>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</si>
  <si>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</si>
  <si>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</si>
  <si>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</si>
  <si>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</si>
  <si>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</si>
  <si>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</si>
  <si>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</si>
  <si>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</si>
  <si>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</si>
  <si>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</si>
  <si>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</si>
  <si>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</si>
  <si>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</si>
  <si>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</si>
  <si>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</si>
  <si>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</si>
  <si>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</si>
  <si>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</si>
  <si>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</si>
  <si>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</si>
  <si>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</si>
  <si>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</si>
  <si>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</si>
  <si>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</si>
  <si>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</si>
  <si>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</si>
  <si>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</si>
  <si>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</si>
  <si>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</si>
  <si>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</si>
  <si>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</si>
  <si>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</si>
  <si>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</si>
  <si>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</si>
  <si>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</si>
  <si>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</si>
  <si>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</si>
  <si>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</si>
  <si>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</si>
  <si>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</si>
  <si>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</si>
  <si>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</si>
  <si>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</si>
  <si>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</si>
  <si>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</si>
  <si>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</si>
  <si>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</si>
  <si>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</si>
  <si>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</si>
  <si>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</si>
  <si>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</si>
  <si>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</si>
  <si>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</si>
  <si>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</si>
  <si>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</si>
  <si>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</si>
  <si>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</si>
  <si>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</si>
  <si>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</si>
  <si>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</si>
  <si>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</si>
  <si>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</si>
  <si>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</si>
  <si>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</si>
  <si>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</si>
  <si>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</si>
  <si>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</si>
  <si>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</si>
  <si>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</si>
  <si>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</si>
  <si>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</si>
  <si>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</si>
  <si>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</si>
  <si>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</si>
  <si>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</si>
  <si>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</si>
  <si>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</si>
  <si>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</si>
  <si>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</si>
  <si>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</si>
  <si>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</si>
  <si>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</si>
  <si>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</si>
  <si>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</si>
  <si>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</si>
  <si>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</si>
  <si>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</si>
  <si>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</si>
  <si>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</si>
  <si>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</si>
  <si>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</si>
  <si>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</si>
  <si>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</si>
  <si>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</si>
  <si>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</si>
  <si>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</si>
  <si>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</si>
  <si>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</si>
  <si>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</si>
  <si>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</si>
  <si>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</si>
  <si>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</si>
  <si>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</si>
  <si>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</si>
  <si>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</si>
  <si>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</si>
  <si>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</si>
  <si>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</si>
  <si>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</si>
  <si>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</si>
  <si>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</si>
  <si>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</si>
  <si>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</si>
  <si>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</si>
  <si>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</si>
  <si>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</si>
  <si>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</si>
  <si>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</si>
  <si>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</si>
  <si>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</si>
  <si>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</si>
  <si>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</si>
  <si>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</si>
  <si>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</si>
  <si>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</si>
  <si>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</si>
  <si>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</si>
  <si>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</si>
  <si>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</si>
  <si>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</si>
  <si>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</si>
  <si>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Descripcion       </t>
  </si>
  <si>
    <t>Lizzie Zambrano</t>
  </si>
  <si>
    <t>Tomado de Google. Reelaborar imagen</t>
  </si>
  <si>
    <t>Tomado de Google. Reelaborar image</t>
  </si>
  <si>
    <t>Identifica características de poliedros regulares</t>
  </si>
  <si>
    <t>MA_08_10_CO_REC_90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</si>
</sst>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2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jpe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9</xdr:col>
      <xdr:colOff>615838</xdr:colOff>
      <xdr:row>9</xdr:row>
      <xdr:rowOff>338667</xdr:rowOff>
    </xdr:from>
    <xdr:to>
      <xdr:col>9</xdr:col>
      <xdr:colOff>2133599</xdr:colOff>
      <xdr:row>9</xdr:row>
      <xdr:rowOff>1934633</xdr:rowOff>
    </xdr:to>
    <xdr:pic>
      <xdr:nvPicPr>
        <xdr:cNvPr id="3" name="Imagen 2" descr="MA_08_10_CO_REC-9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535038" y="2387600"/>
          <a:ext cx="1517761" cy="1595966"/>
        </a:xfrm>
        <a:prstGeom prst="rect">
          <a:avLst/>
        </a:prstGeom>
      </xdr:spPr>
    </xdr:pic>
    <xdr:clientData/>
  </xdr:twoCellAnchor>
  <xdr:twoCellAnchor editAs="oneCell">
    <xdr:from>
      <xdr:col>9</xdr:col>
      <xdr:colOff>652780</xdr:colOff>
      <xdr:row>10</xdr:row>
      <xdr:rowOff>186266</xdr:rowOff>
    </xdr:from>
    <xdr:to>
      <xdr:col>9</xdr:col>
      <xdr:colOff>2095500</xdr:colOff>
      <xdr:row>10</xdr:row>
      <xdr:rowOff>1676399</xdr:rowOff>
    </xdr:to>
    <xdr:pic>
      <xdr:nvPicPr>
        <xdr:cNvPr id="5" name="Imagen 4" descr="MA_08_10_CO_REC-90-2.jpe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71980" y="4504266"/>
          <a:ext cx="1442720" cy="1490133"/>
        </a:xfrm>
        <a:prstGeom prst="rect">
          <a:avLst/>
        </a:prstGeom>
      </xdr:spPr>
    </xdr:pic>
    <xdr:clientData/>
  </xdr:twoCellAnchor>
  <xdr:twoCellAnchor editAs="oneCell">
    <xdr:from>
      <xdr:col>9</xdr:col>
      <xdr:colOff>508000</xdr:colOff>
      <xdr:row>11</xdr:row>
      <xdr:rowOff>165185</xdr:rowOff>
    </xdr:from>
    <xdr:to>
      <xdr:col>9</xdr:col>
      <xdr:colOff>2349500</xdr:colOff>
      <xdr:row>11</xdr:row>
      <xdr:rowOff>1706032</xdr:rowOff>
    </xdr:to>
    <xdr:pic>
      <xdr:nvPicPr>
        <xdr:cNvPr id="10" name="Imagen 9" descr="MA_08_10_CO_REC-9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27200" y="6650652"/>
          <a:ext cx="1841500" cy="1540847"/>
        </a:xfrm>
        <a:prstGeom prst="rect">
          <a:avLst/>
        </a:prstGeom>
      </xdr:spPr>
    </xdr:pic>
    <xdr:clientData/>
  </xdr:twoCellAnchor>
  <xdr:twoCellAnchor editAs="oneCell">
    <xdr:from>
      <xdr:col>9</xdr:col>
      <xdr:colOff>609600</xdr:colOff>
      <xdr:row>12</xdr:row>
      <xdr:rowOff>266348</xdr:rowOff>
    </xdr:from>
    <xdr:to>
      <xdr:col>9</xdr:col>
      <xdr:colOff>2015066</xdr:colOff>
      <xdr:row>12</xdr:row>
      <xdr:rowOff>1642533</xdr:rowOff>
    </xdr:to>
    <xdr:pic>
      <xdr:nvPicPr>
        <xdr:cNvPr id="11" name="Imagen 10" descr="MA_08_10_CO_REC-90-4.jpe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528800" y="8766881"/>
          <a:ext cx="1405466" cy="1376185"/>
        </a:xfrm>
        <a:prstGeom prst="rect">
          <a:avLst/>
        </a:prstGeom>
      </xdr:spPr>
    </xdr:pic>
    <xdr:clientData/>
  </xdr:twoCellAnchor>
  <xdr:twoCellAnchor editAs="oneCell">
    <xdr:from>
      <xdr:col>9</xdr:col>
      <xdr:colOff>711198</xdr:colOff>
      <xdr:row>13</xdr:row>
      <xdr:rowOff>406398</xdr:rowOff>
    </xdr:from>
    <xdr:to>
      <xdr:col>9</xdr:col>
      <xdr:colOff>2015067</xdr:colOff>
      <xdr:row>13</xdr:row>
      <xdr:rowOff>1710267</xdr:rowOff>
    </xdr:to>
    <xdr:pic>
      <xdr:nvPicPr>
        <xdr:cNvPr id="12" name="Imagen 11" descr="MA_08_10_CO_REC-9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630398" y="10820398"/>
          <a:ext cx="1303869" cy="13038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75" zoomScaleNormal="75" zoomScalePageLayoutView="75" workbookViewId="0">
      <pane ySplit="9" topLeftCell="A10" activePane="bottomLeft" state="frozen"/>
      <selection pane="bottomLeft" activeCell="E10" sqref="E10"/>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M3A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8</v>
      </c>
      <c r="D3" s="87"/>
      <c r="F3" s="79">
        <v>42423</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191</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188</v>
      </c>
      <c r="D5" s="89"/>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78" customHeight="1">
      <c r="A10" s="12" t="str">
        <f>IF(OR(B10&lt;&gt;"",J10&lt;&gt;""),"IMG01","")</f>
        <v>IMG01</v>
      </c>
      <c r="B10" s="62" t="s">
        <v>187</v>
      </c>
      <c r="C10" s="20" t="str">
        <f t="shared" ref="C10:C41" si="0">IF(OR(B10&lt;&gt;"",J10&lt;&gt;""),IF($G$4="Recurso",CONCATENATE($G$4," ",$G$5),$G$4),"")</f>
        <v>Recurso M3A</v>
      </c>
      <c r="D10" s="63"/>
      <c r="E10" s="63" t="s">
        <v>155</v>
      </c>
      <c r="F10" s="13" t="str">
        <f t="shared" ref="F10" ca="1" si="1">IF(OR(B10&lt;&gt;"",J10&lt;&gt;""),CONCATENATE($C$7,"_",$A10,IF($G$4="Cuaderno de Estudio","_small",CONCATENATE(IF(I10="","","n"),IF(LEFT($G$5,1)="F",".jpg",".png")))),"")</f>
        <v>MA_08_10_CO_REC_90_IMG01.png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190</v>
      </c>
      <c r="O10" s="2" t="str">
        <f>'Definición técnica de imagenes'!A12</f>
        <v>M12D</v>
      </c>
    </row>
    <row r="11" spans="1:16" s="11" customFormat="1" ht="171" customHeight="1">
      <c r="A11" s="12" t="str">
        <f t="shared" ref="A11:A18" si="3">IF(OR(B11&lt;&gt;"",J11&lt;&gt;""),CONCATENATE(LEFT(A10,3),IF(MID(A10,4,2)+1&lt;10,CONCATENATE("0",MID(A10,4,2)+1))),"")</f>
        <v>IMG02</v>
      </c>
      <c r="B11" s="62" t="s">
        <v>187</v>
      </c>
      <c r="C11" s="20" t="str">
        <f t="shared" si="0"/>
        <v>Recurso M3A</v>
      </c>
      <c r="D11" s="63"/>
      <c r="E11" s="63" t="s">
        <v>155</v>
      </c>
      <c r="F11" s="13" t="str">
        <f t="shared" ref="F11:F74" ca="1" si="4">IF(OR(B11&lt;&gt;"",J11&lt;&gt;""),CONCATENATE($C$7,"_",$A11,IF($G$4="Cuaderno de Estudio","_small",CONCATENATE(IF(I11="","","n"),IF(LEFT($G$5,1)="F",".jpg",".png")))),"")</f>
        <v>MA_08_10_CO_REC_90_IMG02.png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190</v>
      </c>
      <c r="O11" s="2" t="str">
        <f>'Definición técnica de imagenes'!A13</f>
        <v>M101</v>
      </c>
    </row>
    <row r="12" spans="1:16" s="11" customFormat="1" ht="158" customHeight="1">
      <c r="A12" s="12" t="str">
        <f t="shared" si="3"/>
        <v>IMG03</v>
      </c>
      <c r="B12" s="62" t="s">
        <v>187</v>
      </c>
      <c r="C12" s="20" t="str">
        <f t="shared" si="0"/>
        <v>Recurso M3A</v>
      </c>
      <c r="D12" s="63"/>
      <c r="E12" s="63" t="s">
        <v>155</v>
      </c>
      <c r="F12" s="13" t="str">
        <f t="shared" ca="1" si="4"/>
        <v>MA_08_10_CO_REC_90_IMG03.png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189</v>
      </c>
      <c r="O12" s="2" t="str">
        <f>'Definición técnica de imagenes'!A18</f>
        <v>Diaporama F1</v>
      </c>
    </row>
    <row r="13" spans="1:16" s="11" customFormat="1" ht="150" customHeight="1">
      <c r="A13" s="12" t="str">
        <f t="shared" si="3"/>
        <v>IMG04</v>
      </c>
      <c r="B13" s="62" t="s">
        <v>187</v>
      </c>
      <c r="C13" s="20" t="str">
        <f t="shared" si="0"/>
        <v>Recurso M3A</v>
      </c>
      <c r="D13" s="63"/>
      <c r="E13" s="63" t="s">
        <v>155</v>
      </c>
      <c r="F13" s="13" t="str">
        <f t="shared" ca="1" si="4"/>
        <v>MA_08_10_CO_REC_90_IMG04.png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189</v>
      </c>
      <c r="O13" s="2" t="str">
        <f>'Definición técnica de imagenes'!A19</f>
        <v>F4</v>
      </c>
    </row>
    <row r="14" spans="1:16" s="11" customFormat="1" ht="171" customHeight="1">
      <c r="A14" s="12" t="str">
        <f t="shared" si="3"/>
        <v>IMG05</v>
      </c>
      <c r="B14" s="62" t="s">
        <v>187</v>
      </c>
      <c r="C14" s="20" t="str">
        <f t="shared" si="0"/>
        <v>Recurso M3A</v>
      </c>
      <c r="D14" s="63"/>
      <c r="E14" s="63" t="s">
        <v>155</v>
      </c>
      <c r="F14" s="13" t="str">
        <f t="shared" ca="1" si="4"/>
        <v>MA_08_10_CO_REC_90_IMG05.png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190</v>
      </c>
      <c r="O14" s="2" t="str">
        <f>'Definición técnica de imagenes'!A22</f>
        <v>F6</v>
      </c>
    </row>
    <row r="15" spans="1:16" s="11" customFormat="1" ht="115" customHeigh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73"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1"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07"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2016-02-25T21:08:58Z</dcterms:modified>
</cp:coreProperties>
</file>