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6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<sst xmlns="http://schemas.openxmlformats.org/spreadsheetml/2006/main" count="384" uniqueCount="192">
  <si>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</si>
  <si>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</si>
  <si>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</si>
  <si>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</si>
  <si>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</si>
  <si>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</si>
  <si>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</si>
  <si>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</si>
  <si>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</si>
  <si>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</si>
  <si>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</si>
  <si>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</si>
  <si>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</si>
  <si>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</si>
  <si>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</si>
  <si>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</si>
  <si>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</si>
  <si>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</si>
  <si>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</si>
  <si>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</si>
  <si>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</si>
  <si>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</si>
  <si>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</si>
  <si>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</si>
  <si>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</si>
  <si>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</si>
  <si>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</si>
  <si>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</si>
  <si>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</si>
  <si>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</si>
  <si>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</si>
  <si>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</si>
  <si>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</si>
  <si>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</si>
  <si>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</si>
  <si>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</si>
  <si>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</si>
  <si>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</si>
  <si>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</si>
  <si>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</si>
  <si>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</si>
  <si>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</si>
  <si>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</si>
  <si>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</si>
  <si>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</si>
  <si>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</si>
  <si>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</si>
  <si>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</si>
  <si>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</si>
  <si>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</si>
  <si>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</si>
  <si>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</si>
  <si>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</si>
  <si>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</si>
  <si>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</si>
  <si>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</si>
  <si>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</si>
  <si>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</si>
  <si>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</si>
  <si>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</si>
  <si>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</si>
  <si>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</si>
  <si>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</si>
  <si>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</si>
  <si>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</si>
  <si>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</si>
  <si>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</si>
  <si>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</si>
  <si>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</si>
  <si>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</si>
  <si>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</si>
  <si>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</si>
  <si>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</si>
  <si>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</si>
  <si>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</si>
  <si>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</si>
  <si>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</si>
  <si>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</si>
  <si>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</si>
  <si>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</si>
  <si>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</si>
  <si>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</si>
  <si>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</si>
  <si>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</si>
  <si>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</si>
  <si>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</si>
  <si>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</si>
  <si>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</si>
  <si>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</si>
  <si>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</si>
  <si>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</si>
  <si>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</si>
  <si>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</si>
  <si>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</si>
  <si>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</si>
  <si>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</si>
  <si>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</si>
  <si>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</si>
  <si>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</si>
  <si>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</si>
  <si>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</si>
  <si>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</si>
  <si>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</si>
  <si>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</si>
  <si>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</si>
  <si>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</si>
  <si>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</si>
  <si>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</si>
  <si>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</si>
  <si>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</si>
  <si>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</si>
  <si>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</si>
  <si>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</si>
  <si>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</si>
  <si>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</si>
  <si>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</si>
  <si>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</si>
  <si>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</si>
  <si>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</si>
  <si>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</si>
  <si>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</si>
  <si>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</si>
  <si>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</si>
  <si>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</si>
  <si>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</si>
  <si>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</si>
  <si>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</si>
  <si>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</si>
  <si>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</si>
  <si>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</si>
  <si>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</si>
  <si>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</si>
  <si>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</si>
  <si>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</si>
  <si>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</si>
  <si>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</si>
  <si>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</si>
  <si>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</si>
  <si>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</si>
  <si>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</si>
  <si>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</si>
  <si>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</si>
  <si>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</si>
  <si>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</si>
  <si>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</si>
  <si>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</si>
  <si>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</si>
  <si>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</si>
  <si>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</si>
  <si>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</si>
  <si>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</si>
  <si>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</si>
  <si>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</si>
  <si>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</si>
  <si>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</si>
  <si>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</si>
  <si>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</si>
  <si>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</si>
  <si>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</si>
  <si>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</si>
  <si>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</si>
  <si>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</si>
  <si>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</si>
  <si>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</si>
  <si>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</si>
  <si>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</si>
  <si>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</si>
  <si>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</si>
  <si>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</si>
  <si>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</si>
  <si>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</si>
  <si>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</si>
  <si>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</si>
  <si>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</si>
  <si>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</si>
  <si>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</si>
  <si>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</si>
  <si>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</si>
  <si>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</si>
  <si>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</si>
  <si>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</si>
  <si>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</si>
  <si>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</si>
  <si>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</si>
  <si>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</si>
  <si>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</si>
  <si>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</si>
  <si>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</si>
  <si>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Fotografía</t>
  </si>
  <si>
    <t>MA_07_06_REC360</t>
  </si>
  <si>
    <t>Operaciones con números racionales</t>
  </si>
  <si>
    <t> 250583767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</si>
</sst>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E13" sqref="E13:E19"/>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7</v>
      </c>
      <c r="D3" s="88"/>
      <c r="F3" s="80">
        <v>42385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359567696</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MA_07_06_REC360_IMG01n.png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MA_07_06_REC360_IMG01a.png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x14ac:dyDescent="0.25">
      <c r="A11" s="12" t="str">
        <f t="shared" ref="A11:A18" si="3">IF(OR(B11&lt;&gt;"",J11&lt;&gt;""),CONCATENATE(LEFT(A10,3),IF(MID(A10,4,2)+1&lt;10,CONCATENATE("0",MID(A10,4,2)+1))),"")</f>
        <v>IMG02</v>
      </c>
      <c r="B11" s="62">
        <v>106865651</v>
      </c>
      <c r="C11" s="20" t="str">
        <f t="shared" si="0"/>
        <v>Recurso M101</v>
      </c>
      <c r="D11" s="63" t="s">
        <v>188</v>
      </c>
      <c r="E11" s="63" t="s">
        <v>155</v>
      </c>
      <c r="F11" s="13" t="str">
        <f t="shared" ref="F11:F74" ca="1" si="4">IF(OR(B11&lt;&gt;"",J11&lt;&gt;""),CONCATENATE($C$7,"_",$A11,IF($G$4="Cuaderno de Estudio","_small",CONCATENATE(IF(I11="","","n"),IF(LEFT($G$5,1)="F",".jpg",".png")))),"")</f>
        <v>MA_07_06_REC360_IMG02n.png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MA_07_06_REC360_IMG02a.png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x14ac:dyDescent="0.25">
      <c r="A12" s="12" t="str">
        <f t="shared" si="3"/>
        <v>IMG03</v>
      </c>
      <c r="B12" s="62">
        <v>4193989</v>
      </c>
      <c r="C12" s="20" t="str">
        <f t="shared" si="0"/>
        <v>Recurso M101</v>
      </c>
      <c r="D12" s="63" t="s">
        <v>188</v>
      </c>
      <c r="E12" s="63" t="s">
        <v>155</v>
      </c>
      <c r="F12" s="13" t="str">
        <f t="shared" ca="1" si="4"/>
        <v>MA_07_06_REC360_IMG03n.png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MA_07_06_REC360_IMG03a.png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v>82261054</v>
      </c>
      <c r="C13" s="20" t="str">
        <f t="shared" si="0"/>
        <v>Recurso M101</v>
      </c>
      <c r="D13" s="63" t="s">
        <v>187</v>
      </c>
      <c r="E13" s="63" t="s">
        <v>155</v>
      </c>
      <c r="F13" s="13" t="str">
        <f t="shared" ca="1" si="4"/>
        <v>MA_07_06_REC360_IMG04n.png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MA_07_06_REC360_IMG04a.png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c r="O13" s="2" t="str">
        <f>'Definición técnica de imagenes'!A19</f>
        <v>F4</v>
      </c>
    </row>
    <row r="14" spans="1:16" s="11" customFormat="1" x14ac:dyDescent="0.25">
      <c r="A14" s="12" t="str">
        <f t="shared" si="3"/>
        <v>IMG05</v>
      </c>
      <c r="B14" s="62">
        <v>132065762</v>
      </c>
      <c r="C14" s="20" t="str">
        <f t="shared" si="0"/>
        <v>Recurso M101</v>
      </c>
      <c r="D14" s="63" t="s">
        <v>188</v>
      </c>
      <c r="E14" s="63" t="s">
        <v>155</v>
      </c>
      <c r="F14" s="13" t="str">
        <f t="shared" ca="1" si="4"/>
        <v>MA_07_06_REC360_IMG05n.png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MA_07_06_REC360_IMG05a.png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c r="O14" s="2" t="str">
        <f>'Definición técnica de imagenes'!A22</f>
        <v>F6</v>
      </c>
    </row>
    <row r="15" spans="1:16" s="11" customFormat="1" x14ac:dyDescent="0.25">
      <c r="A15" s="12" t="str">
        <f t="shared" si="3"/>
        <v>IMG06</v>
      </c>
      <c r="B15" s="62">
        <v>36400165</v>
      </c>
      <c r="C15" s="20" t="str">
        <f t="shared" si="0"/>
        <v>Recurso M101</v>
      </c>
      <c r="D15" s="63" t="s">
        <v>188</v>
      </c>
      <c r="E15" s="63" t="s">
        <v>155</v>
      </c>
      <c r="F15" s="13" t="str">
        <f t="shared" ca="1" si="4"/>
        <v>MA_07_06_REC360_IMG06n.png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MA_07_06_REC360_IMG06a.png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c r="K15" s="66"/>
      <c r="O15" s="2" t="str">
        <f>'Definición técnica de imagenes'!A24</f>
        <v>F6B</v>
      </c>
    </row>
    <row r="16" spans="1:16" s="11" customFormat="1" ht="13.8" x14ac:dyDescent="0.3">
      <c r="A16" s="12" t="str">
        <f>IF(OR(B16&lt;&gt;"",J16&lt;&gt;""),CONCATENATE(LEFT(A15,3),IF(MID(A15,4,2)+1&lt;10,CONCATENATE("0",MID(A15,4,2)+1))),"")</f>
        <v>IMG07</v>
      </c>
      <c r="B16" s="62">
        <v>103495877</v>
      </c>
      <c r="C16" s="20" t="str">
        <f>IF(OR(B16&lt;&gt;"",J16&lt;&gt;""),IF($G$4="Recurso",CONCATENATE($G$4," ",$G$5),$G$4),"")</f>
        <v>Recurso M101</v>
      </c>
      <c r="D16" s="63" t="s">
        <v>188</v>
      </c>
      <c r="E16" s="63" t="s">
        <v>155</v>
      </c>
      <c r="F16" s="13" t="str">
        <f ca="1">IF(OR(B16&lt;&gt;"",J16&lt;&gt;""),CONCATENATE($C$7,"_",$A16,IF($G$4="Cuaderno de Estudio","_small",CONCATENATE(IF(I16="","","n"),IF(LEFT($G$5,1)="F",".jpg",".png")))),"")</f>
        <v>MA_07_06_REC360_IMG07n.png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ca="1">IF(AND(I16&lt;&gt;"",I16&lt;&gt;0),IF(OR(B16&lt;&gt;"",J16&lt;&gt;""),CONCATENATE($C$7,"_",$A16,IF($G$4="Cuaderno de Estudio","_zoom",CONCATENATE("a",IF(LEFT($G$5,1)="F",".jpg",".png")))),""),"")</f>
        <v>MA_07_06_REC360_IMG07a.png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c r="K16" s="68"/>
      <c r="O16" s="2" t="str">
        <f>'Definición técnica de imagenes'!A25</f>
        <v>F7</v>
      </c>
    </row>
    <row r="17" spans="1:15" s="11" customFormat="1" x14ac:dyDescent="0.25">
      <c r="A17" s="12" t="str">
        <f>IF(OR(B17&lt;&gt;"",J17&lt;&gt;""),CONCATENATE(LEFT(A16,3),IF(MID(A16,4,2)+1&lt;10,CONCATENATE("0",MID(A16,4,2)+1))),"")</f>
        <v>IMG08</v>
      </c>
      <c r="B17" s="62">
        <v>110737406</v>
      </c>
      <c r="C17" s="20" t="str">
        <f>IF(OR(B17&lt;&gt;"",J17&lt;&gt;""),IF($G$4="Recurso",CONCATENATE($G$4," ",$G$5),$G$4),"")</f>
        <v>Recurso M101</v>
      </c>
      <c r="D17" s="63" t="s">
        <v>188</v>
      </c>
      <c r="E17" s="63" t="s">
        <v>155</v>
      </c>
      <c r="F17" s="13" t="str">
        <f ca="1">IF(OR(B17&lt;&gt;"",J17&lt;&gt;""),CONCATENATE($C$7,"_",$A17,IF($G$4="Cuaderno de Estudio","_small",CONCATENATE(IF(I17="","","n"),IF(LEFT($G$5,1)="F",".jpg",".png")))),"")</f>
        <v>MA_07_06_REC360_IMG08n.png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ca="1">IF(AND(I17&lt;&gt;"",I17&lt;&gt;0),IF(OR(B17&lt;&gt;"",J17&lt;&gt;""),CONCATENATE($C$7,"_",$A17,IF($G$4="Cuaderno de Estudio","_zoom",CONCATENATE("a",IF(LEFT($G$5,1)="F",".jpg",".png")))),""),"")</f>
        <v>MA_07_06_REC360_IMG08a.png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c r="K17" s="66"/>
      <c r="O17" s="2" t="str">
        <f>'Definición técnica de imagenes'!A27</f>
        <v>F7B</v>
      </c>
    </row>
    <row r="18" spans="1:15" s="11" customFormat="1" x14ac:dyDescent="0.25">
      <c r="A18" s="12" t="str">
        <f t="shared" si="3"/>
        <v>IMG09</v>
      </c>
      <c r="B18" s="62" t="s">
        <v>191</v>
      </c>
      <c r="C18" s="20" t="str">
        <f t="shared" si="0"/>
        <v>Recurso M101</v>
      </c>
      <c r="D18" s="63" t="s">
        <v>188</v>
      </c>
      <c r="E18" s="63" t="s">
        <v>155</v>
      </c>
      <c r="F18" s="13" t="str">
        <f t="shared" ca="1" si="4"/>
        <v>MA_07_06_REC360_IMG09n.png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MA_07_06_REC360_IMG09a.png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c r="K18" s="66"/>
      <c r="O18" s="2" t="str">
        <f>'Definición técnica de imagenes'!A30</f>
        <v>F8</v>
      </c>
    </row>
    <row r="19" spans="1:15" s="11" customFormat="1" ht="13.8" x14ac:dyDescent="0.3">
      <c r="A19" s="12" t="str">
        <f t="shared" ref="A19:A50" si="6">IF(OR(B19&lt;&gt;"",J19&lt;&gt;""),CONCATENATE(LEFT(A18,3),IF(MID(A18,4,2)+1&lt;10,CONCATENATE("0",MID(A18,4,2)+1),MID(A18,4,2)+1)),"")</f>
        <v>IMG10</v>
      </c>
      <c r="B19" s="62">
        <v>235459813</v>
      </c>
      <c r="C19" s="20" t="str">
        <f t="shared" si="0"/>
        <v>Recurso M101</v>
      </c>
      <c r="D19" s="63" t="s">
        <v>188</v>
      </c>
      <c r="E19" s="63" t="s">
        <v>155</v>
      </c>
      <c r="F19" s="13" t="str">
        <f t="shared" ca="1" si="4"/>
        <v>MA_07_06_REC360_IMG10n.png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MA_07_06_REC360_IMG10a.png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2016-01-17T00:59:30Z</dcterms:modified>
</cp:coreProperties>
</file>