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arranala\Documents\Planeta\SÉPTIMO\septimo tema11\MA_07_11_COREC150\"/>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A11" i="1"/>
  <c r="A12" i="1"/>
  <c r="A13" i="1"/>
  <c r="A14" i="1"/>
  <c r="A15" i="1"/>
  <c r="A16" i="1"/>
  <c r="A17" i="1"/>
  <c r="A18"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<sst xmlns="http://schemas.openxmlformats.org/spreadsheetml/2006/main" count="463" uniqueCount="201">
  <si>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</si>
  <si>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</si>
  <si>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</si>
  <si>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</si>
  <si>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</si>
  <si>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</si>
  <si>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</si>
  <si>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</si>
  <si>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</si>
  <si>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</si>
  <si>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</si>
  <si>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</si>
  <si>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</si>
  <si>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</si>
  <si>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</si>
  <si>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</si>
  <si>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</si>
  <si>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</si>
  <si>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</si>
  <si>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</si>
  <si>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</si>
  <si>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</si>
  <si>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</si>
  <si>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</si>
  <si>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</si>
  <si>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</si>
  <si>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</si>
  <si>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</si>
  <si>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</si>
  <si>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</si>
  <si>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</si>
  <si>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</si>
  <si>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</si>
  <si>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</si>
  <si>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</si>
  <si>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</si>
  <si>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</si>
  <si>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</si>
  <si>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</si>
  <si>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</si>
  <si>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</si>
  <si>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</si>
  <si>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</si>
  <si>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</si>
  <si>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</si>
  <si>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</si>
  <si>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</si>
  <si>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</si>
  <si>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</si>
  <si>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</si>
  <si>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</si>
  <si>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</si>
  <si>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</si>
  <si>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</si>
  <si>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</si>
  <si>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</si>
  <si>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</si>
  <si>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</si>
  <si>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</si>
  <si>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</si>
  <si>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</si>
  <si>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</si>
  <si>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</si>
  <si>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</si>
  <si>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</si>
  <si>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</si>
  <si>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</si>
  <si>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</si>
  <si>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</si>
  <si>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</si>
  <si>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</si>
  <si>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</si>
  <si>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</si>
  <si>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</si>
  <si>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</si>
  <si>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</si>
  <si>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</si>
  <si>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</si>
  <si>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</si>
  <si>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</si>
  <si>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</si>
  <si>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</si>
  <si>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</si>
  <si>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</si>
  <si>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</si>
  <si>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</si>
  <si>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</si>
  <si>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</si>
  <si>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</si>
  <si>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</si>
  <si>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</si>
  <si>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</si>
  <si>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</si>
  <si>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</si>
  <si>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</si>
  <si>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</si>
  <si>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</si>
  <si>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</si>
  <si>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</si>
  <si>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</si>
  <si>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</si>
  <si>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</si>
  <si>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</si>
  <si>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</si>
  <si>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</si>
  <si>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</si>
  <si>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</si>
  <si>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</si>
  <si>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</si>
  <si>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</si>
  <si>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</si>
  <si>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</si>
  <si>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</si>
  <si>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</si>
  <si>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</si>
  <si>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</si>
  <si>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</si>
  <si>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</si>
  <si>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</si>
  <si>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</si>
  <si>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</si>
  <si>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</si>
  <si>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</si>
  <si>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</si>
  <si>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</si>
  <si>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</si>
  <si>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</si>
  <si>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</si>
  <si>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</si>
  <si>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</si>
  <si>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</si>
  <si>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</si>
  <si>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</si>
  <si>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</si>
  <si>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</si>
  <si>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</si>
  <si>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</si>
  <si>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</si>
  <si>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</si>
  <si>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</si>
  <si>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</si>
  <si>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</si>
  <si>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</si>
  <si>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</si>
  <si>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</si>
  <si>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</si>
  <si>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</si>
  <si>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</si>
  <si>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</si>
  <si>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</si>
  <si>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</si>
  <si>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</si>
  <si>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</si>
  <si>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</si>
  <si>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</si>
  <si>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</si>
  <si>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</si>
  <si>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</si>
  <si>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</si>
  <si>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</si>
  <si>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</si>
  <si>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</si>
  <si>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</si>
  <si>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</si>
  <si>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</si>
  <si>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</si>
  <si>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</si>
  <si>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</si>
  <si>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</si>
  <si>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</si>
  <si>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</si>
  <si>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</si>
  <si>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</si>
  <si>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</si>
  <si>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</si>
  <si>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</si>
  <si>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</si>
  <si>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</si>
  <si>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</si>
  <si>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</si>
  <si>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</si>
  <si>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</si>
  <si>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</si>
  <si>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</si>
  <si>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</si>
  <si>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</si>
  <si>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</si>
  <si>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cuadriláteros y sus áreas</t>
  </si>
  <si>
    <t>Alexander Rincón</t>
  </si>
  <si>
    <t>MA_07_11_COREC150</t>
  </si>
  <si>
    <t>Imagen descrita en observación</t>
  </si>
  <si>
    <t>Ilustración</t>
  </si>
  <si>
    <t>Imagen para la presentación del recurso.</t>
  </si>
  <si>
    <t>Ilustración de un cuadrado de lado 7dm</t>
  </si>
  <si>
    <t>Ilustración de un rectángulo de lados 12 cm y 8 cm</t>
  </si>
  <si>
    <t>Ilustración de un rombo con la diagonal mayor de medida 9 cm y la diagonal menor de medida 6 cm</t>
  </si>
  <si>
    <t>Ilustracion de un romboide de base 3 cm y altura 2 cm</t>
  </si>
  <si>
    <t>Ilustracion de un trapecio isosceles de bases de 8 cm y 10cm y lados 5 cm</t>
  </si>
  <si>
    <t>ilustración de un trapecio rectángulo de base menor de 68 cm de altura 6cm y de la base mayor solo 2 cm como se muestra en la imagen</t>
  </si>
  <si>
    <t>Ilustración de un trapecio escaleno la medida de sus lados son distintas</t>
  </si>
  <si>
    <t>ilustración de un trapezoide dividido en dos triángulos.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</si>
</sst>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285749</xdr:colOff>
      <xdr:row>8</xdr:row>
      <xdr:rowOff>465500</xdr:rowOff>
    </xdr:from>
    <xdr:to>
      <xdr:col>9</xdr:col>
      <xdr:colOff>1784102</xdr:colOff>
      <xdr:row>9</xdr:row>
      <xdr:rowOff>1417367</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77937" y="2132375"/>
          <a:ext cx="1498353" cy="1440023"/>
        </a:xfrm>
        <a:prstGeom prst="rect">
          <a:avLst/>
        </a:prstGeom>
      </xdr:spPr>
    </xdr:pic>
    <xdr:clientData/>
  </xdr:twoCellAnchor>
  <xdr:twoCellAnchor editAs="oneCell">
    <xdr:from>
      <xdr:col>9</xdr:col>
      <xdr:colOff>322735</xdr:colOff>
      <xdr:row>10</xdr:row>
      <xdr:rowOff>23811</xdr:rowOff>
    </xdr:from>
    <xdr:to>
      <xdr:col>9</xdr:col>
      <xdr:colOff>1490933</xdr:colOff>
      <xdr:row>10</xdr:row>
      <xdr:rowOff>1100386</xdr:rowOff>
    </xdr:to>
    <xdr:pic>
      <xdr:nvPicPr>
        <xdr:cNvPr id="3" name="Imagen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14923" y="3607592"/>
          <a:ext cx="1168198" cy="1076575"/>
        </a:xfrm>
        <a:prstGeom prst="rect">
          <a:avLst/>
        </a:prstGeom>
      </xdr:spPr>
    </xdr:pic>
    <xdr:clientData/>
  </xdr:twoCellAnchor>
  <xdr:twoCellAnchor editAs="oneCell">
    <xdr:from>
      <xdr:col>9</xdr:col>
      <xdr:colOff>309561</xdr:colOff>
      <xdr:row>11</xdr:row>
      <xdr:rowOff>35718</xdr:rowOff>
    </xdr:from>
    <xdr:to>
      <xdr:col>9</xdr:col>
      <xdr:colOff>1624315</xdr:colOff>
      <xdr:row>11</xdr:row>
      <xdr:rowOff>952586</xdr:rowOff>
    </xdr:to>
    <xdr:pic>
      <xdr:nvPicPr>
        <xdr:cNvPr id="4" name="Imagen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001749" y="4786312"/>
          <a:ext cx="1314754" cy="916868"/>
        </a:xfrm>
        <a:prstGeom prst="rect">
          <a:avLst/>
        </a:prstGeom>
      </xdr:spPr>
    </xdr:pic>
    <xdr:clientData/>
  </xdr:twoCellAnchor>
  <xdr:twoCellAnchor editAs="oneCell">
    <xdr:from>
      <xdr:col>9</xdr:col>
      <xdr:colOff>392906</xdr:colOff>
      <xdr:row>12</xdr:row>
      <xdr:rowOff>11907</xdr:rowOff>
    </xdr:from>
    <xdr:to>
      <xdr:col>9</xdr:col>
      <xdr:colOff>1757651</xdr:colOff>
      <xdr:row>12</xdr:row>
      <xdr:rowOff>1112508</xdr:rowOff>
    </xdr:to>
    <xdr:pic>
      <xdr:nvPicPr>
        <xdr:cNvPr id="5" name="Imagen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085094" y="5857876"/>
          <a:ext cx="1364745" cy="1100601"/>
        </a:xfrm>
        <a:prstGeom prst="rect">
          <a:avLst/>
        </a:prstGeom>
      </xdr:spPr>
    </xdr:pic>
    <xdr:clientData/>
  </xdr:twoCellAnchor>
  <xdr:twoCellAnchor editAs="oneCell">
    <xdr:from>
      <xdr:col>9</xdr:col>
      <xdr:colOff>285749</xdr:colOff>
      <xdr:row>13</xdr:row>
      <xdr:rowOff>1</xdr:rowOff>
    </xdr:from>
    <xdr:to>
      <xdr:col>9</xdr:col>
      <xdr:colOff>1943371</xdr:colOff>
      <xdr:row>13</xdr:row>
      <xdr:rowOff>1007575</xdr:rowOff>
    </xdr:to>
    <xdr:pic>
      <xdr:nvPicPr>
        <xdr:cNvPr id="6" name="Imagen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977937" y="7048501"/>
          <a:ext cx="1657622" cy="1007574"/>
        </a:xfrm>
        <a:prstGeom prst="rect">
          <a:avLst/>
        </a:prstGeom>
      </xdr:spPr>
    </xdr:pic>
    <xdr:clientData/>
  </xdr:twoCellAnchor>
  <xdr:twoCellAnchor editAs="oneCell">
    <xdr:from>
      <xdr:col>9</xdr:col>
      <xdr:colOff>250031</xdr:colOff>
      <xdr:row>14</xdr:row>
      <xdr:rowOff>35719</xdr:rowOff>
    </xdr:from>
    <xdr:to>
      <xdr:col>9</xdr:col>
      <xdr:colOff>1810150</xdr:colOff>
      <xdr:row>14</xdr:row>
      <xdr:rowOff>997792</xdr:rowOff>
    </xdr:to>
    <xdr:pic>
      <xdr:nvPicPr>
        <xdr:cNvPr id="7" name="Imagen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942219" y="8143875"/>
          <a:ext cx="1560119" cy="962073"/>
        </a:xfrm>
        <a:prstGeom prst="rect">
          <a:avLst/>
        </a:prstGeom>
      </xdr:spPr>
    </xdr:pic>
    <xdr:clientData/>
  </xdr:twoCellAnchor>
  <xdr:twoCellAnchor editAs="oneCell">
    <xdr:from>
      <xdr:col>9</xdr:col>
      <xdr:colOff>0</xdr:colOff>
      <xdr:row>15</xdr:row>
      <xdr:rowOff>0</xdr:rowOff>
    </xdr:from>
    <xdr:to>
      <xdr:col>9</xdr:col>
      <xdr:colOff>1943371</xdr:colOff>
      <xdr:row>15</xdr:row>
      <xdr:rowOff>1181265</xdr:rowOff>
    </xdr:to>
    <xdr:pic>
      <xdr:nvPicPr>
        <xdr:cNvPr id="8" name="Imagen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692188" y="9155906"/>
          <a:ext cx="1943371" cy="1181265"/>
        </a:xfrm>
        <a:prstGeom prst="rect">
          <a:avLst/>
        </a:prstGeom>
      </xdr:spPr>
    </xdr:pic>
    <xdr:clientData/>
  </xdr:twoCellAnchor>
  <xdr:twoCellAnchor editAs="oneCell">
    <xdr:from>
      <xdr:col>9</xdr:col>
      <xdr:colOff>154780</xdr:colOff>
      <xdr:row>16</xdr:row>
      <xdr:rowOff>23813</xdr:rowOff>
    </xdr:from>
    <xdr:to>
      <xdr:col>9</xdr:col>
      <xdr:colOff>1910165</xdr:colOff>
      <xdr:row>16</xdr:row>
      <xdr:rowOff>1165103</xdr:rowOff>
    </xdr:to>
    <xdr:pic>
      <xdr:nvPicPr>
        <xdr:cNvPr id="9" name="Imagen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846968" y="10489407"/>
          <a:ext cx="1755385" cy="1141290"/>
        </a:xfrm>
        <a:prstGeom prst="rect">
          <a:avLst/>
        </a:prstGeom>
      </xdr:spPr>
    </xdr:pic>
    <xdr:clientData/>
  </xdr:twoCellAnchor>
  <xdr:twoCellAnchor editAs="oneCell">
    <xdr:from>
      <xdr:col>9</xdr:col>
      <xdr:colOff>190499</xdr:colOff>
      <xdr:row>17</xdr:row>
      <xdr:rowOff>23813</xdr:rowOff>
    </xdr:from>
    <xdr:to>
      <xdr:col>9</xdr:col>
      <xdr:colOff>1836361</xdr:colOff>
      <xdr:row>17</xdr:row>
      <xdr:rowOff>1260831</xdr:rowOff>
    </xdr:to>
    <xdr:pic>
      <xdr:nvPicPr>
        <xdr:cNvPr id="10" name="Imagen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882687" y="11668126"/>
          <a:ext cx="1645862" cy="1237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E1" zoomScale="80" zoomScaleNormal="80" zoomScalePageLayoutView="140" workbookViewId="0">
      <pane ySplit="9" topLeftCell="A10" activePane="bottomLeft" state="frozen"/>
      <selection pane="bottomLeft" activeCell="K18" sqref="K18"/>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F6B</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7</v>
      </c>
      <c r="D3" s="88"/>
      <c r="F3" s="80">
        <v>42359</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112.5" customHeight="1" x14ac:dyDescent="0.25">
      <c r="A10" s="12" t="str">
        <f>IF(OR(B10&lt;&gt;"",J10&lt;&gt;""),"IMG01","")</f>
        <v>IMG01</v>
      </c>
      <c r="B10" s="62" t="s">
        <v>190</v>
      </c>
      <c r="C10" s="20" t="str">
        <f t="shared" ref="C10:C41" si="0">IF(OR(B10&lt;&gt;"",J10&lt;&gt;""),IF($G$4="Recurso",CONCATENATE($G$4," ",$G$5),$G$4),"")</f>
        <v>Recurso F6B</v>
      </c>
      <c r="D10" s="63" t="s">
        <v>191</v>
      </c>
      <c r="E10" s="63" t="s">
        <v>155</v>
      </c>
      <c r="F10" s="13" t="str">
        <f t="shared" ref="F10" ca="1" si="1">IF(OR(B10&lt;&gt;"",J10&lt;&gt;""),CONCATENATE($C$7,"_",$A10,IF($G$4="Cuaderno de Estudio","_small",CONCATENATE(IF(I10="","","n"),IF(LEFT($G$5,1)="F",".jpg",".png")))),"")</f>
        <v>MA_07_11_COREC150_IMG01n.jpg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MA_07_11_COREC150_IMG01a.jpg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c r="K10" s="64" t="s">
        <v>192</v>
      </c>
      <c r="O10" s="2" t="str">
        <f>'Definición técnica de imagenes'!A12</f>
        <v>M12D</v>
      </c>
    </row>
    <row r="11" spans="1:16" s="11" customFormat="1" ht="92.25" customHeight="1" x14ac:dyDescent="0.25">
      <c r="A11" s="12" t="str">
        <f t="shared" ref="A11:A18" si="3">IF(OR(B11&lt;&gt;"",J11&lt;&gt;""),CONCATENATE(LEFT(A10,3),IF(MID(A10,4,2)+1&lt;10,CONCATENATE("0",MID(A10,4,2)+1))),"")</f>
        <v>IMG02</v>
      </c>
      <c r="B11" s="62" t="s">
        <v>190</v>
      </c>
      <c r="C11" s="20" t="str">
        <f t="shared" si="0"/>
        <v>Recurso F6B</v>
      </c>
      <c r="D11" s="63" t="s">
        <v>191</v>
      </c>
      <c r="E11" s="63" t="s">
        <v>155</v>
      </c>
      <c r="F11" s="13" t="str">
        <f t="shared" ref="F11:F74" ca="1" si="4">IF(OR(B11&lt;&gt;"",J11&lt;&gt;""),CONCATENATE($C$7,"_",$A11,IF($G$4="Cuaderno de Estudio","_small",CONCATENATE(IF(I11="","","n"),IF(LEFT($G$5,1)="F",".jpg",".png")))),"")</f>
        <v>MA_07_11_COREC150_IMG02n.jpg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MA_07_11_COREC150_IMG02a.jpg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c r="K11" s="65" t="s">
        <v>193</v>
      </c>
      <c r="O11" s="2" t="str">
        <f>'Definición técnica de imagenes'!A13</f>
        <v>M101</v>
      </c>
    </row>
    <row r="12" spans="1:16" s="11" customFormat="1" ht="86.25" customHeight="1" x14ac:dyDescent="0.25">
      <c r="A12" s="12" t="str">
        <f t="shared" si="3"/>
        <v>IMG03</v>
      </c>
      <c r="B12" s="62" t="s">
        <v>190</v>
      </c>
      <c r="C12" s="20" t="str">
        <f t="shared" si="0"/>
        <v>Recurso F6B</v>
      </c>
      <c r="D12" s="63" t="s">
        <v>191</v>
      </c>
      <c r="E12" s="63" t="s">
        <v>155</v>
      </c>
      <c r="F12" s="13" t="str">
        <f t="shared" ca="1" si="4"/>
        <v>MA_07_11_COREC150_IMG03n.jpg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MA_07_11_COREC150_IMG03a.jpg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c r="K12" s="64" t="s">
        <v>194</v>
      </c>
      <c r="O12" s="2" t="str">
        <f>'Definición técnica de imagenes'!A18</f>
        <v>Diaporama F1</v>
      </c>
    </row>
    <row r="13" spans="1:16" s="11" customFormat="1" ht="94.5" customHeight="1" x14ac:dyDescent="0.25">
      <c r="A13" s="12" t="str">
        <f t="shared" si="3"/>
        <v>IMG04</v>
      </c>
      <c r="B13" s="62" t="s">
        <v>190</v>
      </c>
      <c r="C13" s="20" t="str">
        <f t="shared" si="0"/>
        <v>Recurso F6B</v>
      </c>
      <c r="D13" s="63" t="s">
        <v>191</v>
      </c>
      <c r="E13" s="63" t="s">
        <v>155</v>
      </c>
      <c r="F13" s="13" t="str">
        <f t="shared" ca="1" si="4"/>
        <v>MA_07_11_COREC150_IMG04n.jpg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MA_07_11_COREC150_IMG04a.jpg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t="s">
        <v>195</v>
      </c>
      <c r="O13" s="2" t="str">
        <f>'Definición técnica de imagenes'!A19</f>
        <v>F4</v>
      </c>
    </row>
    <row r="14" spans="1:16" s="11" customFormat="1" ht="83.25" customHeight="1" x14ac:dyDescent="0.25">
      <c r="A14" s="12" t="str">
        <f t="shared" si="3"/>
        <v>IMG05</v>
      </c>
      <c r="B14" s="62" t="s">
        <v>190</v>
      </c>
      <c r="C14" s="20" t="str">
        <f t="shared" si="0"/>
        <v>Recurso F6B</v>
      </c>
      <c r="D14" s="63" t="s">
        <v>191</v>
      </c>
      <c r="E14" s="63" t="s">
        <v>155</v>
      </c>
      <c r="F14" s="13" t="str">
        <f t="shared" ca="1" si="4"/>
        <v>MA_07_11_COREC150_IMG05n.jpg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MA_07_11_COREC150_IMG05a.jpg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c r="K14" s="64" t="s">
        <v>196</v>
      </c>
      <c r="O14" s="2" t="str">
        <f>'Definición técnica de imagenes'!A22</f>
        <v>F6</v>
      </c>
    </row>
    <row r="15" spans="1:16" s="11" customFormat="1" ht="82.5" customHeight="1" x14ac:dyDescent="0.25">
      <c r="A15" s="12" t="str">
        <f t="shared" si="3"/>
        <v>IMG06</v>
      </c>
      <c r="B15" s="62" t="s">
        <v>190</v>
      </c>
      <c r="C15" s="20" t="str">
        <f t="shared" si="0"/>
        <v>Recurso F6B</v>
      </c>
      <c r="D15" s="63" t="s">
        <v>191</v>
      </c>
      <c r="E15" s="63" t="s">
        <v>155</v>
      </c>
      <c r="F15" s="13" t="str">
        <f t="shared" ca="1" si="4"/>
        <v>MA_07_11_COREC150_IMG06n.jpg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MA_07_11_COREC150_IMG06a.jpg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c r="K15" s="66" t="s">
        <v>197</v>
      </c>
      <c r="O15" s="2" t="str">
        <f>'Definición técnica de imagenes'!A24</f>
        <v>F6B</v>
      </c>
    </row>
    <row r="16" spans="1:16" s="11" customFormat="1" ht="102.75" customHeight="1" x14ac:dyDescent="0.3">
      <c r="A16" s="12" t="str">
        <f t="shared" si="3"/>
        <v>IMG07</v>
      </c>
      <c r="B16" s="62" t="s">
        <v>190</v>
      </c>
      <c r="C16" s="20" t="str">
        <f t="shared" si="0"/>
        <v>Recurso F6B</v>
      </c>
      <c r="D16" s="63" t="s">
        <v>191</v>
      </c>
      <c r="E16" s="63" t="s">
        <v>155</v>
      </c>
      <c r="F16" s="13" t="str">
        <f t="shared" ca="1" si="4"/>
        <v>MA_07_11_COREC150_IMG07n.jpg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MA_07_11_COREC150_IMG07a.jpg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c r="K16" s="68" t="s">
        <v>198</v>
      </c>
      <c r="O16" s="2" t="str">
        <f>'Definición técnica de imagenes'!A25</f>
        <v>F7</v>
      </c>
    </row>
    <row r="17" spans="1:15" s="11" customFormat="1" ht="93" customHeight="1" x14ac:dyDescent="0.25">
      <c r="A17" s="12" t="str">
        <f t="shared" si="3"/>
        <v>IMG08</v>
      </c>
      <c r="B17" s="62" t="s">
        <v>190</v>
      </c>
      <c r="C17" s="20" t="str">
        <f t="shared" si="0"/>
        <v>Recurso F6B</v>
      </c>
      <c r="D17" s="63" t="s">
        <v>191</v>
      </c>
      <c r="E17" s="63" t="s">
        <v>155</v>
      </c>
      <c r="F17" s="13" t="str">
        <f t="shared" ca="1" si="4"/>
        <v>MA_07_11_COREC150_IMG08n.jpg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MA_07_11_COREC150_IMG08a.jpg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c r="K17" s="66" t="s">
        <v>199</v>
      </c>
      <c r="O17" s="2" t="str">
        <f>'Definición técnica de imagenes'!A27</f>
        <v>F7B</v>
      </c>
    </row>
    <row r="18" spans="1:15" s="11" customFormat="1" ht="104.25" customHeight="1" x14ac:dyDescent="0.25">
      <c r="A18" s="12" t="str">
        <f t="shared" si="3"/>
        <v>IMG09</v>
      </c>
      <c r="B18" s="62" t="s">
        <v>190</v>
      </c>
      <c r="C18" s="20" t="str">
        <f t="shared" si="0"/>
        <v>Recurso F6B</v>
      </c>
      <c r="D18" s="63" t="s">
        <v>191</v>
      </c>
      <c r="E18" s="63" t="s">
        <v>155</v>
      </c>
      <c r="F18" s="13" t="str">
        <f t="shared" ca="1" si="4"/>
        <v>MA_07_11_COREC150_IMG09n.jpg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MA_07_11_COREC150_IMG09a.jpg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c r="K18" s="66" t="s">
        <v>200</v>
      </c>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arranala</cp:lastModifiedBy>
  <dcterms:created xsi:type="dcterms:W3CDTF">2014-07-01T23:43:25Z</dcterms:created>
  <dcterms:modified xsi:type="dcterms:W3CDTF">2015-12-21T23:13:35Z</dcterms:modified>
</cp:coreProperties>
</file>