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3\EDICION 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<sst xmlns="http://schemas.openxmlformats.org/spreadsheetml/2006/main" count="233" uniqueCount="153">
  <si>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</si>
  <si>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</si>
  <si>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</si>
  <si>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</si>
  <si>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</si>
  <si>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</si>
  <si>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</si>
  <si>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</si>
  <si>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</si>
  <si>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</si>
  <si>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</si>
  <si>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</si>
  <si>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</si>
  <si>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</si>
  <si>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</si>
  <si>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</si>
  <si>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</si>
  <si>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</si>
  <si>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</si>
  <si>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</si>
  <si>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</si>
  <si>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</si>
  <si>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</si>
  <si>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</si>
  <si>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</si>
  <si>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</si>
  <si>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</si>
  <si>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</si>
  <si>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</si>
  <si>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</si>
  <si>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</si>
  <si>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</si>
  <si>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</si>
  <si>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</si>
  <si>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</si>
  <si>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</si>
  <si>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</si>
  <si>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</si>
  <si>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</si>
  <si>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</si>
  <si>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</si>
  <si>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</si>
  <si>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</si>
  <si>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</si>
  <si>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</si>
  <si>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</si>
  <si>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</si>
  <si>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</si>
  <si>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</si>
  <si>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</si>
  <si>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</si>
  <si>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</si>
  <si>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</si>
  <si>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</si>
  <si>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</si>
  <si>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</si>
  <si>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</si>
  <si>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</si>
  <si>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</si>
  <si>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</si>
  <si>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</si>
  <si>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</si>
  <si>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</si>
  <si>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</si>
  <si>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</si>
  <si>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</si>
  <si>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</si>
  <si>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</si>
  <si>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</si>
  <si>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</si>
  <si>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</si>
  <si>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</si>
  <si>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</si>
  <si>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</si>
  <si>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</si>
  <si>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</si>
  <si>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</si>
  <si>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</si>
  <si>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</si>
  <si>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</si>
  <si>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</si>
  <si>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</si>
  <si>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</si>
  <si>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</si>
  <si>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</si>
  <si>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</si>
  <si>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</si>
  <si>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</si>
  <si>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</si>
  <si>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</si>
  <si>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</si>
  <si>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</si>
  <si>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</si>
  <si>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</si>
  <si>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</si>
  <si>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</si>
  <si>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</si>
  <si>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</si>
  <si>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</si>
  <si>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</si>
  <si>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</si>
  <si>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</si>
  <si>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</si>
  <si>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</si>
  <si>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</si>
  <si>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</si>
  <si>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</si>
  <si>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</si>
  <si>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</si>
  <si>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</si>
  <si>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</si>
  <si>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</si>
  <si>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</si>
  <si>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</si>
  <si>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</si>
  <si>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</si>
  <si>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</si>
  <si>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</si>
  <si>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</si>
  <si>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</si>
  <si>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</si>
  <si>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</si>
  <si>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</si>
  <si>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</si>
  <si>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</si>
  <si>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</si>
  <si>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</si>
  <si>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</si>
  <si>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</si>
  <si>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</si>
  <si>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</si>
  <si>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</si>
  <si>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</si>
  <si>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</si>
  <si>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</si>
  <si>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</si>
  <si>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</si>
  <si>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</si>
  <si>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</si>
  <si>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</si>
  <si>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</si>
  <si>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</si>
  <si>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</si>
  <si>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</si>
  <si>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</si>
  <si>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Las operaciones con números naturales</t>
  </si>
  <si>
    <t>Diana Margarita Gonzalez Martinez</t>
  </si>
  <si>
    <t>MA_06_03_REC100</t>
  </si>
  <si>
    <t>IMG02</t>
  </si>
  <si>
    <t>IMG03</t>
  </si>
  <si>
    <t>IMG04</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</si>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</sst>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10</xdr:col>
      <xdr:colOff>254000</xdr:colOff>
      <xdr:row>9</xdr:row>
      <xdr:rowOff>79376</xdr:rowOff>
    </xdr:from>
    <xdr:to>
      <xdr:col>10</xdr:col>
      <xdr:colOff>1793875</xdr:colOff>
      <xdr:row>9</xdr:row>
      <xdr:rowOff>912814</xdr:rowOff>
    </xdr:to>
    <xdr:pic>
      <xdr:nvPicPr>
        <xdr:cNvPr id="2" name="Imagen 1" descr="http://thumb1.shutterstock.com/display_pic_with_logo/463936/463936,1320770587,4/stock-photo-shopping-woman-excited-showing-price-tag-at-clothes-sale-in-clothing-store-smiling-cheerful-woman-88374013.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7581563" y="2032001"/>
          <a:ext cx="1539875" cy="833438"/>
        </a:xfrm>
        <a:prstGeom prst="rect">
          <a:avLst/>
        </a:prstGeom>
        <a:noFill/>
        <a:ln>
          <a:noFill/>
        </a:ln>
      </xdr:spPr>
    </xdr:pic>
    <xdr:clientData/>
  </xdr:twoCellAnchor>
  <xdr:twoCellAnchor editAs="oneCell">
    <xdr:from>
      <xdr:col>10</xdr:col>
      <xdr:colOff>388938</xdr:colOff>
      <xdr:row>10</xdr:row>
      <xdr:rowOff>47625</xdr:rowOff>
    </xdr:from>
    <xdr:to>
      <xdr:col>10</xdr:col>
      <xdr:colOff>1436688</xdr:colOff>
      <xdr:row>10</xdr:row>
      <xdr:rowOff>792480</xdr:rowOff>
    </xdr:to>
    <xdr:pic>
      <xdr:nvPicPr>
        <xdr:cNvPr id="3" name="Imagen 2" descr="http://thumb9.shutterstock.com/display_pic_with_logo/757165/127617116/stock-photo-happy-grandma-with-grandson-embracing-outdoor-127617116.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7716501" y="2960688"/>
          <a:ext cx="1047750" cy="744855"/>
        </a:xfrm>
        <a:prstGeom prst="rect">
          <a:avLst/>
        </a:prstGeom>
        <a:noFill/>
        <a:ln>
          <a:noFill/>
        </a:ln>
      </xdr:spPr>
    </xdr:pic>
    <xdr:clientData/>
  </xdr:twoCellAnchor>
  <xdr:twoCellAnchor editAs="oneCell">
    <xdr:from>
      <xdr:col>10</xdr:col>
      <xdr:colOff>508000</xdr:colOff>
      <xdr:row>11</xdr:row>
      <xdr:rowOff>47625</xdr:rowOff>
    </xdr:from>
    <xdr:to>
      <xdr:col>10</xdr:col>
      <xdr:colOff>1527175</xdr:colOff>
      <xdr:row>11</xdr:row>
      <xdr:rowOff>908050</xdr:rowOff>
    </xdr:to>
    <xdr:pic>
      <xdr:nvPicPr>
        <xdr:cNvPr id="4" name="Imagen 3" descr="http://thumb1.shutterstock.com/display_pic_with_logo/789406/154428914/stock-vector-funny-cartoon-illustration-of-young-people-with-hipster-fashion-style-154428914.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7835563" y="3865563"/>
          <a:ext cx="1019175" cy="860425"/>
        </a:xfrm>
        <a:prstGeom prst="rect">
          <a:avLst/>
        </a:prstGeom>
        <a:noFill/>
        <a:ln>
          <a:noFill/>
        </a:ln>
      </xdr:spPr>
    </xdr:pic>
    <xdr:clientData/>
  </xdr:twoCellAnchor>
  <xdr:twoCellAnchor editAs="oneCell">
    <xdr:from>
      <xdr:col>10</xdr:col>
      <xdr:colOff>238125</xdr:colOff>
      <xdr:row>12</xdr:row>
      <xdr:rowOff>111125</xdr:rowOff>
    </xdr:from>
    <xdr:to>
      <xdr:col>10</xdr:col>
      <xdr:colOff>1685925</xdr:colOff>
      <xdr:row>12</xdr:row>
      <xdr:rowOff>1000125</xdr:rowOff>
    </xdr:to>
    <xdr:pic>
      <xdr:nvPicPr>
        <xdr:cNvPr id="5" name="Imagen 4" descr="http://thumb1.shutterstock.com/display_pic_with_logo/1294/1294,1320867710,44/stock-photo-group-of-colombian-friends-with-the-flag-and-thumbs-up-88464322.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565688" y="4960938"/>
          <a:ext cx="1447800" cy="889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4" t="s">
        <v>145</v>
      </c>
      <c r="D4" s="85"/>
      <c r="E4" s="5"/>
      <c r="F4" s="48" t="s">
        <v>55</v>
      </c>
      <c r="G4" s="47" t="s">
        <v>56</v>
      </c>
      <c r="H4" s="49"/>
      <c r="I4" s="49"/>
      <c r="J4" s="16"/>
      <c r="K4" s="16"/>
    </row>
    <row r="5" spans="1:16" ht="16.5" thickBot="1" x14ac:dyDescent="0.3">
      <c r="A5" s="1"/>
      <c r="B5" s="6" t="s">
        <v>1</v>
      </c>
      <c r="C5" s="86" t="s">
        <v>146</v>
      </c>
      <c r="D5" s="87"/>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75.75" customHeight="1" x14ac:dyDescent="0.25">
      <c r="A10" s="13" t="s">
        <v>142</v>
      </c>
      <c r="B10" s="13">
        <v>88374013</v>
      </c>
      <c r="C10" s="27" t="str">
        <f>IF(OR(B10&lt;&gt;"",J10&lt;&gt;""),IF($G$4="Recurso",CONCATENATE($G$4," ",$G$5),$G$4),"")</f>
        <v>Recurso M101</v>
      </c>
      <c r="D10" s="14" t="s">
        <v>151</v>
      </c>
      <c r="E10" s="14" t="s">
        <v>152</v>
      </c>
      <c r="F10" s="14" t="str">
        <f>IF(OR(B10&lt;&gt;"",J10&lt;&gt;""),CONCATENATE($C$7,"_",$A10,IF($G$4="Cuaderno de Estudio","_small",CONCATENATE(IF(I10="","","n"),IF(LEFT($G$5,1)="F",".jpg",".png")))),"")</f>
        <v>MA_06_03_REC100_IMG01n.png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MA_06_03_REC100_IMG01a.png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71.25" customHeight="1" x14ac:dyDescent="0.25">
      <c r="A11" s="13" t="s">
        <v>148</v>
      </c>
      <c r="B11" s="13">
        <v>127617116</v>
      </c>
      <c r="C11" s="27" t="str">
        <f t="shared" ref="C11:C74" si="0">IF(OR(B11&lt;&gt;"",J11&lt;&gt;""),IF($G$4="Recurso",CONCATENATE($G$4," ",$G$5),$G$4),"")</f>
        <v>Recurso M101</v>
      </c>
      <c r="D11" s="14" t="s">
        <v>151</v>
      </c>
      <c r="E11" s="14" t="s">
        <v>152</v>
      </c>
      <c r="F11" s="14" t="str">
        <f t="shared" ref="F11:F74" si="1">IF(OR(B11&lt;&gt;"",J11&lt;&gt;""),CONCATENATE($C$7,"_",$A11,IF($G$4="Cuaderno de Estudio","_small",CONCATENATE(IF(I11="","","n"),IF(LEFT($G$5,1)="F",".jpg",".png")))),"")</f>
        <v>MA_06_03_REC100_IMG02n.png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MA_06_03_REC100_IMG02a.png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81" customHeight="1" x14ac:dyDescent="0.25">
      <c r="A12" s="13" t="s">
        <v>149</v>
      </c>
      <c r="B12" s="13">
        <v>154428914</v>
      </c>
      <c r="C12" s="27" t="str">
        <f t="shared" si="0"/>
        <v>Recurso M101</v>
      </c>
      <c r="D12" s="14" t="s">
        <v>151</v>
      </c>
      <c r="E12" s="14" t="s">
        <v>152</v>
      </c>
      <c r="F12" s="14" t="str">
        <f t="shared" si="1"/>
        <v>MA_06_03_REC100_IMG03n.png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MA_06_03_REC100_IMG03a.png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84" customHeight="1" x14ac:dyDescent="0.25">
      <c r="A13" s="13" t="s">
        <v>150</v>
      </c>
      <c r="B13" s="13">
        <v>88464322</v>
      </c>
      <c r="C13" s="27" t="str">
        <f t="shared" si="0"/>
        <v>Recurso M101</v>
      </c>
      <c r="D13" s="14" t="s">
        <v>151</v>
      </c>
      <c r="E13" s="14" t="s">
        <v>152</v>
      </c>
      <c r="F13" s="14" t="str">
        <f t="shared" si="1"/>
        <v>MA_06_03_REC100_IMG04n.png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MA_06_03_REC100_IMG04a.png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ref="A16:A18" si="3">IF(OR(B16&lt;&gt;"",J16&lt;&gt;""),CONCATENATE(LEFT(A15,3),IF(MID(A15,4,2)+1&lt;10,CONCATENATE("0",MID(A15,4,2)+1))),"")</f>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0" t="s">
        <v>38</v>
      </c>
      <c r="B1" s="91"/>
      <c r="C1" s="91"/>
      <c r="D1" s="91"/>
      <c r="E1" s="91"/>
      <c r="F1" s="92"/>
    </row>
    <row r="2" spans="1:11" x14ac:dyDescent="0.25">
      <c r="A2" s="39" t="s">
        <v>42</v>
      </c>
      <c r="B2" s="40"/>
      <c r="C2" s="93" t="s">
        <v>13</v>
      </c>
      <c r="D2" s="94"/>
      <c r="E2" s="95"/>
      <c r="F2" s="41"/>
    </row>
    <row r="3" spans="1:11" ht="63" x14ac:dyDescent="0.25">
      <c r="A3" s="42" t="s">
        <v>43</v>
      </c>
      <c r="B3" s="40"/>
      <c r="C3" s="99" t="s">
        <v>14</v>
      </c>
      <c r="D3" s="100"/>
      <c r="E3" s="101"/>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2" t="str">
        <f>CONCATENATE(H21,"_",I21,"_",J21,"_CO")</f>
        <v>LE_07_04_CO</v>
      </c>
      <c r="E5" s="103"/>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8" t="str">
        <f>CONCATENATE("SolicitudGrafica_",D5,".xls")</f>
        <v>SolicitudGrafica_LE_07_04_CO.xls</v>
      </c>
      <c r="E7" s="88"/>
      <c r="F7" s="89"/>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0" t="s">
        <v>41</v>
      </c>
      <c r="B13" s="91"/>
      <c r="C13" s="91"/>
      <c r="D13" s="91"/>
      <c r="E13" s="91"/>
      <c r="F13" s="92"/>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3" t="s">
        <v>49</v>
      </c>
      <c r="D15" s="94"/>
      <c r="E15" s="94"/>
      <c r="F15" s="95"/>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6" t="str">
        <f>CONCATENATE(H21,"_",I21,"_",J21,"_",K45)</f>
        <v>LE_07_04_REC10</v>
      </c>
      <c r="E17" s="97"/>
      <c r="F17" s="98"/>
      <c r="J17" s="31">
        <v>14</v>
      </c>
      <c r="K17" s="31">
        <v>14</v>
      </c>
    </row>
    <row r="18" spans="1:11" ht="79.5" thickBot="1" x14ac:dyDescent="0.3">
      <c r="A18" s="42" t="s">
        <v>48</v>
      </c>
      <c r="B18" s="40"/>
      <c r="C18" s="71" t="s">
        <v>128</v>
      </c>
      <c r="D18" s="88" t="str">
        <f>CONCATENATE("SolicitudGrafica_",D17,".xls")</f>
        <v>SolicitudGrafica_LE_07_04_REC10.xls</v>
      </c>
      <c r="E18" s="88"/>
      <c r="F18" s="89"/>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4" t="s">
        <v>56</v>
      </c>
      <c r="B1" s="104" t="s">
        <v>63</v>
      </c>
      <c r="C1" s="104" t="s">
        <v>64</v>
      </c>
      <c r="D1" s="104" t="s">
        <v>5</v>
      </c>
      <c r="E1" s="104" t="s">
        <v>65</v>
      </c>
      <c r="F1" s="104" t="s">
        <v>66</v>
      </c>
      <c r="G1" s="104" t="s">
        <v>67</v>
      </c>
      <c r="H1" s="105" t="s">
        <v>68</v>
      </c>
      <c r="I1" s="105"/>
      <c r="J1" s="105"/>
    </row>
    <row r="2" spans="1:11" x14ac:dyDescent="0.25">
      <c r="A2" s="104"/>
      <c r="B2" s="104"/>
      <c r="C2" s="104"/>
      <c r="D2" s="104"/>
      <c r="E2" s="104"/>
      <c r="F2" s="104"/>
      <c r="G2" s="104"/>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2015-04-23T01:23:36Z</dcterms:modified>
</cp:coreProperties>
</file>