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afae\Desktop\Уник\Основы управления программными проектами (экзамен)\Лабы\"/>
    </mc:Choice>
  </mc:AlternateContent>
  <bookViews>
    <workbookView xWindow="0" yWindow="0" windowWidth="16230" windowHeight="1186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2" i="3"/>
  <c r="E3" i="2"/>
  <c r="G3" i="2" s="1"/>
  <c r="D4" i="2" s="1"/>
  <c r="C20" i="2"/>
  <c r="F3" i="2"/>
  <c r="E5" i="1"/>
  <c r="F5" i="1" s="1"/>
  <c r="E4" i="1"/>
  <c r="F4" i="1" s="1"/>
  <c r="E3" i="1"/>
  <c r="F3" i="1" s="1"/>
  <c r="E2" i="1"/>
  <c r="F2" i="1" s="1"/>
  <c r="F6" i="1" s="1"/>
  <c r="E4" i="2" l="1"/>
  <c r="F4" i="2"/>
  <c r="I3" i="2"/>
  <c r="J3" i="2"/>
  <c r="C2" i="3" s="1"/>
  <c r="J4" i="2" l="1"/>
  <c r="C3" i="3" s="1"/>
  <c r="G4" i="2"/>
  <c r="D5" i="2" s="1"/>
  <c r="E5" i="2" l="1"/>
  <c r="I4" i="2"/>
  <c r="F5" i="2"/>
  <c r="J5" i="2" l="1"/>
  <c r="C4" i="3" s="1"/>
  <c r="G5" i="2"/>
  <c r="D6" i="2" s="1"/>
  <c r="I5" i="2" l="1"/>
  <c r="F6" i="2"/>
  <c r="E6" i="2"/>
  <c r="J6" i="2" l="1"/>
  <c r="C5" i="3" s="1"/>
  <c r="G6" i="2"/>
  <c r="D7" i="2" s="1"/>
  <c r="I6" i="2" l="1"/>
  <c r="F7" i="2"/>
  <c r="E7" i="2"/>
  <c r="G7" i="2" l="1"/>
  <c r="D8" i="2" s="1"/>
  <c r="J7" i="2"/>
  <c r="C6" i="3" s="1"/>
  <c r="F8" i="2" l="1"/>
  <c r="E8" i="2"/>
  <c r="I7" i="2"/>
  <c r="J8" i="2" l="1"/>
  <c r="C7" i="3" s="1"/>
  <c r="G8" i="2"/>
  <c r="D9" i="2" s="1"/>
  <c r="F9" i="2" l="1"/>
  <c r="I8" i="2"/>
  <c r="E9" i="2"/>
  <c r="J9" i="2" l="1"/>
  <c r="C8" i="3" s="1"/>
  <c r="G9" i="2"/>
  <c r="D10" i="2" s="1"/>
  <c r="I9" i="2" l="1"/>
  <c r="E10" i="2"/>
  <c r="F10" i="2"/>
  <c r="J10" i="2" l="1"/>
  <c r="C9" i="3" s="1"/>
  <c r="G10" i="2"/>
</calcChain>
</file>

<file path=xl/sharedStrings.xml><?xml version="1.0" encoding="utf-8"?>
<sst xmlns="http://schemas.openxmlformats.org/spreadsheetml/2006/main" count="40" uniqueCount="32">
  <si>
    <t>Наименование ресурса</t>
  </si>
  <si>
    <t>Тип</t>
  </si>
  <si>
    <t>Стоимость</t>
  </si>
  <si>
    <t>Количество</t>
  </si>
  <si>
    <t>Итого (в месяц)</t>
  </si>
  <si>
    <t>Итого (за 6 месяцев)</t>
  </si>
  <si>
    <t>Разработчик</t>
  </si>
  <si>
    <t>Человек</t>
  </si>
  <si>
    <t>Дизайнер</t>
  </si>
  <si>
    <t>Тестировщик</t>
  </si>
  <si>
    <t>Менеджер проекта</t>
  </si>
  <si>
    <t>№</t>
  </si>
  <si>
    <t>Этап</t>
  </si>
  <si>
    <t>Предшествующий этап</t>
  </si>
  <si>
    <t>ES</t>
  </si>
  <si>
    <t>EF</t>
  </si>
  <si>
    <t>LS</t>
  </si>
  <si>
    <t>LF</t>
  </si>
  <si>
    <t>Общий резерв времени</t>
  </si>
  <si>
    <t>Свободный резерв времени</t>
  </si>
  <si>
    <t>Объем времени</t>
  </si>
  <si>
    <t>Старт</t>
  </si>
  <si>
    <t>Исследование предметной области</t>
  </si>
  <si>
    <t>Проектирование системы</t>
  </si>
  <si>
    <t>Создание плана работы</t>
  </si>
  <si>
    <t>Разработка</t>
  </si>
  <si>
    <t>Тестирование</t>
  </si>
  <si>
    <t>Анализ рынка</t>
  </si>
  <si>
    <t>Подготовка к запуску</t>
  </si>
  <si>
    <t>Запуск</t>
  </si>
  <si>
    <t>Список работ</t>
  </si>
  <si>
    <t>Длительность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</si>
</sst>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1" fillId="2" borderId="0" xfId="0" applyNumberFormat="1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22.85546875" bestFit="1" customWidth="1"/>
    <col min="2" max="2" width="8.7109375" bestFit="1" customWidth="1"/>
    <col min="3" max="3" width="10.7109375" bestFit="1" customWidth="1"/>
    <col min="4" max="4" width="11.5703125" bestFit="1" customWidth="1"/>
    <col min="5" max="5" width="15.42578125" bestFit="1" customWidth="1"/>
    <col min="6" max="6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100000</v>
      </c>
      <c r="D2" s="2">
        <v>3</v>
      </c>
      <c r="E2" s="3">
        <f>C2*D2</f>
        <v>300000</v>
      </c>
      <c r="F2" s="4">
        <f>E2*6</f>
        <v>1800000</v>
      </c>
    </row>
    <row r="3" spans="1:6" x14ac:dyDescent="0.25">
      <c r="A3" s="2" t="s">
        <v>8</v>
      </c>
      <c r="B3" s="2" t="s">
        <v>7</v>
      </c>
      <c r="C3" s="3">
        <v>60000</v>
      </c>
      <c r="D3" s="2">
        <v>1</v>
      </c>
      <c r="E3" s="3">
        <f t="shared" ref="E3:E5" si="0">C3*D3</f>
        <v>60000</v>
      </c>
      <c r="F3" s="4">
        <f t="shared" ref="F3:F5" si="1">E3*6</f>
        <v>360000</v>
      </c>
    </row>
    <row r="4" spans="1:6" x14ac:dyDescent="0.25">
      <c r="A4" s="2" t="s">
        <v>9</v>
      </c>
      <c r="B4" s="2" t="s">
        <v>7</v>
      </c>
      <c r="C4" s="3">
        <v>70000</v>
      </c>
      <c r="D4" s="2">
        <v>1</v>
      </c>
      <c r="E4" s="3">
        <f t="shared" si="0"/>
        <v>70000</v>
      </c>
      <c r="F4" s="4">
        <f t="shared" si="1"/>
        <v>420000</v>
      </c>
    </row>
    <row r="5" spans="1:6" x14ac:dyDescent="0.25">
      <c r="A5" s="2" t="s">
        <v>10</v>
      </c>
      <c r="B5" s="2" t="s">
        <v>7</v>
      </c>
      <c r="C5" s="3">
        <v>70000</v>
      </c>
      <c r="D5" s="2">
        <v>1</v>
      </c>
      <c r="E5" s="3">
        <f t="shared" si="0"/>
        <v>70000</v>
      </c>
      <c r="F5" s="4">
        <f t="shared" si="1"/>
        <v>420000</v>
      </c>
    </row>
    <row r="6" spans="1:6" x14ac:dyDescent="0.25">
      <c r="A6" s="5"/>
      <c r="B6" s="5"/>
      <c r="C6" s="5"/>
      <c r="D6" s="5"/>
      <c r="E6" s="5"/>
      <c r="F6" s="6">
        <f>SUM(F2:F5)</f>
        <v>3000000</v>
      </c>
    </row>
  </sheetData>
  <mergeCells count="1">
    <mergeCell ref="A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" workbookViewId="0">
      <selection activeCell="B1" sqref="B1"/>
    </sheetView>
  </sheetViews>
  <sheetFormatPr defaultRowHeight="15" x14ac:dyDescent="0.25"/>
  <cols>
    <col min="1" max="1" width="3.28515625" bestFit="1" customWidth="1"/>
    <col min="2" max="2" width="34.5703125" bestFit="1" customWidth="1"/>
    <col min="3" max="3" width="22.7109375" bestFit="1" customWidth="1"/>
    <col min="4" max="7" width="10.140625" bestFit="1" customWidth="1"/>
    <col min="8" max="8" width="23.5703125" bestFit="1" customWidth="1"/>
    <col min="9" max="9" width="27.85546875" bestFit="1" customWidth="1"/>
    <col min="10" max="10" width="16.28515625" bestFit="1" customWidth="1"/>
  </cols>
  <sheetData>
    <row r="1" spans="1:10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</row>
    <row r="2" spans="1:10" x14ac:dyDescent="0.25">
      <c r="A2" s="8">
        <v>0</v>
      </c>
      <c r="B2" s="9" t="s">
        <v>21</v>
      </c>
      <c r="C2" s="8"/>
      <c r="D2" s="8"/>
      <c r="E2" s="8"/>
      <c r="F2" s="8"/>
      <c r="G2" s="8"/>
      <c r="H2" s="8"/>
      <c r="I2" s="8"/>
      <c r="J2" s="8"/>
    </row>
    <row r="3" spans="1:10" x14ac:dyDescent="0.25">
      <c r="A3" s="8">
        <v>1</v>
      </c>
      <c r="B3" s="9" t="s">
        <v>22</v>
      </c>
      <c r="C3" s="8">
        <v>0</v>
      </c>
      <c r="D3" s="10">
        <v>46023</v>
      </c>
      <c r="E3" s="10">
        <f>D3+7*C12</f>
        <v>46065</v>
      </c>
      <c r="F3" s="10">
        <f>D3+H3</f>
        <v>46036</v>
      </c>
      <c r="G3" s="10">
        <f>E3+H3</f>
        <v>46078</v>
      </c>
      <c r="H3" s="8">
        <v>13</v>
      </c>
      <c r="I3" s="8">
        <f>D4-E3</f>
        <v>18</v>
      </c>
      <c r="J3" s="8">
        <f>E3-D3</f>
        <v>42</v>
      </c>
    </row>
    <row r="4" spans="1:10" x14ac:dyDescent="0.25">
      <c r="A4" s="8">
        <v>2</v>
      </c>
      <c r="B4" s="9" t="s">
        <v>23</v>
      </c>
      <c r="C4" s="8">
        <v>1</v>
      </c>
      <c r="D4" s="10">
        <f>G3+5</f>
        <v>46083</v>
      </c>
      <c r="E4" s="10">
        <f>D4+7*C13</f>
        <v>46118</v>
      </c>
      <c r="F4" s="10">
        <f t="shared" ref="F4:F10" si="0">D4+H4</f>
        <v>46095</v>
      </c>
      <c r="G4" s="10">
        <f t="shared" ref="G4:G10" si="1">E4+H4</f>
        <v>46130</v>
      </c>
      <c r="H4" s="11">
        <v>12</v>
      </c>
      <c r="I4" s="8">
        <f>D5-E4</f>
        <v>19</v>
      </c>
      <c r="J4" s="8">
        <f t="shared" ref="J4:J10" si="2">E4-D4</f>
        <v>35</v>
      </c>
    </row>
    <row r="5" spans="1:10" x14ac:dyDescent="0.25">
      <c r="A5" s="8">
        <v>3</v>
      </c>
      <c r="B5" s="9" t="s">
        <v>24</v>
      </c>
      <c r="C5" s="8">
        <v>2</v>
      </c>
      <c r="D5" s="10">
        <f>G4+7</f>
        <v>46137</v>
      </c>
      <c r="E5" s="10">
        <f>D5+7*C14</f>
        <v>46158</v>
      </c>
      <c r="F5" s="10">
        <f t="shared" si="0"/>
        <v>46145</v>
      </c>
      <c r="G5" s="10">
        <f t="shared" si="1"/>
        <v>46166</v>
      </c>
      <c r="H5" s="8">
        <v>8</v>
      </c>
      <c r="I5" s="8">
        <f>D6-E5</f>
        <v>13</v>
      </c>
      <c r="J5" s="8">
        <f t="shared" si="2"/>
        <v>21</v>
      </c>
    </row>
    <row r="6" spans="1:10" x14ac:dyDescent="0.25">
      <c r="A6" s="8">
        <v>4</v>
      </c>
      <c r="B6" s="9" t="s">
        <v>25</v>
      </c>
      <c r="C6" s="8">
        <v>3</v>
      </c>
      <c r="D6" s="10">
        <f>G5+5</f>
        <v>46171</v>
      </c>
      <c r="E6" s="10">
        <f>D6+7*C15</f>
        <v>46199</v>
      </c>
      <c r="F6" s="10">
        <f t="shared" si="0"/>
        <v>46181</v>
      </c>
      <c r="G6" s="10">
        <f t="shared" si="1"/>
        <v>46209</v>
      </c>
      <c r="H6" s="8">
        <v>10</v>
      </c>
      <c r="I6" s="8">
        <f>D7-E6</f>
        <v>20</v>
      </c>
      <c r="J6" s="8">
        <f t="shared" si="2"/>
        <v>28</v>
      </c>
    </row>
    <row r="7" spans="1:10" x14ac:dyDescent="0.25">
      <c r="A7" s="8">
        <v>5</v>
      </c>
      <c r="B7" s="9" t="s">
        <v>26</v>
      </c>
      <c r="C7" s="8">
        <v>4</v>
      </c>
      <c r="D7" s="10">
        <f>G6+10</f>
        <v>46219</v>
      </c>
      <c r="E7" s="10">
        <f>D7+7*C16</f>
        <v>46240</v>
      </c>
      <c r="F7" s="10">
        <f t="shared" si="0"/>
        <v>46224</v>
      </c>
      <c r="G7" s="10">
        <f t="shared" si="1"/>
        <v>46245</v>
      </c>
      <c r="H7" s="8">
        <v>5</v>
      </c>
      <c r="I7" s="8">
        <f>D8-E7</f>
        <v>13</v>
      </c>
      <c r="J7" s="8">
        <f t="shared" si="2"/>
        <v>21</v>
      </c>
    </row>
    <row r="8" spans="1:10" x14ac:dyDescent="0.25">
      <c r="A8" s="8">
        <v>6</v>
      </c>
      <c r="B8" s="9" t="s">
        <v>27</v>
      </c>
      <c r="C8" s="8">
        <v>5</v>
      </c>
      <c r="D8" s="10">
        <f>G7+8</f>
        <v>46253</v>
      </c>
      <c r="E8" s="10">
        <f>D8+7*C17</f>
        <v>46260</v>
      </c>
      <c r="F8" s="10">
        <f t="shared" si="0"/>
        <v>46258</v>
      </c>
      <c r="G8" s="10">
        <f t="shared" si="1"/>
        <v>46265</v>
      </c>
      <c r="H8" s="8">
        <v>5</v>
      </c>
      <c r="I8" s="8">
        <f>D9-E8</f>
        <v>12</v>
      </c>
      <c r="J8" s="8">
        <f t="shared" si="2"/>
        <v>7</v>
      </c>
    </row>
    <row r="9" spans="1:10" x14ac:dyDescent="0.25">
      <c r="A9" s="8">
        <v>7</v>
      </c>
      <c r="B9" s="9" t="s">
        <v>28</v>
      </c>
      <c r="C9" s="8">
        <v>6</v>
      </c>
      <c r="D9" s="10">
        <f>G8+7</f>
        <v>46272</v>
      </c>
      <c r="E9" s="10">
        <f>D9+7*C18</f>
        <v>46279</v>
      </c>
      <c r="F9" s="10">
        <f t="shared" si="0"/>
        <v>46275</v>
      </c>
      <c r="G9" s="10">
        <f t="shared" si="1"/>
        <v>46282</v>
      </c>
      <c r="H9" s="8">
        <v>3</v>
      </c>
      <c r="I9" s="8">
        <f>D10-E9</f>
        <v>6</v>
      </c>
      <c r="J9" s="8">
        <f t="shared" si="2"/>
        <v>7</v>
      </c>
    </row>
    <row r="10" spans="1:10" x14ac:dyDescent="0.25">
      <c r="A10" s="8">
        <v>8</v>
      </c>
      <c r="B10" s="9" t="s">
        <v>29</v>
      </c>
      <c r="C10" s="8">
        <v>7</v>
      </c>
      <c r="D10" s="10">
        <f>G9+3</f>
        <v>46285</v>
      </c>
      <c r="E10" s="10">
        <f>D10+7*C19</f>
        <v>46292</v>
      </c>
      <c r="F10" s="10">
        <f t="shared" si="0"/>
        <v>46287</v>
      </c>
      <c r="G10" s="10">
        <f t="shared" si="1"/>
        <v>46294</v>
      </c>
      <c r="H10" s="8">
        <v>2</v>
      </c>
      <c r="I10" s="8">
        <v>0</v>
      </c>
      <c r="J10" s="8">
        <f t="shared" si="2"/>
        <v>7</v>
      </c>
    </row>
    <row r="11" spans="1:10" x14ac:dyDescent="0.25">
      <c r="A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C12" s="2">
        <v>6</v>
      </c>
      <c r="D12" s="2"/>
      <c r="E12" s="2"/>
      <c r="F12" s="2"/>
      <c r="G12" s="2"/>
      <c r="H12" s="2"/>
      <c r="I12" s="2"/>
      <c r="J12" s="2"/>
    </row>
    <row r="13" spans="1:10" x14ac:dyDescent="0.25">
      <c r="A13" s="2"/>
      <c r="C13" s="2">
        <v>5</v>
      </c>
      <c r="D13" s="2"/>
      <c r="E13" s="2"/>
      <c r="F13" s="2"/>
      <c r="G13" s="2"/>
      <c r="H13" s="2"/>
      <c r="I13" s="2"/>
      <c r="J13" s="2"/>
    </row>
    <row r="14" spans="1:10" x14ac:dyDescent="0.25">
      <c r="A14" s="2"/>
      <c r="C14" s="2">
        <v>3</v>
      </c>
      <c r="D14" s="2"/>
      <c r="E14" s="2"/>
      <c r="F14" s="2"/>
      <c r="G14" s="2"/>
      <c r="H14" s="2"/>
      <c r="I14" s="2"/>
      <c r="J14" s="2"/>
    </row>
    <row r="15" spans="1:10" x14ac:dyDescent="0.25">
      <c r="A15" s="2"/>
      <c r="C15" s="2">
        <v>4</v>
      </c>
      <c r="D15" s="2"/>
      <c r="E15" s="2"/>
      <c r="F15" s="2"/>
      <c r="G15" s="2"/>
      <c r="H15" s="2"/>
      <c r="I15" s="2"/>
      <c r="J15" s="2"/>
    </row>
    <row r="16" spans="1:10" x14ac:dyDescent="0.25">
      <c r="A16" s="2"/>
      <c r="C16" s="2">
        <v>3</v>
      </c>
      <c r="D16" s="2"/>
      <c r="E16" s="2"/>
      <c r="F16" s="2"/>
      <c r="G16" s="2"/>
      <c r="H16" s="2"/>
      <c r="I16" s="2"/>
      <c r="J16" s="2"/>
    </row>
    <row r="17" spans="1:10" x14ac:dyDescent="0.25">
      <c r="A17" s="2"/>
      <c r="C17" s="2">
        <v>1</v>
      </c>
      <c r="D17" s="2"/>
      <c r="E17" s="2"/>
      <c r="F17" s="2"/>
      <c r="G17" s="2"/>
      <c r="H17" s="2"/>
      <c r="I17" s="2"/>
      <c r="J17" s="2"/>
    </row>
    <row r="18" spans="1:10" x14ac:dyDescent="0.25">
      <c r="A18" s="2"/>
      <c r="C18" s="2">
        <v>1</v>
      </c>
      <c r="D18" s="2"/>
      <c r="E18" s="2"/>
      <c r="F18" s="2"/>
      <c r="G18" s="2"/>
      <c r="H18" s="2"/>
      <c r="I18" s="2"/>
      <c r="J18" s="2"/>
    </row>
    <row r="19" spans="1:10" x14ac:dyDescent="0.25">
      <c r="A19" s="2"/>
      <c r="C19" s="2">
        <v>1</v>
      </c>
      <c r="D19" s="2"/>
      <c r="E19" s="2"/>
      <c r="F19" s="2"/>
      <c r="G19" s="2"/>
      <c r="H19" s="2"/>
      <c r="I19" s="2"/>
      <c r="J19" s="2"/>
    </row>
    <row r="20" spans="1:10" x14ac:dyDescent="0.25">
      <c r="A20" s="2"/>
      <c r="C20" s="2">
        <f>24-SUM(C12:C19)</f>
        <v>0</v>
      </c>
      <c r="D20" s="2"/>
      <c r="E20" s="2"/>
      <c r="F20" s="2"/>
      <c r="G20" s="2"/>
      <c r="H20" s="2"/>
      <c r="I20" s="2"/>
      <c r="J20" s="2"/>
    </row>
    <row r="21" spans="1:10" x14ac:dyDescent="0.25">
      <c r="A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3.28515625" bestFit="1" customWidth="1"/>
    <col min="2" max="2" width="34.5703125" bestFit="1" customWidth="1"/>
    <col min="3" max="3" width="14" bestFit="1" customWidth="1"/>
    <col min="4" max="4" width="12.42578125" bestFit="1" customWidth="1"/>
    <col min="5" max="5" width="10" bestFit="1" customWidth="1"/>
    <col min="6" max="6" width="13.28515625" bestFit="1" customWidth="1"/>
    <col min="7" max="7" width="19.5703125" bestFit="1" customWidth="1"/>
  </cols>
  <sheetData>
    <row r="1" spans="1:7" s="12" customFormat="1" x14ac:dyDescent="0.25">
      <c r="A1" s="7" t="s">
        <v>11</v>
      </c>
      <c r="B1" s="7" t="s">
        <v>30</v>
      </c>
      <c r="C1" s="7" t="s">
        <v>31</v>
      </c>
      <c r="D1" s="7" t="s">
        <v>6</v>
      </c>
      <c r="E1" s="7" t="s">
        <v>8</v>
      </c>
      <c r="F1" s="7" t="s">
        <v>9</v>
      </c>
      <c r="G1" s="7" t="s">
        <v>10</v>
      </c>
    </row>
    <row r="2" spans="1:7" x14ac:dyDescent="0.25">
      <c r="A2" s="8">
        <v>1</v>
      </c>
      <c r="B2" s="13" t="str">
        <f>Лист2!B3</f>
        <v>Исследование предметной области</v>
      </c>
      <c r="C2" s="8">
        <f>Лист2!J3</f>
        <v>42</v>
      </c>
      <c r="D2" s="8">
        <v>0</v>
      </c>
      <c r="E2" s="8">
        <v>0</v>
      </c>
      <c r="F2" s="8">
        <v>0</v>
      </c>
      <c r="G2" s="8">
        <v>1</v>
      </c>
    </row>
    <row r="3" spans="1:7" x14ac:dyDescent="0.25">
      <c r="A3" s="8">
        <v>2</v>
      </c>
      <c r="B3" s="13" t="str">
        <f>Лист2!B4</f>
        <v>Проектирование системы</v>
      </c>
      <c r="C3" s="8">
        <f>Лист2!J4</f>
        <v>35</v>
      </c>
      <c r="D3" s="8">
        <v>1</v>
      </c>
      <c r="E3" s="8">
        <v>1</v>
      </c>
      <c r="F3" s="8">
        <v>0</v>
      </c>
      <c r="G3" s="8">
        <v>1</v>
      </c>
    </row>
    <row r="4" spans="1:7" x14ac:dyDescent="0.25">
      <c r="A4" s="8">
        <v>3</v>
      </c>
      <c r="B4" s="13" t="str">
        <f>Лист2!B5</f>
        <v>Создание плана работы</v>
      </c>
      <c r="C4" s="8">
        <f>Лист2!J5</f>
        <v>21</v>
      </c>
      <c r="D4" s="8">
        <v>1</v>
      </c>
      <c r="E4" s="8">
        <v>1</v>
      </c>
      <c r="F4" s="8">
        <v>0</v>
      </c>
      <c r="G4" s="8">
        <v>1</v>
      </c>
    </row>
    <row r="5" spans="1:7" x14ac:dyDescent="0.25">
      <c r="A5" s="8">
        <v>4</v>
      </c>
      <c r="B5" s="13" t="str">
        <f>Лист2!B6</f>
        <v>Разработка</v>
      </c>
      <c r="C5" s="8">
        <f>Лист2!J6</f>
        <v>28</v>
      </c>
      <c r="D5" s="8">
        <v>1</v>
      </c>
      <c r="E5" s="8">
        <v>1</v>
      </c>
      <c r="F5" s="8">
        <v>0</v>
      </c>
      <c r="G5" s="8">
        <v>1</v>
      </c>
    </row>
    <row r="6" spans="1:7" x14ac:dyDescent="0.25">
      <c r="A6" s="8">
        <v>5</v>
      </c>
      <c r="B6" s="13" t="str">
        <f>Лист2!B7</f>
        <v>Тестирование</v>
      </c>
      <c r="C6" s="8">
        <f>Лист2!J7</f>
        <v>21</v>
      </c>
      <c r="D6" s="8">
        <v>0</v>
      </c>
      <c r="E6" s="8">
        <v>0</v>
      </c>
      <c r="F6" s="8">
        <v>1</v>
      </c>
      <c r="G6" s="8">
        <v>1</v>
      </c>
    </row>
    <row r="7" spans="1:7" x14ac:dyDescent="0.25">
      <c r="A7" s="8">
        <v>6</v>
      </c>
      <c r="B7" s="13" t="str">
        <f>Лист2!B8</f>
        <v>Анализ рынка</v>
      </c>
      <c r="C7" s="8">
        <f>Лист2!J8</f>
        <v>7</v>
      </c>
      <c r="D7" s="8">
        <v>0</v>
      </c>
      <c r="E7" s="8">
        <v>0</v>
      </c>
      <c r="F7" s="8">
        <v>0</v>
      </c>
      <c r="G7" s="8">
        <v>1</v>
      </c>
    </row>
    <row r="8" spans="1:7" x14ac:dyDescent="0.25">
      <c r="A8" s="8">
        <v>7</v>
      </c>
      <c r="B8" s="13" t="str">
        <f>Лист2!B9</f>
        <v>Подготовка к запуску</v>
      </c>
      <c r="C8" s="8">
        <f>Лист2!J9</f>
        <v>7</v>
      </c>
      <c r="D8" s="8">
        <v>1</v>
      </c>
      <c r="E8" s="8">
        <v>1</v>
      </c>
      <c r="F8" s="8">
        <v>0</v>
      </c>
      <c r="G8" s="8">
        <v>1</v>
      </c>
    </row>
    <row r="9" spans="1:7" x14ac:dyDescent="0.25">
      <c r="A9" s="8">
        <v>8</v>
      </c>
      <c r="B9" s="13" t="str">
        <f>Лист2!B10</f>
        <v>Запуск</v>
      </c>
      <c r="C9" s="8">
        <f>Лист2!J10</f>
        <v>7</v>
      </c>
      <c r="D9" s="8">
        <v>1</v>
      </c>
      <c r="E9" s="8">
        <v>0</v>
      </c>
      <c r="F9" s="8">
        <v>0</v>
      </c>
      <c r="G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Aunafae</dc:creator>
  <cp:lastModifiedBy>Aunafae</cp:lastModifiedBy>
  <dcterms:created xsi:type="dcterms:W3CDTF">2025-03-30T18:07:04Z</dcterms:created>
  <dcterms:modified xsi:type="dcterms:W3CDTF">2025-03-30T20:38:51Z</dcterms:modified>
</cp:coreProperties>
</file>