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nafae\Desktop\универ\5 семестр\Требования к программному обеспечению и спецификации\Лабы\1 лаба\"/>
    </mc:Choice>
  </mc:AlternateContent>
  <bookViews>
    <workbookView xWindow="0" yWindow="0" windowWidth="28800" windowHeight="12330"/>
  </bookViews>
  <sheets>
    <sheet name="C++" sheetId="1" r:id="rId1"/>
    <sheet name="Java" sheetId="2" r:id="rId2"/>
    <sheet name="Peth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M5" i="2"/>
  <c r="M10" i="3"/>
  <c r="L8" i="3"/>
  <c r="M5" i="3"/>
  <c r="N15" i="3" s="1"/>
  <c r="M17" i="3" s="1"/>
  <c r="M3" i="3"/>
  <c r="M10" i="2"/>
  <c r="L8" i="2"/>
  <c r="N15" i="2"/>
  <c r="M17" i="2" s="1"/>
  <c r="M3" i="2"/>
  <c r="L9" i="2" s="1"/>
  <c r="L11" i="2" l="1"/>
  <c r="N19" i="2" s="1"/>
  <c r="M6" i="2"/>
  <c r="M12" i="2" s="1"/>
  <c r="L9" i="3"/>
  <c r="L11" i="3" s="1"/>
  <c r="N19" i="3" s="1"/>
  <c r="M6" i="3"/>
  <c r="M12" i="3" s="1"/>
  <c r="N14" i="3" s="1"/>
  <c r="K20" i="3" s="1"/>
  <c r="M5" i="1"/>
  <c r="N15" i="1" s="1"/>
  <c r="M17" i="1" s="1"/>
  <c r="M3" i="1"/>
  <c r="L16" i="2" l="1"/>
  <c r="L18" i="2" s="1"/>
  <c r="N14" i="2"/>
  <c r="K20" i="2" s="1"/>
  <c r="L16" i="3"/>
  <c r="L18" i="3" s="1"/>
  <c r="M6" i="1"/>
  <c r="L9" i="1"/>
  <c r="L8" i="1"/>
  <c r="M10" i="1"/>
  <c r="L11" i="1" l="1"/>
  <c r="L16" i="1" s="1"/>
  <c r="M12" i="1"/>
  <c r="N19" i="1" l="1"/>
  <c r="N14" i="1"/>
  <c r="K20" i="1" s="1"/>
</calcChain>
</file>

<file path=xl/sharedStrings.xml><?xml version="1.0" encoding="utf-8"?>
<sst xmlns="http://schemas.openxmlformats.org/spreadsheetml/2006/main" count="123" uniqueCount="45">
  <si>
    <t>Операторы</t>
  </si>
  <si>
    <t>Операнды</t>
  </si>
  <si>
    <t>N</t>
  </si>
  <si>
    <t>Оператор</t>
  </si>
  <si>
    <t>Число вхождений</t>
  </si>
  <si>
    <t>Операнд</t>
  </si>
  <si>
    <t>=</t>
  </si>
  <si>
    <t>&lt;=</t>
  </si>
  <si>
    <t>if</t>
  </si>
  <si>
    <t>/</t>
  </si>
  <si>
    <t>max_element</t>
  </si>
  <si>
    <t>expression</t>
  </si>
  <si>
    <t>n</t>
  </si>
  <si>
    <t>fact</t>
  </si>
  <si>
    <t>break</t>
  </si>
  <si>
    <t>else</t>
  </si>
  <si>
    <t>+=</t>
  </si>
  <si>
    <t>*=</t>
  </si>
  <si>
    <t xml:space="preserve">Число уникальных операторов η1 = </t>
  </si>
  <si>
    <t xml:space="preserve">Общее число всех операторов N1 = </t>
  </si>
  <si>
    <t xml:space="preserve">Число уникальных операндов  η2 = </t>
  </si>
  <si>
    <t xml:space="preserve">Общее число всех операндов  N2 = </t>
  </si>
  <si>
    <t xml:space="preserve">Словарь программы η = </t>
  </si>
  <si>
    <t>Длина программы N =</t>
  </si>
  <si>
    <t xml:space="preserve">Объём программы V = </t>
  </si>
  <si>
    <t xml:space="preserve">Теоретическая оценка длины  N' = </t>
  </si>
  <si>
    <t>Потенциальный объём программы V' =</t>
  </si>
  <si>
    <t>Уровень качества программирования:</t>
  </si>
  <si>
    <t xml:space="preserve">L = </t>
  </si>
  <si>
    <t xml:space="preserve">L' = </t>
  </si>
  <si>
    <t xml:space="preserve">Сложность понимания  EC = </t>
  </si>
  <si>
    <t xml:space="preserve">Трудоёмкость кодирования D = </t>
  </si>
  <si>
    <t xml:space="preserve">Время кодирования T = </t>
  </si>
  <si>
    <t xml:space="preserve">Информационное содержание программы I = </t>
  </si>
  <si>
    <t xml:space="preserve">Уровень языка b = </t>
  </si>
  <si>
    <t xml:space="preserve">n' = </t>
  </si>
  <si>
    <t>while</t>
  </si>
  <si>
    <t>&lt;&lt;</t>
  </si>
  <si>
    <t>cout</t>
  </si>
  <si>
    <t>*</t>
  </si>
  <si>
    <t>-</t>
  </si>
  <si>
    <t>print</t>
  </si>
  <si>
    <t>+</t>
  </si>
  <si>
    <t>System.out.println</t>
  </si>
  <si>
    <t>[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</si>
</sst>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theme="0" tint="-0.499984740745262"/>
      </left>
      <right style="thin">
        <color theme="1" tint="0.499984740745262"/>
      </right>
      <top style="medium">
        <color theme="0" tint="-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0" tint="-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0" tint="-0.499984740745262"/>
      </right>
      <top style="medium">
        <color theme="0" tint="-0.499984740745262"/>
      </top>
      <bottom style="thin">
        <color theme="1" tint="0.499984740745262"/>
      </bottom>
      <diagonal/>
    </border>
    <border>
      <left style="medium">
        <color theme="0" tint="-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0" tint="-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0" tint="-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0" tint="-0.499984740745262"/>
      </left>
      <right/>
      <top style="thin">
        <color theme="1" tint="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0" tint="-0.499984740745262"/>
      </bottom>
      <diagonal/>
    </border>
    <border>
      <left style="thin">
        <color theme="1" tint="0.499984740745262"/>
      </left>
      <right style="medium">
        <color theme="0" tint="-0.499984740745262"/>
      </right>
      <top style="thin">
        <color theme="1" tint="0.499984740745262"/>
      </top>
      <bottom style="medium">
        <color theme="0" tint="-0.499984740745262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/>
      <right style="medium">
        <color rgb="FF808080"/>
      </right>
      <top/>
      <bottom/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/>
    <xf numFmtId="0" fontId="1" fillId="2" borderId="1" xfId="0" applyFont="1" applyFill="1" applyBorder="1" applyAlignment="1">
      <alignment horizontal="left" vertical="center" wrapText="1"/>
    </xf>
    <xf numFmtId="0" fontId="1" fillId="2" borderId="1" xfId="0" quotePrefix="1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2" borderId="5" xfId="0" quotePrefix="1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1" fillId="4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right" vertical="center" wrapText="1"/>
    </xf>
    <xf numFmtId="0" fontId="1" fillId="4" borderId="12" xfId="0" applyFont="1" applyFill="1" applyBorder="1" applyAlignment="1">
      <alignment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vertical="center" wrapText="1"/>
    </xf>
    <xf numFmtId="0" fontId="1" fillId="2" borderId="19" xfId="0" applyFont="1" applyFill="1" applyBorder="1" applyAlignment="1">
      <alignment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right" vertical="center" wrapText="1"/>
    </xf>
    <xf numFmtId="0" fontId="1" fillId="4" borderId="1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2"/>
  <sheetViews>
    <sheetView tabSelected="1" topLeftCell="F1" workbookViewId="0">
      <selection activeCell="L18" sqref="L18"/>
    </sheetView>
  </sheetViews>
  <sheetFormatPr defaultRowHeight="15" x14ac:dyDescent="0.25"/>
  <cols>
    <col min="1" max="1" width="9.140625" customWidth="1"/>
    <col min="2" max="2" width="4.42578125" customWidth="1"/>
    <col min="3" max="3" width="17.85546875" customWidth="1"/>
    <col min="4" max="4" width="19.5703125" customWidth="1"/>
    <col min="5" max="5" width="4.140625" customWidth="1"/>
    <col min="6" max="6" width="15.5703125" customWidth="1"/>
    <col min="7" max="7" width="20.42578125" customWidth="1"/>
  </cols>
  <sheetData>
    <row r="1" spans="2:15" ht="15.75" thickBot="1" x14ac:dyDescent="0.3"/>
    <row r="2" spans="2:15" ht="15.75" x14ac:dyDescent="0.25">
      <c r="B2" s="24" t="s">
        <v>0</v>
      </c>
      <c r="C2" s="25"/>
      <c r="D2" s="25"/>
      <c r="E2" s="25" t="s">
        <v>1</v>
      </c>
      <c r="F2" s="25"/>
      <c r="G2" s="26"/>
      <c r="I2" t="s">
        <v>18</v>
      </c>
      <c r="M2">
        <v>10</v>
      </c>
    </row>
    <row r="3" spans="2:15" ht="17.25" customHeight="1" x14ac:dyDescent="0.25">
      <c r="B3" s="14" t="s">
        <v>2</v>
      </c>
      <c r="C3" s="1" t="s">
        <v>3</v>
      </c>
      <c r="D3" s="1" t="s">
        <v>4</v>
      </c>
      <c r="E3" s="6" t="s">
        <v>2</v>
      </c>
      <c r="F3" s="1" t="s">
        <v>5</v>
      </c>
      <c r="G3" s="15" t="s">
        <v>4</v>
      </c>
      <c r="I3" t="s">
        <v>19</v>
      </c>
      <c r="M3">
        <f>SUM(D4:D16)</f>
        <v>16</v>
      </c>
    </row>
    <row r="4" spans="2:15" ht="15.75" x14ac:dyDescent="0.25">
      <c r="B4" s="14">
        <v>1</v>
      </c>
      <c r="C4" s="4" t="s">
        <v>37</v>
      </c>
      <c r="D4" s="1">
        <v>3</v>
      </c>
      <c r="E4" s="6">
        <v>1</v>
      </c>
      <c r="F4" s="4" t="s">
        <v>10</v>
      </c>
      <c r="G4" s="15">
        <v>4</v>
      </c>
      <c r="I4" t="s">
        <v>20</v>
      </c>
      <c r="M4">
        <v>8</v>
      </c>
    </row>
    <row r="5" spans="2:15" ht="15.75" x14ac:dyDescent="0.25">
      <c r="B5" s="14">
        <v>2</v>
      </c>
      <c r="C5" s="7" t="s">
        <v>6</v>
      </c>
      <c r="D5" s="1">
        <v>5</v>
      </c>
      <c r="E5" s="6">
        <v>2</v>
      </c>
      <c r="F5" s="4" t="s">
        <v>11</v>
      </c>
      <c r="G5" s="15">
        <v>4</v>
      </c>
      <c r="I5" t="s">
        <v>21</v>
      </c>
      <c r="M5">
        <f>SUM(G4:G16)</f>
        <v>24</v>
      </c>
    </row>
    <row r="6" spans="2:15" ht="15.75" x14ac:dyDescent="0.25">
      <c r="B6" s="14">
        <v>3</v>
      </c>
      <c r="C6" s="5" t="s">
        <v>16</v>
      </c>
      <c r="D6" s="1">
        <v>1</v>
      </c>
      <c r="E6" s="6">
        <v>3</v>
      </c>
      <c r="F6" s="4" t="s">
        <v>13</v>
      </c>
      <c r="G6" s="15">
        <v>3</v>
      </c>
      <c r="I6" s="2"/>
      <c r="J6" s="2"/>
      <c r="K6" s="2"/>
      <c r="L6" s="2" t="s">
        <v>35</v>
      </c>
      <c r="M6" s="2">
        <f>M5</f>
        <v>24</v>
      </c>
      <c r="N6" s="2"/>
      <c r="O6" s="2"/>
    </row>
    <row r="7" spans="2:15" ht="16.5" customHeight="1" x14ac:dyDescent="0.25">
      <c r="B7" s="14">
        <v>4</v>
      </c>
      <c r="C7" s="5" t="s">
        <v>17</v>
      </c>
      <c r="D7" s="1">
        <v>1</v>
      </c>
      <c r="E7" s="6">
        <v>4</v>
      </c>
      <c r="F7" s="4" t="s">
        <v>38</v>
      </c>
      <c r="G7" s="15">
        <v>1</v>
      </c>
      <c r="I7" s="2"/>
      <c r="J7" s="2"/>
      <c r="K7" s="2"/>
      <c r="L7" s="2"/>
      <c r="M7" s="2"/>
      <c r="N7" s="2"/>
      <c r="O7" s="2"/>
    </row>
    <row r="8" spans="2:15" ht="15.75" x14ac:dyDescent="0.25">
      <c r="B8" s="14">
        <v>5</v>
      </c>
      <c r="C8" s="4" t="s">
        <v>7</v>
      </c>
      <c r="D8" s="1">
        <v>1</v>
      </c>
      <c r="E8" s="6">
        <v>5</v>
      </c>
      <c r="F8" s="4" t="s">
        <v>12</v>
      </c>
      <c r="G8" s="15">
        <v>5</v>
      </c>
      <c r="I8" s="3" t="s">
        <v>22</v>
      </c>
      <c r="J8" s="2"/>
      <c r="K8" s="2"/>
      <c r="L8" s="2">
        <f>SUM(M2,M4)</f>
        <v>18</v>
      </c>
      <c r="M8" s="2"/>
      <c r="N8" s="2"/>
      <c r="O8" s="2"/>
    </row>
    <row r="9" spans="2:15" ht="15.75" x14ac:dyDescent="0.25">
      <c r="B9" s="14">
        <v>6</v>
      </c>
      <c r="C9" s="4" t="s">
        <v>9</v>
      </c>
      <c r="D9" s="1">
        <v>1</v>
      </c>
      <c r="E9" s="6">
        <v>6</v>
      </c>
      <c r="F9" s="4">
        <v>0</v>
      </c>
      <c r="G9" s="15">
        <v>3</v>
      </c>
      <c r="I9" s="3" t="s">
        <v>23</v>
      </c>
      <c r="J9" s="2"/>
      <c r="K9" s="2"/>
      <c r="L9" s="2">
        <f>M3+M5</f>
        <v>40</v>
      </c>
      <c r="M9" s="2"/>
      <c r="N9" s="2"/>
      <c r="O9" s="2"/>
    </row>
    <row r="10" spans="2:15" ht="15.75" x14ac:dyDescent="0.25">
      <c r="B10" s="14">
        <v>7</v>
      </c>
      <c r="C10" s="5" t="s">
        <v>36</v>
      </c>
      <c r="D10" s="1">
        <v>1</v>
      </c>
      <c r="E10" s="6">
        <v>7</v>
      </c>
      <c r="F10" s="4">
        <v>1</v>
      </c>
      <c r="G10" s="15">
        <v>3</v>
      </c>
      <c r="I10" s="3" t="s">
        <v>25</v>
      </c>
      <c r="J10" s="2"/>
      <c r="K10" s="2"/>
      <c r="L10" s="2"/>
      <c r="M10" s="2">
        <f>M2*LOG(M2,2)+M4*LOG(M4,2)</f>
        <v>57.219280948873624</v>
      </c>
      <c r="N10" s="2"/>
      <c r="O10" s="2"/>
    </row>
    <row r="11" spans="2:15" ht="15.75" x14ac:dyDescent="0.25">
      <c r="B11" s="14">
        <v>8</v>
      </c>
      <c r="C11" s="9" t="s">
        <v>8</v>
      </c>
      <c r="D11" s="10">
        <v>1</v>
      </c>
      <c r="E11" s="6">
        <v>8</v>
      </c>
      <c r="F11" s="4">
        <v>5</v>
      </c>
      <c r="G11" s="15">
        <v>1</v>
      </c>
      <c r="I11" s="2" t="s">
        <v>24</v>
      </c>
      <c r="J11" s="2"/>
      <c r="K11" s="2"/>
      <c r="L11" s="2">
        <f>L9*LOG(L8,2)</f>
        <v>166.79700005769249</v>
      </c>
      <c r="M11" s="2"/>
      <c r="N11" s="2"/>
      <c r="O11" s="2"/>
    </row>
    <row r="12" spans="2:15" ht="15.75" x14ac:dyDescent="0.25">
      <c r="B12" s="16">
        <v>9</v>
      </c>
      <c r="C12" s="11" t="s">
        <v>15</v>
      </c>
      <c r="D12" s="12">
        <v>1</v>
      </c>
      <c r="E12" s="8">
        <v>9</v>
      </c>
      <c r="F12" s="4"/>
      <c r="G12" s="17"/>
      <c r="I12" s="2" t="s">
        <v>26</v>
      </c>
      <c r="J12" s="2"/>
      <c r="K12" s="2"/>
      <c r="L12" s="2"/>
      <c r="M12" s="2">
        <f>M10*LOG(M6,2)</f>
        <v>262.34825746881404</v>
      </c>
      <c r="N12" s="2"/>
      <c r="O12" s="2"/>
    </row>
    <row r="13" spans="2:15" ht="15.75" x14ac:dyDescent="0.25">
      <c r="B13" s="16">
        <v>10</v>
      </c>
      <c r="C13" s="11" t="s">
        <v>14</v>
      </c>
      <c r="D13" s="12">
        <v>1</v>
      </c>
      <c r="E13" s="8">
        <v>10</v>
      </c>
      <c r="F13" s="4"/>
      <c r="G13" s="17"/>
      <c r="I13" s="2"/>
      <c r="J13" s="2"/>
      <c r="K13" s="2"/>
      <c r="L13" s="2"/>
      <c r="M13" s="2"/>
      <c r="N13" s="2"/>
      <c r="O13" s="2"/>
    </row>
    <row r="14" spans="2:15" ht="15.75" x14ac:dyDescent="0.25">
      <c r="B14" s="16">
        <v>11</v>
      </c>
      <c r="C14" s="13"/>
      <c r="D14" s="13"/>
      <c r="E14" s="8">
        <v>11</v>
      </c>
      <c r="F14" s="4"/>
      <c r="G14" s="17"/>
      <c r="I14" s="2" t="s">
        <v>27</v>
      </c>
      <c r="J14" s="2"/>
      <c r="K14" s="2"/>
      <c r="L14" s="2"/>
      <c r="M14" s="2" t="s">
        <v>28</v>
      </c>
      <c r="N14" s="2">
        <f>M12/L11</f>
        <v>1.5728595680861879</v>
      </c>
      <c r="O14" s="2"/>
    </row>
    <row r="15" spans="2:15" ht="15.75" x14ac:dyDescent="0.25">
      <c r="B15" s="16">
        <v>12</v>
      </c>
      <c r="C15" s="11"/>
      <c r="D15" s="12"/>
      <c r="E15" s="8">
        <v>12</v>
      </c>
      <c r="F15" s="4"/>
      <c r="G15" s="17"/>
      <c r="I15" s="2"/>
      <c r="J15" s="2"/>
      <c r="K15" s="2"/>
      <c r="L15" s="2"/>
      <c r="M15" s="2" t="s">
        <v>29</v>
      </c>
      <c r="N15" s="2">
        <f>(2*M4)/(M2*M5)</f>
        <v>6.6666666666666666E-2</v>
      </c>
      <c r="O15" s="2"/>
    </row>
    <row r="16" spans="2:15" ht="16.5" thickBot="1" x14ac:dyDescent="0.3">
      <c r="B16" s="18">
        <v>13</v>
      </c>
      <c r="C16" s="19"/>
      <c r="D16" s="20"/>
      <c r="E16" s="21">
        <v>13</v>
      </c>
      <c r="F16" s="22"/>
      <c r="G16" s="23"/>
      <c r="I16" s="2" t="s">
        <v>30</v>
      </c>
      <c r="J16" s="2"/>
      <c r="K16" s="2"/>
      <c r="L16" s="2">
        <f>L11/(2*N15)</f>
        <v>1250.9775004326937</v>
      </c>
      <c r="M16" s="2"/>
      <c r="N16" s="2"/>
      <c r="O16" s="2"/>
    </row>
    <row r="17" spans="2:15" x14ac:dyDescent="0.25">
      <c r="I17" s="2" t="s">
        <v>31</v>
      </c>
      <c r="J17" s="2"/>
      <c r="K17" s="2"/>
      <c r="L17" s="2"/>
      <c r="M17" s="2">
        <f>1/N15</f>
        <v>15</v>
      </c>
      <c r="N17" s="2"/>
      <c r="O17" s="2"/>
    </row>
    <row r="18" spans="2:15" x14ac:dyDescent="0.25">
      <c r="I18" s="2" t="s">
        <v>32</v>
      </c>
      <c r="J18" s="2"/>
      <c r="K18" s="2"/>
      <c r="L18" s="2">
        <f>L16/18</f>
        <v>69.498750024038543</v>
      </c>
      <c r="M18" s="2"/>
      <c r="N18" s="2"/>
      <c r="O18" s="2"/>
    </row>
    <row r="19" spans="2:15" x14ac:dyDescent="0.25">
      <c r="I19" s="2" t="s">
        <v>33</v>
      </c>
      <c r="J19" s="2"/>
      <c r="K19" s="2"/>
      <c r="L19" s="2"/>
      <c r="M19" s="2"/>
      <c r="N19" s="2">
        <f>L11/M17</f>
        <v>11.119800003846166</v>
      </c>
      <c r="O19" s="2"/>
    </row>
    <row r="20" spans="2:15" x14ac:dyDescent="0.25">
      <c r="I20" s="2" t="s">
        <v>34</v>
      </c>
      <c r="J20" s="2"/>
      <c r="K20" s="2">
        <f>N14*N14*L11</f>
        <v>412.63696693056289</v>
      </c>
      <c r="L20" s="2"/>
      <c r="M20" s="2"/>
      <c r="N20" s="2"/>
      <c r="O20" s="2"/>
    </row>
    <row r="21" spans="2:15" x14ac:dyDescent="0.25">
      <c r="I21" s="2"/>
      <c r="J21" s="2"/>
      <c r="K21" s="2"/>
      <c r="L21" s="2"/>
      <c r="M21" s="2"/>
      <c r="N21" s="2"/>
      <c r="O21" s="2"/>
    </row>
    <row r="22" spans="2:15" x14ac:dyDescent="0.25">
      <c r="I22" s="2"/>
      <c r="J22" s="2"/>
      <c r="K22" s="2"/>
      <c r="L22" s="2"/>
      <c r="M22" s="2"/>
      <c r="N22" s="2"/>
      <c r="O22" s="2"/>
    </row>
    <row r="24" spans="2:15" x14ac:dyDescent="0.25">
      <c r="G24" s="2"/>
    </row>
    <row r="26" spans="2:15" x14ac:dyDescent="0.25">
      <c r="G26" s="2"/>
    </row>
    <row r="29" spans="2:15" x14ac:dyDescent="0.25">
      <c r="G29" s="2"/>
    </row>
    <row r="30" spans="2:15" x14ac:dyDescent="0.25">
      <c r="G30" s="2"/>
    </row>
    <row r="32" spans="2:15" x14ac:dyDescent="0.25">
      <c r="B32" s="2"/>
      <c r="C32" s="2"/>
      <c r="D32" s="2"/>
      <c r="E32" s="2"/>
      <c r="F32" s="2"/>
      <c r="G32" s="2"/>
    </row>
    <row r="33" spans="2:14" ht="15.75" x14ac:dyDescent="0.25">
      <c r="B33" s="3"/>
      <c r="C33" s="2"/>
      <c r="D33" s="2"/>
      <c r="E33" s="2"/>
      <c r="F33" s="2"/>
      <c r="G33" s="2"/>
    </row>
    <row r="34" spans="2:14" x14ac:dyDescent="0.25">
      <c r="B34" s="2"/>
      <c r="C34" s="2"/>
      <c r="D34" s="2"/>
      <c r="E34" s="2"/>
      <c r="F34" s="2"/>
      <c r="G34" s="2"/>
    </row>
    <row r="35" spans="2:14" ht="15.75" x14ac:dyDescent="0.25">
      <c r="B35" s="3"/>
      <c r="C35" s="2"/>
      <c r="D35" s="2"/>
      <c r="E35" s="2"/>
      <c r="F35" s="2"/>
      <c r="G35" s="2"/>
    </row>
    <row r="36" spans="2:14" x14ac:dyDescent="0.25">
      <c r="B36" s="2"/>
      <c r="C36" s="2"/>
      <c r="D36" s="2"/>
      <c r="E36" s="2"/>
      <c r="F36" s="2"/>
      <c r="G36" s="2"/>
    </row>
    <row r="37" spans="2:14" x14ac:dyDescent="0.25">
      <c r="H37" s="2"/>
    </row>
    <row r="38" spans="2:14" x14ac:dyDescent="0.25">
      <c r="H38" s="2"/>
    </row>
    <row r="39" spans="2:14" x14ac:dyDescent="0.25">
      <c r="H39" s="2"/>
    </row>
    <row r="40" spans="2:14" x14ac:dyDescent="0.25">
      <c r="H40" s="2"/>
      <c r="I40" s="2"/>
      <c r="J40" s="2"/>
      <c r="K40" s="2"/>
      <c r="L40" s="2"/>
      <c r="M40" s="2"/>
      <c r="N40" s="2"/>
    </row>
    <row r="41" spans="2:14" x14ac:dyDescent="0.25">
      <c r="H41" s="2"/>
      <c r="I41" s="2"/>
      <c r="J41" s="2"/>
      <c r="K41" s="2"/>
      <c r="L41" s="2"/>
      <c r="M41" s="2"/>
      <c r="N41" s="2"/>
    </row>
    <row r="42" spans="2:14" x14ac:dyDescent="0.25">
      <c r="H42" s="2"/>
      <c r="I42" s="2"/>
      <c r="J42" s="2"/>
      <c r="K42" s="2"/>
      <c r="L42" s="2"/>
      <c r="M42" s="2"/>
      <c r="N42" s="2"/>
    </row>
    <row r="43" spans="2:14" x14ac:dyDescent="0.25">
      <c r="H43" s="2"/>
      <c r="I43" s="2"/>
      <c r="J43" s="2"/>
      <c r="K43" s="2"/>
      <c r="L43" s="2"/>
      <c r="M43" s="2"/>
      <c r="N43" s="2"/>
    </row>
    <row r="44" spans="2:14" x14ac:dyDescent="0.25">
      <c r="H44" s="2"/>
      <c r="I44" s="2"/>
      <c r="J44" s="2"/>
      <c r="K44" s="2"/>
      <c r="L44" s="2"/>
      <c r="M44" s="2"/>
      <c r="N44" s="2"/>
    </row>
    <row r="45" spans="2:14" x14ac:dyDescent="0.25">
      <c r="H45" s="2"/>
      <c r="I45" s="2"/>
      <c r="J45" s="2"/>
      <c r="K45" s="2"/>
      <c r="L45" s="2"/>
      <c r="M45" s="2"/>
      <c r="N45" s="2"/>
    </row>
    <row r="46" spans="2:14" x14ac:dyDescent="0.25">
      <c r="H46" s="2"/>
      <c r="I46" s="2"/>
      <c r="J46" s="2"/>
      <c r="K46" s="2"/>
      <c r="L46" s="2"/>
      <c r="M46" s="2"/>
      <c r="N46" s="2"/>
    </row>
    <row r="47" spans="2:14" x14ac:dyDescent="0.25">
      <c r="H47" s="2"/>
      <c r="I47" s="2"/>
      <c r="J47" s="2"/>
      <c r="K47" s="2"/>
      <c r="L47" s="2"/>
      <c r="M47" s="2"/>
      <c r="N47" s="2"/>
    </row>
    <row r="48" spans="2:14" x14ac:dyDescent="0.25">
      <c r="H48" s="2"/>
      <c r="I48" s="2"/>
      <c r="J48" s="2"/>
      <c r="K48" s="2"/>
      <c r="L48" s="2"/>
      <c r="M48" s="2"/>
      <c r="N48" s="2"/>
    </row>
    <row r="49" spans="8:14" x14ac:dyDescent="0.25">
      <c r="H49" s="2"/>
      <c r="I49" s="2"/>
      <c r="J49" s="2"/>
      <c r="K49" s="2"/>
      <c r="L49" s="2"/>
      <c r="M49" s="2"/>
      <c r="N49" s="2"/>
    </row>
    <row r="50" spans="8:14" x14ac:dyDescent="0.25">
      <c r="H50" s="2"/>
      <c r="I50" s="2"/>
      <c r="J50" s="2"/>
      <c r="K50" s="2"/>
      <c r="L50" s="2"/>
      <c r="M50" s="2"/>
      <c r="N50" s="2"/>
    </row>
    <row r="51" spans="8:14" x14ac:dyDescent="0.25">
      <c r="H51" s="2"/>
      <c r="I51" s="2"/>
      <c r="J51" s="2"/>
      <c r="K51" s="2"/>
      <c r="L51" s="2"/>
      <c r="M51" s="2"/>
      <c r="N51" s="2"/>
    </row>
    <row r="52" spans="8:14" x14ac:dyDescent="0.25">
      <c r="H52" s="2"/>
      <c r="I52" s="2"/>
      <c r="J52" s="2"/>
      <c r="K52" s="2"/>
      <c r="L52" s="2"/>
      <c r="M52" s="2"/>
      <c r="N52" s="2"/>
    </row>
    <row r="53" spans="8:14" x14ac:dyDescent="0.25">
      <c r="H53" s="2"/>
      <c r="I53" s="2"/>
      <c r="J53" s="2"/>
      <c r="K53" s="2"/>
      <c r="L53" s="2"/>
      <c r="M53" s="2"/>
      <c r="N53" s="2"/>
    </row>
    <row r="54" spans="8:14" x14ac:dyDescent="0.25">
      <c r="H54" s="2"/>
      <c r="I54" s="2"/>
      <c r="J54" s="2"/>
      <c r="K54" s="2"/>
      <c r="L54" s="2"/>
      <c r="M54" s="2"/>
      <c r="N54" s="2"/>
    </row>
    <row r="55" spans="8:14" x14ac:dyDescent="0.25">
      <c r="H55" s="2"/>
      <c r="I55" s="2"/>
      <c r="J55" s="2"/>
      <c r="K55" s="2"/>
      <c r="L55" s="2"/>
      <c r="M55" s="2"/>
      <c r="N55" s="2"/>
    </row>
    <row r="56" spans="8:14" x14ac:dyDescent="0.25">
      <c r="H56" s="2"/>
      <c r="I56" s="2"/>
      <c r="J56" s="2"/>
      <c r="K56" s="2"/>
      <c r="L56" s="2"/>
      <c r="M56" s="2"/>
      <c r="N56" s="2"/>
    </row>
    <row r="57" spans="8:14" x14ac:dyDescent="0.25">
      <c r="H57" s="2"/>
      <c r="I57" s="2"/>
      <c r="J57" s="2"/>
      <c r="K57" s="2"/>
      <c r="L57" s="2"/>
      <c r="M57" s="2"/>
      <c r="N57" s="2"/>
    </row>
    <row r="58" spans="8:14" x14ac:dyDescent="0.25">
      <c r="H58" s="2"/>
      <c r="I58" s="2"/>
      <c r="J58" s="2"/>
      <c r="K58" s="2"/>
      <c r="L58" s="2"/>
      <c r="M58" s="2"/>
      <c r="N58" s="2"/>
    </row>
    <row r="59" spans="8:14" x14ac:dyDescent="0.25">
      <c r="H59" s="2"/>
      <c r="I59" s="2"/>
      <c r="J59" s="2"/>
      <c r="K59" s="2"/>
      <c r="L59" s="2"/>
      <c r="M59" s="2"/>
      <c r="N59" s="2"/>
    </row>
    <row r="60" spans="8:14" x14ac:dyDescent="0.25">
      <c r="H60" s="2"/>
      <c r="I60" s="2"/>
      <c r="J60" s="2"/>
      <c r="K60" s="2"/>
      <c r="L60" s="2"/>
      <c r="M60" s="2"/>
      <c r="N60" s="2"/>
    </row>
    <row r="61" spans="8:14" x14ac:dyDescent="0.25">
      <c r="H61" s="2"/>
      <c r="I61" s="2"/>
      <c r="J61" s="2"/>
      <c r="K61" s="2"/>
      <c r="L61" s="2"/>
      <c r="M61" s="2"/>
      <c r="N61" s="2"/>
    </row>
    <row r="62" spans="8:14" x14ac:dyDescent="0.25">
      <c r="H62" s="2"/>
      <c r="I62" s="2"/>
      <c r="J62" s="2"/>
      <c r="K62" s="2"/>
      <c r="L62" s="2"/>
      <c r="M62" s="2"/>
      <c r="N62" s="2"/>
    </row>
    <row r="63" spans="8:14" x14ac:dyDescent="0.25">
      <c r="H63" s="2"/>
      <c r="I63" s="2"/>
      <c r="J63" s="2"/>
      <c r="K63" s="2"/>
      <c r="L63" s="2"/>
      <c r="M63" s="2"/>
      <c r="N63" s="2"/>
    </row>
    <row r="64" spans="8:14" x14ac:dyDescent="0.25">
      <c r="H64" s="2"/>
      <c r="I64" s="2"/>
      <c r="J64" s="2"/>
      <c r="K64" s="2"/>
      <c r="L64" s="2"/>
      <c r="M64" s="2"/>
      <c r="N64" s="2"/>
    </row>
    <row r="65" spans="8:14" x14ac:dyDescent="0.25">
      <c r="H65" s="2"/>
      <c r="I65" s="2"/>
      <c r="J65" s="2"/>
      <c r="K65" s="2"/>
      <c r="L65" s="2"/>
      <c r="M65" s="2"/>
      <c r="N65" s="2"/>
    </row>
    <row r="66" spans="8:14" x14ac:dyDescent="0.25">
      <c r="H66" s="2"/>
      <c r="I66" s="2"/>
      <c r="J66" s="2"/>
      <c r="K66" s="2"/>
      <c r="L66" s="2"/>
      <c r="M66" s="2"/>
      <c r="N66" s="2"/>
    </row>
    <row r="67" spans="8:14" x14ac:dyDescent="0.25">
      <c r="H67" s="2"/>
      <c r="I67" s="2"/>
      <c r="J67" s="2"/>
      <c r="K67" s="2"/>
      <c r="L67" s="2"/>
      <c r="M67" s="2"/>
      <c r="N67" s="2"/>
    </row>
    <row r="68" spans="8:14" x14ac:dyDescent="0.25">
      <c r="H68" s="2"/>
      <c r="I68" s="2"/>
      <c r="J68" s="2"/>
      <c r="K68" s="2"/>
      <c r="L68" s="2"/>
      <c r="M68" s="2"/>
      <c r="N68" s="2"/>
    </row>
    <row r="69" spans="8:14" x14ac:dyDescent="0.25">
      <c r="H69" s="2"/>
      <c r="I69" s="2"/>
      <c r="J69" s="2"/>
      <c r="K69" s="2"/>
      <c r="L69" s="2"/>
      <c r="M69" s="2"/>
      <c r="N69" s="2"/>
    </row>
    <row r="70" spans="8:14" x14ac:dyDescent="0.25">
      <c r="H70" s="2"/>
      <c r="I70" s="2"/>
      <c r="J70" s="2"/>
      <c r="K70" s="2"/>
      <c r="L70" s="2"/>
      <c r="M70" s="2"/>
      <c r="N70" s="2"/>
    </row>
    <row r="71" spans="8:14" x14ac:dyDescent="0.25">
      <c r="H71" s="2"/>
      <c r="I71" s="2"/>
      <c r="J71" s="2"/>
      <c r="K71" s="2"/>
      <c r="L71" s="2"/>
      <c r="M71" s="2"/>
      <c r="N71" s="2"/>
    </row>
    <row r="72" spans="8:14" x14ac:dyDescent="0.25">
      <c r="H72" s="2"/>
      <c r="I72" s="2"/>
      <c r="J72" s="2"/>
      <c r="K72" s="2"/>
      <c r="L72" s="2"/>
      <c r="M72" s="2"/>
      <c r="N72" s="2"/>
    </row>
    <row r="73" spans="8:14" x14ac:dyDescent="0.25">
      <c r="H73" s="2"/>
      <c r="I73" s="2"/>
      <c r="J73" s="2"/>
      <c r="K73" s="2"/>
      <c r="L73" s="2"/>
      <c r="M73" s="2"/>
      <c r="N73" s="2"/>
    </row>
    <row r="74" spans="8:14" x14ac:dyDescent="0.25">
      <c r="H74" s="2"/>
      <c r="I74" s="2"/>
      <c r="J74" s="2"/>
      <c r="K74" s="2"/>
      <c r="L74" s="2"/>
      <c r="M74" s="2"/>
      <c r="N74" s="2"/>
    </row>
    <row r="75" spans="8:14" x14ac:dyDescent="0.25">
      <c r="H75" s="2"/>
      <c r="I75" s="2"/>
      <c r="J75" s="2"/>
      <c r="K75" s="2"/>
      <c r="L75" s="2"/>
      <c r="M75" s="2"/>
      <c r="N75" s="2"/>
    </row>
    <row r="76" spans="8:14" x14ac:dyDescent="0.25">
      <c r="H76" s="2"/>
      <c r="I76" s="2"/>
      <c r="J76" s="2"/>
      <c r="K76" s="2"/>
      <c r="L76" s="2"/>
      <c r="M76" s="2"/>
      <c r="N76" s="2"/>
    </row>
    <row r="77" spans="8:14" x14ac:dyDescent="0.25">
      <c r="H77" s="2"/>
      <c r="I77" s="2"/>
      <c r="J77" s="2"/>
      <c r="K77" s="2"/>
      <c r="L77" s="2"/>
      <c r="M77" s="2"/>
      <c r="N77" s="2"/>
    </row>
    <row r="78" spans="8:14" x14ac:dyDescent="0.25">
      <c r="H78" s="2"/>
      <c r="I78" s="2"/>
      <c r="J78" s="2"/>
      <c r="K78" s="2"/>
      <c r="L78" s="2"/>
      <c r="M78" s="2"/>
      <c r="N78" s="2"/>
    </row>
    <row r="79" spans="8:14" x14ac:dyDescent="0.25">
      <c r="H79" s="2"/>
      <c r="I79" s="2"/>
      <c r="J79" s="2"/>
      <c r="K79" s="2"/>
      <c r="L79" s="2"/>
      <c r="M79" s="2"/>
      <c r="N79" s="2"/>
    </row>
    <row r="80" spans="8:14" x14ac:dyDescent="0.25">
      <c r="H80" s="2"/>
      <c r="I80" s="2"/>
      <c r="J80" s="2"/>
      <c r="K80" s="2"/>
      <c r="L80" s="2"/>
      <c r="M80" s="2"/>
      <c r="N80" s="2"/>
    </row>
    <row r="81" spans="8:14" x14ac:dyDescent="0.25">
      <c r="H81" s="2"/>
      <c r="I81" s="2"/>
      <c r="J81" s="2"/>
      <c r="K81" s="2"/>
      <c r="L81" s="2"/>
      <c r="M81" s="2"/>
      <c r="N81" s="2"/>
    </row>
    <row r="82" spans="8:14" x14ac:dyDescent="0.25">
      <c r="H82" s="2"/>
      <c r="I82" s="2"/>
      <c r="J82" s="2"/>
      <c r="K82" s="2"/>
      <c r="L82" s="2"/>
      <c r="M82" s="2"/>
      <c r="N82" s="2"/>
    </row>
    <row r="83" spans="8:14" x14ac:dyDescent="0.25">
      <c r="H83" s="2"/>
      <c r="I83" s="2"/>
      <c r="J83" s="2"/>
      <c r="K83" s="2"/>
      <c r="L83" s="2"/>
      <c r="M83" s="2"/>
      <c r="N83" s="2"/>
    </row>
    <row r="84" spans="8:14" x14ac:dyDescent="0.25">
      <c r="H84" s="2"/>
      <c r="I84" s="2"/>
      <c r="J84" s="2"/>
      <c r="K84" s="2"/>
      <c r="L84" s="2"/>
      <c r="M84" s="2"/>
      <c r="N84" s="2"/>
    </row>
    <row r="85" spans="8:14" x14ac:dyDescent="0.25">
      <c r="H85" s="2"/>
      <c r="I85" s="2"/>
      <c r="J85" s="2"/>
      <c r="K85" s="2"/>
      <c r="L85" s="2"/>
      <c r="M85" s="2"/>
      <c r="N85" s="2"/>
    </row>
    <row r="86" spans="8:14" x14ac:dyDescent="0.25">
      <c r="H86" s="2"/>
      <c r="I86" s="2"/>
      <c r="J86" s="2"/>
      <c r="K86" s="2"/>
      <c r="L86" s="2"/>
      <c r="M86" s="2"/>
      <c r="N86" s="2"/>
    </row>
    <row r="87" spans="8:14" x14ac:dyDescent="0.25">
      <c r="H87" s="2"/>
      <c r="I87" s="2"/>
      <c r="J87" s="2"/>
      <c r="K87" s="2"/>
      <c r="L87" s="2"/>
      <c r="M87" s="2"/>
      <c r="N87" s="2"/>
    </row>
    <row r="88" spans="8:14" x14ac:dyDescent="0.25">
      <c r="H88" s="2"/>
      <c r="I88" s="2"/>
      <c r="J88" s="2"/>
      <c r="K88" s="2"/>
      <c r="L88" s="2"/>
      <c r="M88" s="2"/>
      <c r="N88" s="2"/>
    </row>
    <row r="89" spans="8:14" x14ac:dyDescent="0.25">
      <c r="H89" s="2"/>
      <c r="I89" s="2"/>
      <c r="J89" s="2"/>
      <c r="K89" s="2"/>
      <c r="L89" s="2"/>
      <c r="M89" s="2"/>
      <c r="N89" s="2"/>
    </row>
    <row r="90" spans="8:14" x14ac:dyDescent="0.25">
      <c r="H90" s="2"/>
      <c r="I90" s="2"/>
      <c r="J90" s="2"/>
      <c r="K90" s="2"/>
      <c r="L90" s="2"/>
      <c r="M90" s="2"/>
      <c r="N90" s="2"/>
    </row>
    <row r="91" spans="8:14" x14ac:dyDescent="0.25">
      <c r="H91" s="2"/>
      <c r="I91" s="2"/>
      <c r="J91" s="2"/>
      <c r="K91" s="2"/>
      <c r="L91" s="2"/>
      <c r="M91" s="2"/>
      <c r="N91" s="2"/>
    </row>
    <row r="92" spans="8:14" x14ac:dyDescent="0.25">
      <c r="H92" s="2"/>
      <c r="I92" s="2"/>
      <c r="J92" s="2"/>
      <c r="K92" s="2"/>
      <c r="L92" s="2"/>
      <c r="M92" s="2"/>
      <c r="N92" s="2"/>
    </row>
  </sheetData>
  <mergeCells count="2">
    <mergeCell ref="B2:D2"/>
    <mergeCell ref="E2:G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topLeftCell="A4" workbookViewId="0">
      <selection activeCell="O7" sqref="O7"/>
    </sheetView>
  </sheetViews>
  <sheetFormatPr defaultRowHeight="15" x14ac:dyDescent="0.25"/>
  <cols>
    <col min="3" max="3" width="10.5703125" customWidth="1"/>
    <col min="4" max="4" width="18.85546875" customWidth="1"/>
    <col min="6" max="6" width="14.140625" customWidth="1"/>
    <col min="7" max="7" width="21.5703125" customWidth="1"/>
  </cols>
  <sheetData>
    <row r="1" spans="2:15" ht="15.75" thickBot="1" x14ac:dyDescent="0.3"/>
    <row r="2" spans="2:15" ht="15.75" x14ac:dyDescent="0.25">
      <c r="B2" s="24" t="s">
        <v>0</v>
      </c>
      <c r="C2" s="25"/>
      <c r="D2" s="25"/>
      <c r="E2" s="25" t="s">
        <v>1</v>
      </c>
      <c r="F2" s="25"/>
      <c r="G2" s="26"/>
      <c r="I2" t="s">
        <v>18</v>
      </c>
      <c r="M2">
        <v>13</v>
      </c>
    </row>
    <row r="3" spans="2:15" ht="15.75" customHeight="1" x14ac:dyDescent="0.25">
      <c r="B3" s="14" t="s">
        <v>2</v>
      </c>
      <c r="C3" s="1" t="s">
        <v>3</v>
      </c>
      <c r="D3" s="1" t="s">
        <v>4</v>
      </c>
      <c r="E3" s="6" t="s">
        <v>2</v>
      </c>
      <c r="F3" s="1" t="s">
        <v>5</v>
      </c>
      <c r="G3" s="15" t="s">
        <v>4</v>
      </c>
      <c r="I3" t="s">
        <v>19</v>
      </c>
      <c r="M3">
        <f>SUM(D4:D16)</f>
        <v>25</v>
      </c>
    </row>
    <row r="4" spans="2:15" ht="15.75" customHeight="1" thickBot="1" x14ac:dyDescent="0.3">
      <c r="B4" s="14">
        <v>1</v>
      </c>
      <c r="C4" s="27" t="s">
        <v>6</v>
      </c>
      <c r="D4" s="28">
        <v>9</v>
      </c>
      <c r="E4" s="6">
        <v>1</v>
      </c>
      <c r="F4" s="27" t="s">
        <v>10</v>
      </c>
      <c r="G4" s="28">
        <v>4</v>
      </c>
      <c r="I4" t="s">
        <v>20</v>
      </c>
      <c r="M4">
        <v>7</v>
      </c>
    </row>
    <row r="5" spans="2:15" ht="15.75" customHeight="1" thickBot="1" x14ac:dyDescent="0.3">
      <c r="B5" s="14">
        <v>2</v>
      </c>
      <c r="C5" s="27" t="s">
        <v>14</v>
      </c>
      <c r="D5" s="28">
        <v>1</v>
      </c>
      <c r="E5" s="6">
        <v>2</v>
      </c>
      <c r="F5" s="27" t="s">
        <v>11</v>
      </c>
      <c r="G5" s="28">
        <v>4</v>
      </c>
      <c r="I5" t="s">
        <v>21</v>
      </c>
      <c r="M5">
        <f>SUM(G4:G16)</f>
        <v>23</v>
      </c>
    </row>
    <row r="6" spans="2:15" ht="16.5" thickBot="1" x14ac:dyDescent="0.3">
      <c r="B6" s="14">
        <v>3</v>
      </c>
      <c r="C6" s="27" t="s">
        <v>42</v>
      </c>
      <c r="D6" s="28">
        <v>2</v>
      </c>
      <c r="E6" s="6">
        <v>3</v>
      </c>
      <c r="F6" s="27" t="s">
        <v>12</v>
      </c>
      <c r="G6" s="28">
        <v>5</v>
      </c>
      <c r="I6" s="2"/>
      <c r="J6" s="2"/>
      <c r="K6" s="2"/>
      <c r="L6" s="2" t="s">
        <v>35</v>
      </c>
      <c r="M6" s="2">
        <f>M5</f>
        <v>23</v>
      </c>
      <c r="N6" s="2"/>
      <c r="O6" s="2"/>
    </row>
    <row r="7" spans="2:15" ht="32.25" thickBot="1" x14ac:dyDescent="0.3">
      <c r="B7" s="14">
        <v>4</v>
      </c>
      <c r="C7" s="27" t="s">
        <v>43</v>
      </c>
      <c r="D7" s="28">
        <v>2</v>
      </c>
      <c r="E7" s="6">
        <v>4</v>
      </c>
      <c r="F7" s="27" t="s">
        <v>13</v>
      </c>
      <c r="G7" s="28">
        <v>3</v>
      </c>
      <c r="I7" s="2"/>
      <c r="J7" s="2"/>
      <c r="K7" s="2"/>
      <c r="L7" s="2"/>
      <c r="M7" s="2"/>
      <c r="N7" s="2"/>
      <c r="O7" s="2"/>
    </row>
    <row r="8" spans="2:15" ht="16.5" thickBot="1" x14ac:dyDescent="0.3">
      <c r="B8" s="14">
        <v>5</v>
      </c>
      <c r="C8" s="27" t="s">
        <v>7</v>
      </c>
      <c r="D8" s="28">
        <v>1</v>
      </c>
      <c r="E8" s="6">
        <v>5</v>
      </c>
      <c r="F8" s="27">
        <v>0</v>
      </c>
      <c r="G8" s="28">
        <v>3</v>
      </c>
      <c r="I8" s="3" t="s">
        <v>22</v>
      </c>
      <c r="J8" s="2"/>
      <c r="K8" s="2"/>
      <c r="L8" s="2">
        <f>SUM(M2,M4)</f>
        <v>20</v>
      </c>
      <c r="M8" s="2"/>
      <c r="N8" s="2"/>
      <c r="O8" s="2"/>
    </row>
    <row r="9" spans="2:15" ht="16.5" thickBot="1" x14ac:dyDescent="0.3">
      <c r="B9" s="14">
        <v>6</v>
      </c>
      <c r="C9" s="27" t="s">
        <v>44</v>
      </c>
      <c r="D9" s="28">
        <v>1</v>
      </c>
      <c r="E9" s="6">
        <v>6</v>
      </c>
      <c r="F9" s="27">
        <v>1</v>
      </c>
      <c r="G9" s="28">
        <v>3</v>
      </c>
      <c r="I9" s="3" t="s">
        <v>23</v>
      </c>
      <c r="J9" s="2"/>
      <c r="K9" s="2"/>
      <c r="L9" s="2">
        <f>M3+M5</f>
        <v>48</v>
      </c>
      <c r="M9" s="2"/>
      <c r="N9" s="2"/>
      <c r="O9" s="2"/>
    </row>
    <row r="10" spans="2:15" ht="16.5" thickBot="1" x14ac:dyDescent="0.3">
      <c r="B10" s="14">
        <v>7</v>
      </c>
      <c r="C10" s="27" t="s">
        <v>40</v>
      </c>
      <c r="D10" s="28">
        <v>1</v>
      </c>
      <c r="E10" s="6">
        <v>7</v>
      </c>
      <c r="F10" s="27">
        <v>5</v>
      </c>
      <c r="G10" s="28">
        <v>1</v>
      </c>
      <c r="I10" s="3" t="s">
        <v>25</v>
      </c>
      <c r="J10" s="2"/>
      <c r="K10" s="2"/>
      <c r="L10" s="2"/>
      <c r="M10" s="2">
        <f>M2*LOG(M2,2)+M4*LOG(M4,2)</f>
        <v>67.75720079023742</v>
      </c>
      <c r="N10" s="2"/>
      <c r="O10" s="2"/>
    </row>
    <row r="11" spans="2:15" ht="16.5" thickBot="1" x14ac:dyDescent="0.3">
      <c r="B11" s="14">
        <v>8</v>
      </c>
      <c r="C11" s="27" t="s">
        <v>16</v>
      </c>
      <c r="D11" s="28">
        <v>1</v>
      </c>
      <c r="E11" s="6">
        <v>8</v>
      </c>
      <c r="F11" s="27"/>
      <c r="G11" s="27"/>
      <c r="I11" s="2" t="s">
        <v>24</v>
      </c>
      <c r="J11" s="2"/>
      <c r="K11" s="2"/>
      <c r="L11" s="2">
        <f>L9*LOG(L8,2)</f>
        <v>207.45254855459342</v>
      </c>
      <c r="M11" s="2"/>
      <c r="N11" s="2"/>
      <c r="O11" s="2"/>
    </row>
    <row r="12" spans="2:15" ht="16.5" thickBot="1" x14ac:dyDescent="0.3">
      <c r="B12" s="16">
        <v>9</v>
      </c>
      <c r="C12" s="27" t="s">
        <v>17</v>
      </c>
      <c r="D12" s="28">
        <v>1</v>
      </c>
      <c r="E12" s="8">
        <v>9</v>
      </c>
      <c r="F12" s="27"/>
      <c r="G12" s="32"/>
      <c r="I12" s="2" t="s">
        <v>26</v>
      </c>
      <c r="J12" s="2"/>
      <c r="K12" s="2"/>
      <c r="L12" s="2"/>
      <c r="M12" s="2">
        <f>M10*LOG(M6,2)</f>
        <v>306.50389574363419</v>
      </c>
      <c r="N12" s="2"/>
      <c r="O12" s="2"/>
    </row>
    <row r="13" spans="2:15" ht="16.5" thickBot="1" x14ac:dyDescent="0.3">
      <c r="B13" s="16">
        <v>10</v>
      </c>
      <c r="C13" s="27" t="s">
        <v>39</v>
      </c>
      <c r="D13" s="28">
        <v>1</v>
      </c>
      <c r="E13" s="8">
        <v>10</v>
      </c>
      <c r="F13" s="27"/>
      <c r="G13" s="32"/>
      <c r="I13" s="2"/>
      <c r="J13" s="2"/>
      <c r="K13" s="2"/>
      <c r="L13" s="2"/>
      <c r="M13" s="2"/>
      <c r="N13" s="2"/>
      <c r="O13" s="2"/>
    </row>
    <row r="14" spans="2:15" ht="16.5" thickBot="1" x14ac:dyDescent="0.3">
      <c r="B14" s="16">
        <v>11</v>
      </c>
      <c r="C14" s="27" t="s">
        <v>8</v>
      </c>
      <c r="D14" s="28">
        <v>1</v>
      </c>
      <c r="E14" s="8">
        <v>11</v>
      </c>
      <c r="F14" s="27"/>
      <c r="G14" s="32"/>
      <c r="I14" s="2" t="s">
        <v>27</v>
      </c>
      <c r="J14" s="2"/>
      <c r="K14" s="2"/>
      <c r="L14" s="2"/>
      <c r="M14" s="2" t="s">
        <v>28</v>
      </c>
      <c r="N14" s="2">
        <f>M12/L11</f>
        <v>1.4774650775763998</v>
      </c>
      <c r="O14" s="2"/>
    </row>
    <row r="15" spans="2:15" ht="16.5" thickBot="1" x14ac:dyDescent="0.3">
      <c r="B15" s="16">
        <v>12</v>
      </c>
      <c r="C15" s="27" t="s">
        <v>15</v>
      </c>
      <c r="D15" s="28">
        <v>3</v>
      </c>
      <c r="E15" s="8">
        <v>12</v>
      </c>
      <c r="F15" s="27"/>
      <c r="G15" s="32"/>
      <c r="I15" s="2"/>
      <c r="J15" s="2"/>
      <c r="K15" s="2"/>
      <c r="L15" s="2"/>
      <c r="M15" s="2" t="s">
        <v>29</v>
      </c>
      <c r="N15" s="2">
        <f>(2*M4)/(M2*M5)</f>
        <v>4.6822742474916385E-2</v>
      </c>
      <c r="O15" s="2"/>
    </row>
    <row r="16" spans="2:15" ht="16.5" thickBot="1" x14ac:dyDescent="0.3">
      <c r="B16" s="31">
        <v>13</v>
      </c>
      <c r="C16" s="27" t="s">
        <v>9</v>
      </c>
      <c r="D16" s="28">
        <v>1</v>
      </c>
      <c r="E16" s="33">
        <v>13</v>
      </c>
      <c r="F16" s="27"/>
      <c r="G16" s="27"/>
      <c r="I16" s="2" t="s">
        <v>30</v>
      </c>
      <c r="J16" s="2"/>
      <c r="K16" s="2"/>
      <c r="L16" s="2">
        <f>L11/(2*N15)</f>
        <v>2215.2968577794086</v>
      </c>
      <c r="M16" s="2"/>
      <c r="N16" s="2"/>
      <c r="O16" s="2"/>
    </row>
    <row r="17" spans="7:15" x14ac:dyDescent="0.25">
      <c r="I17" s="2" t="s">
        <v>31</v>
      </c>
      <c r="J17" s="2"/>
      <c r="K17" s="2"/>
      <c r="L17" s="2"/>
      <c r="M17" s="2">
        <f>1/N15</f>
        <v>21.357142857142858</v>
      </c>
      <c r="N17" s="2"/>
      <c r="O17" s="2"/>
    </row>
    <row r="18" spans="7:15" x14ac:dyDescent="0.25">
      <c r="I18" s="2" t="s">
        <v>32</v>
      </c>
      <c r="J18" s="2"/>
      <c r="K18" s="2"/>
      <c r="L18" s="2">
        <f>L16/18</f>
        <v>123.07204765441159</v>
      </c>
      <c r="M18" s="2"/>
      <c r="N18" s="2"/>
      <c r="O18" s="2"/>
    </row>
    <row r="19" spans="7:15" x14ac:dyDescent="0.25">
      <c r="I19" s="2" t="s">
        <v>33</v>
      </c>
      <c r="J19" s="2"/>
      <c r="K19" s="2"/>
      <c r="L19" s="2"/>
      <c r="M19" s="2"/>
      <c r="N19" s="2">
        <f>L11/M17</f>
        <v>9.7134972567368152</v>
      </c>
      <c r="O19" s="2"/>
    </row>
    <row r="20" spans="7:15" x14ac:dyDescent="0.25">
      <c r="I20" s="2" t="s">
        <v>34</v>
      </c>
      <c r="J20" s="2"/>
      <c r="K20" s="2">
        <f>N14*N14*L11</f>
        <v>452.84880210233729</v>
      </c>
      <c r="L20" s="2"/>
      <c r="M20" s="2"/>
      <c r="N20" s="2"/>
      <c r="O20" s="2"/>
    </row>
    <row r="21" spans="7:15" x14ac:dyDescent="0.25">
      <c r="I21" s="2"/>
      <c r="J21" s="2"/>
      <c r="K21" s="2"/>
      <c r="L21" s="2"/>
      <c r="M21" s="2"/>
      <c r="N21" s="2"/>
      <c r="O21" s="2"/>
    </row>
    <row r="22" spans="7:15" x14ac:dyDescent="0.25">
      <c r="I22" s="2"/>
      <c r="J22" s="2"/>
      <c r="K22" s="2"/>
      <c r="L22" s="2"/>
      <c r="M22" s="2"/>
      <c r="N22" s="2"/>
      <c r="O22" s="2"/>
    </row>
    <row r="24" spans="7:15" x14ac:dyDescent="0.25">
      <c r="G24" s="2"/>
    </row>
  </sheetData>
  <mergeCells count="2">
    <mergeCell ref="B2:D2"/>
    <mergeCell ref="E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workbookViewId="0">
      <selection activeCell="E16" sqref="E16"/>
    </sheetView>
  </sheetViews>
  <sheetFormatPr defaultRowHeight="15" x14ac:dyDescent="0.25"/>
  <cols>
    <col min="3" max="3" width="11.85546875" customWidth="1"/>
    <col min="4" max="4" width="19.85546875" customWidth="1"/>
    <col min="5" max="5" width="8.140625" customWidth="1"/>
    <col min="6" max="6" width="13.140625" customWidth="1"/>
    <col min="7" max="7" width="19.85546875" customWidth="1"/>
  </cols>
  <sheetData>
    <row r="1" spans="2:15" ht="15.75" thickBot="1" x14ac:dyDescent="0.3"/>
    <row r="2" spans="2:15" ht="15.75" x14ac:dyDescent="0.25">
      <c r="B2" s="24" t="s">
        <v>0</v>
      </c>
      <c r="C2" s="25"/>
      <c r="D2" s="25"/>
      <c r="E2" s="25" t="s">
        <v>1</v>
      </c>
      <c r="F2" s="25"/>
      <c r="G2" s="26"/>
      <c r="I2" t="s">
        <v>18</v>
      </c>
      <c r="M2">
        <v>10</v>
      </c>
    </row>
    <row r="3" spans="2:15" ht="15.75" customHeight="1" x14ac:dyDescent="0.25">
      <c r="B3" s="14" t="s">
        <v>2</v>
      </c>
      <c r="C3" s="1" t="s">
        <v>3</v>
      </c>
      <c r="D3" s="1" t="s">
        <v>4</v>
      </c>
      <c r="E3" s="6" t="s">
        <v>2</v>
      </c>
      <c r="F3" s="1" t="s">
        <v>5</v>
      </c>
      <c r="G3" s="15" t="s">
        <v>4</v>
      </c>
      <c r="I3" t="s">
        <v>19</v>
      </c>
      <c r="M3">
        <f>SUM(D4:D16)</f>
        <v>12</v>
      </c>
    </row>
    <row r="4" spans="2:15" ht="15.75" customHeight="1" thickBot="1" x14ac:dyDescent="0.3">
      <c r="B4" s="14">
        <v>1</v>
      </c>
      <c r="C4" s="27" t="s">
        <v>6</v>
      </c>
      <c r="D4" s="28">
        <v>3</v>
      </c>
      <c r="E4" s="6">
        <v>1</v>
      </c>
      <c r="F4" s="27" t="s">
        <v>10</v>
      </c>
      <c r="G4" s="28">
        <v>4</v>
      </c>
      <c r="I4" t="s">
        <v>20</v>
      </c>
      <c r="M4">
        <v>6</v>
      </c>
    </row>
    <row r="5" spans="2:15" ht="15.75" customHeight="1" thickBot="1" x14ac:dyDescent="0.3">
      <c r="B5" s="14">
        <v>2</v>
      </c>
      <c r="C5" s="27" t="s">
        <v>39</v>
      </c>
      <c r="D5" s="28">
        <v>1</v>
      </c>
      <c r="E5" s="6">
        <v>2</v>
      </c>
      <c r="F5" s="27" t="s">
        <v>11</v>
      </c>
      <c r="G5" s="28">
        <v>3</v>
      </c>
      <c r="I5" t="s">
        <v>21</v>
      </c>
      <c r="M5">
        <f>SUM(G4:G16)</f>
        <v>17</v>
      </c>
    </row>
    <row r="6" spans="2:15" ht="16.5" thickBot="1" x14ac:dyDescent="0.3">
      <c r="B6" s="14">
        <v>3</v>
      </c>
      <c r="C6" s="29" t="s">
        <v>40</v>
      </c>
      <c r="D6" s="28">
        <v>1</v>
      </c>
      <c r="E6" s="6">
        <v>3</v>
      </c>
      <c r="F6" s="27" t="s">
        <v>12</v>
      </c>
      <c r="G6" s="28">
        <v>5</v>
      </c>
      <c r="I6" s="2"/>
      <c r="J6" s="2"/>
      <c r="K6" s="2"/>
      <c r="L6" s="2" t="s">
        <v>35</v>
      </c>
      <c r="M6" s="2">
        <f>M5</f>
        <v>17</v>
      </c>
      <c r="N6" s="2"/>
      <c r="O6" s="2"/>
    </row>
    <row r="7" spans="2:15" ht="16.5" thickBot="1" x14ac:dyDescent="0.3">
      <c r="B7" s="14">
        <v>4</v>
      </c>
      <c r="C7" s="30" t="s">
        <v>7</v>
      </c>
      <c r="D7" s="28">
        <v>1</v>
      </c>
      <c r="E7" s="6">
        <v>4</v>
      </c>
      <c r="F7" s="27">
        <v>0</v>
      </c>
      <c r="G7" s="28">
        <v>2</v>
      </c>
      <c r="I7" s="2"/>
      <c r="J7" s="2"/>
      <c r="K7" s="2"/>
      <c r="L7" s="2"/>
      <c r="M7" s="2"/>
      <c r="N7" s="2"/>
      <c r="O7" s="2"/>
    </row>
    <row r="8" spans="2:15" ht="16.5" thickBot="1" x14ac:dyDescent="0.3">
      <c r="B8" s="14">
        <v>5</v>
      </c>
      <c r="C8" s="27" t="s">
        <v>16</v>
      </c>
      <c r="D8" s="28">
        <v>1</v>
      </c>
      <c r="E8" s="6">
        <v>5</v>
      </c>
      <c r="F8" s="27">
        <v>1</v>
      </c>
      <c r="G8" s="28">
        <v>2</v>
      </c>
      <c r="I8" s="3" t="s">
        <v>22</v>
      </c>
      <c r="J8" s="2"/>
      <c r="K8" s="2"/>
      <c r="L8" s="2">
        <f>SUM(M2,M4)</f>
        <v>16</v>
      </c>
      <c r="M8" s="2"/>
      <c r="N8" s="2"/>
      <c r="O8" s="2"/>
    </row>
    <row r="9" spans="2:15" ht="16.5" thickBot="1" x14ac:dyDescent="0.3">
      <c r="B9" s="14">
        <v>6</v>
      </c>
      <c r="C9" s="27" t="s">
        <v>8</v>
      </c>
      <c r="D9" s="28">
        <v>1</v>
      </c>
      <c r="E9" s="6">
        <v>6</v>
      </c>
      <c r="F9" s="27">
        <v>5</v>
      </c>
      <c r="G9" s="28">
        <v>1</v>
      </c>
      <c r="I9" s="3" t="s">
        <v>23</v>
      </c>
      <c r="J9" s="2"/>
      <c r="K9" s="2"/>
      <c r="L9" s="2">
        <f>M3+M5</f>
        <v>29</v>
      </c>
      <c r="M9" s="2"/>
      <c r="N9" s="2"/>
      <c r="O9" s="2"/>
    </row>
    <row r="10" spans="2:15" ht="16.5" thickBot="1" x14ac:dyDescent="0.3">
      <c r="B10" s="14">
        <v>7</v>
      </c>
      <c r="C10" s="27" t="s">
        <v>15</v>
      </c>
      <c r="D10" s="28">
        <v>1</v>
      </c>
      <c r="E10" s="6">
        <v>7</v>
      </c>
      <c r="F10" s="4"/>
      <c r="G10" s="15"/>
      <c r="I10" s="3" t="s">
        <v>25</v>
      </c>
      <c r="J10" s="2"/>
      <c r="K10" s="2"/>
      <c r="L10" s="2"/>
      <c r="M10" s="2">
        <f>M2*LOG(M2,2)+M4*LOG(M4,2)</f>
        <v>48.729055953200557</v>
      </c>
      <c r="N10" s="2"/>
      <c r="O10" s="2"/>
    </row>
    <row r="11" spans="2:15" ht="16.5" thickBot="1" x14ac:dyDescent="0.3">
      <c r="B11" s="14">
        <v>8</v>
      </c>
      <c r="C11" s="27" t="s">
        <v>14</v>
      </c>
      <c r="D11" s="28">
        <v>1</v>
      </c>
      <c r="E11" s="6">
        <v>8</v>
      </c>
      <c r="F11" s="4"/>
      <c r="G11" s="15"/>
      <c r="I11" s="2" t="s">
        <v>24</v>
      </c>
      <c r="J11" s="2"/>
      <c r="K11" s="2"/>
      <c r="L11" s="2">
        <f>L9*LOG(L8,2)</f>
        <v>116</v>
      </c>
      <c r="M11" s="2"/>
      <c r="N11" s="2"/>
      <c r="O11" s="2"/>
    </row>
    <row r="12" spans="2:15" ht="16.5" thickBot="1" x14ac:dyDescent="0.3">
      <c r="B12" s="16">
        <v>9</v>
      </c>
      <c r="C12" s="27" t="s">
        <v>41</v>
      </c>
      <c r="D12" s="28">
        <v>1</v>
      </c>
      <c r="E12" s="8">
        <v>9</v>
      </c>
      <c r="F12" s="4"/>
      <c r="G12" s="17"/>
      <c r="I12" s="2" t="s">
        <v>26</v>
      </c>
      <c r="J12" s="2"/>
      <c r="K12" s="2"/>
      <c r="L12" s="2"/>
      <c r="M12" s="2">
        <f>M10*LOG(M6,2)</f>
        <v>199.17820549791594</v>
      </c>
      <c r="N12" s="2"/>
      <c r="O12" s="2"/>
    </row>
    <row r="13" spans="2:15" ht="16.5" thickBot="1" x14ac:dyDescent="0.3">
      <c r="B13" s="16">
        <v>10</v>
      </c>
      <c r="C13" s="27" t="s">
        <v>36</v>
      </c>
      <c r="D13" s="28">
        <v>1</v>
      </c>
      <c r="E13" s="8">
        <v>10</v>
      </c>
      <c r="F13" s="4"/>
      <c r="G13" s="17"/>
      <c r="I13" s="2"/>
      <c r="J13" s="2"/>
      <c r="K13" s="2"/>
      <c r="L13" s="2"/>
      <c r="M13" s="2"/>
      <c r="N13" s="2"/>
      <c r="O13" s="2"/>
    </row>
    <row r="14" spans="2:15" ht="15.75" x14ac:dyDescent="0.25">
      <c r="B14" s="16">
        <v>11</v>
      </c>
      <c r="C14" s="13"/>
      <c r="D14" s="13"/>
      <c r="E14" s="8">
        <v>11</v>
      </c>
      <c r="F14" s="4"/>
      <c r="G14" s="17"/>
      <c r="I14" s="2" t="s">
        <v>27</v>
      </c>
      <c r="J14" s="2"/>
      <c r="K14" s="2"/>
      <c r="L14" s="2"/>
      <c r="M14" s="2" t="s">
        <v>28</v>
      </c>
      <c r="N14" s="2">
        <f>M12/L11</f>
        <v>1.7170534956716892</v>
      </c>
      <c r="O14" s="2"/>
    </row>
    <row r="15" spans="2:15" ht="15.75" x14ac:dyDescent="0.25">
      <c r="B15" s="16">
        <v>12</v>
      </c>
      <c r="C15" s="11"/>
      <c r="D15" s="12"/>
      <c r="E15" s="8">
        <v>12</v>
      </c>
      <c r="F15" s="4"/>
      <c r="G15" s="17"/>
      <c r="I15" s="2"/>
      <c r="J15" s="2"/>
      <c r="K15" s="2"/>
      <c r="L15" s="2"/>
      <c r="M15" s="2" t="s">
        <v>29</v>
      </c>
      <c r="N15" s="2">
        <f>(2*M4)/(M2*M5)</f>
        <v>7.0588235294117646E-2</v>
      </c>
      <c r="O15" s="2"/>
    </row>
    <row r="16" spans="2:15" ht="16.5" thickBot="1" x14ac:dyDescent="0.3">
      <c r="B16" s="31">
        <v>13</v>
      </c>
      <c r="C16" s="19"/>
      <c r="D16" s="20"/>
      <c r="E16" s="33">
        <v>13</v>
      </c>
      <c r="F16" s="22"/>
      <c r="G16" s="23"/>
      <c r="I16" s="2" t="s">
        <v>30</v>
      </c>
      <c r="J16" s="2"/>
      <c r="K16" s="2"/>
      <c r="L16" s="2">
        <f>L11/(2*N15)</f>
        <v>821.66666666666663</v>
      </c>
      <c r="M16" s="2"/>
      <c r="N16" s="2"/>
      <c r="O16" s="2"/>
    </row>
    <row r="17" spans="7:15" x14ac:dyDescent="0.25">
      <c r="I17" s="2" t="s">
        <v>31</v>
      </c>
      <c r="J17" s="2"/>
      <c r="K17" s="2"/>
      <c r="L17" s="2"/>
      <c r="M17" s="2">
        <f>1/N15</f>
        <v>14.166666666666666</v>
      </c>
      <c r="N17" s="2"/>
      <c r="O17" s="2"/>
    </row>
    <row r="18" spans="7:15" x14ac:dyDescent="0.25">
      <c r="I18" s="2" t="s">
        <v>32</v>
      </c>
      <c r="J18" s="2"/>
      <c r="K18" s="2"/>
      <c r="L18" s="2">
        <f>L16/18</f>
        <v>45.648148148148145</v>
      </c>
      <c r="M18" s="2"/>
      <c r="N18" s="2"/>
      <c r="O18" s="2"/>
    </row>
    <row r="19" spans="7:15" x14ac:dyDescent="0.25">
      <c r="I19" s="2" t="s">
        <v>33</v>
      </c>
      <c r="J19" s="2"/>
      <c r="K19" s="2"/>
      <c r="L19" s="2"/>
      <c r="M19" s="2"/>
      <c r="N19" s="2">
        <f>L11/M17</f>
        <v>8.1882352941176482</v>
      </c>
      <c r="O19" s="2"/>
    </row>
    <row r="20" spans="7:15" x14ac:dyDescent="0.25">
      <c r="I20" s="2" t="s">
        <v>34</v>
      </c>
      <c r="J20" s="2"/>
      <c r="K20" s="2">
        <f>N14*N14*L11</f>
        <v>341.99963401181066</v>
      </c>
      <c r="L20" s="2"/>
      <c r="M20" s="2"/>
      <c r="N20" s="2"/>
      <c r="O20" s="2"/>
    </row>
    <row r="21" spans="7:15" x14ac:dyDescent="0.25">
      <c r="I21" s="2"/>
      <c r="J21" s="2"/>
      <c r="K21" s="2"/>
      <c r="L21" s="2"/>
      <c r="M21" s="2"/>
      <c r="N21" s="2"/>
      <c r="O21" s="2"/>
    </row>
    <row r="22" spans="7:15" x14ac:dyDescent="0.25">
      <c r="I22" s="2"/>
      <c r="J22" s="2"/>
      <c r="K22" s="2"/>
      <c r="L22" s="2"/>
      <c r="M22" s="2"/>
      <c r="N22" s="2"/>
      <c r="O22" s="2"/>
    </row>
    <row r="24" spans="7:15" x14ac:dyDescent="0.25">
      <c r="G24" s="2"/>
    </row>
  </sheetData>
  <mergeCells count="2">
    <mergeCell ref="B2:D2"/>
    <mergeCell ref="E2:G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C++</vt:lpstr>
      <vt:lpstr>Java</vt:lpstr>
      <vt:lpstr>Pethon</vt:lpstr>
    </vt:vector>
  </TitlesOfParts>
  <Company>WolfishLair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Aunafae</dc:creator>
  <cp:lastModifiedBy>Aunafae</cp:lastModifiedBy>
  <dcterms:created xsi:type="dcterms:W3CDTF">2024-09-23T07:36:45Z</dcterms:created>
  <dcterms:modified xsi:type="dcterms:W3CDTF">2024-10-03T06:48:46Z</dcterms:modified>
</cp:coreProperties>
</file>