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G3"/>
  <c r="G12" s="1"/>
  <c r="G4"/>
  <c r="G5"/>
  <c r="G6"/>
  <c r="G7"/>
  <c r="G8"/>
  <c r="G9"/>
  <c r="G10"/>
  <c r="G11"/>
  <c r="F3"/>
  <c r="F4"/>
  <c r="F5"/>
  <c r="F6"/>
  <c r="F7"/>
  <c r="F8"/>
  <c r="F9"/>
  <c r="F10"/>
  <c r="F11"/>
  <c r="F12" l="1"/>
</calcChain>
</file>

<file path=xl/sharedStrings.xml><?xml version="1.0" encoding="utf-8"?>
<sst xmlns="http://schemas.openxmlformats.org/spreadsheetml/2006/main" count="28" uniqueCount="27">
  <si>
    <t>Ф.И.О.</t>
  </si>
  <si>
    <t>Должность</t>
  </si>
  <si>
    <t>Оплата за час</t>
  </si>
  <si>
    <t>Дата приёма на работу</t>
  </si>
  <si>
    <t>Кол-во часов</t>
  </si>
  <si>
    <t>Итого в руб.</t>
  </si>
  <si>
    <t>НДФЛ 13%</t>
  </si>
  <si>
    <t>К выдаче в руб.</t>
  </si>
  <si>
    <t>Сводная ведомость по оплате</t>
  </si>
  <si>
    <t>Скворцова А.В.</t>
  </si>
  <si>
    <t>Семенова Г.И.</t>
  </si>
  <si>
    <t>Дубова З.Е.</t>
  </si>
  <si>
    <t>Березкин М.Л.</t>
  </si>
  <si>
    <t>Котова Е.Е.</t>
  </si>
  <si>
    <t>Бровкин М.М.</t>
  </si>
  <si>
    <t>Антонова Е.Б.</t>
  </si>
  <si>
    <t>Семенов В.В.</t>
  </si>
  <si>
    <t>Барков Н.И.</t>
  </si>
  <si>
    <t>маляр</t>
  </si>
  <si>
    <t>штукатур</t>
  </si>
  <si>
    <t>электрик</t>
  </si>
  <si>
    <t>стар. Маляр</t>
  </si>
  <si>
    <t>каменщик</t>
  </si>
  <si>
    <t>монтажник</t>
  </si>
  <si>
    <t>слесарь</t>
  </si>
  <si>
    <t>сантехник</t>
  </si>
  <si>
    <t>Итого:</t>
  </si>
</sst>
</file>

<file path=xl/styles.xml><?xml version="1.0" encoding="utf-8"?>
<styleSheet xmlns="http://schemas.openxmlformats.org/spreadsheetml/2006/main">
  <numFmts count="2">
    <numFmt numFmtId="164" formatCode="#,##0.00\ &quot;₽&quot;"/>
    <numFmt numFmtId="166" formatCode="[$-F800]dddd\,\ mmmm\ dd\,\ yyyy"/>
  </numFmts>
  <fonts count="4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u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/>
    <xf numFmtId="166" fontId="0" fillId="3" borderId="1" xfId="0" applyNumberFormat="1" applyFill="1" applyBorder="1"/>
    <xf numFmtId="0" fontId="3" fillId="0" borderId="0" xfId="0" applyFont="1" applyAlignment="1">
      <alignment horizontal="left"/>
    </xf>
    <xf numFmtId="0" fontId="0" fillId="0" borderId="1" xfId="0" applyFill="1" applyBorder="1"/>
    <xf numFmtId="164" fontId="0" fillId="0" borderId="1" xfId="0" applyNumberFormat="1" applyFill="1" applyBorder="1"/>
    <xf numFmtId="166" fontId="0" fillId="0" borderId="1" xfId="0" applyNumberFormat="1" applyFill="1" applyBorder="1"/>
    <xf numFmtId="0" fontId="0" fillId="3" borderId="2" xfId="0" applyFill="1" applyBorder="1"/>
    <xf numFmtId="0" fontId="0" fillId="0" borderId="2" xfId="0" applyFill="1" applyBorder="1"/>
    <xf numFmtId="164" fontId="0" fillId="3" borderId="3" xfId="0" applyNumberFormat="1" applyFill="1" applyBorder="1"/>
    <xf numFmtId="164" fontId="0" fillId="0" borderId="3" xfId="0" applyNumberForma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164" fontId="0" fillId="3" borderId="8" xfId="0" applyNumberFormat="1" applyFill="1" applyBorder="1"/>
    <xf numFmtId="166" fontId="0" fillId="3" borderId="8" xfId="0" applyNumberFormat="1" applyFill="1" applyBorder="1"/>
    <xf numFmtId="0" fontId="0" fillId="0" borderId="10" xfId="0" applyFill="1" applyBorder="1"/>
    <xf numFmtId="0" fontId="0" fillId="0" borderId="11" xfId="0" applyFill="1" applyBorder="1"/>
    <xf numFmtId="164" fontId="0" fillId="0" borderId="11" xfId="0" applyNumberFormat="1" applyFill="1" applyBorder="1"/>
    <xf numFmtId="166" fontId="0" fillId="0" borderId="11" xfId="0" applyNumberFormat="1" applyFill="1" applyBorder="1"/>
    <xf numFmtId="164" fontId="0" fillId="0" borderId="12" xfId="0" applyNumberFormat="1" applyFill="1" applyBorder="1"/>
    <xf numFmtId="164" fontId="0" fillId="3" borderId="9" xfId="0" applyNumberFormat="1" applyFill="1" applyBorder="1"/>
  </cellXfs>
  <cellStyles count="1">
    <cellStyle name="Обычный" xfId="0" builtinId="0"/>
  </cellStyles>
  <dxfs count="13">
    <dxf>
      <numFmt numFmtId="164" formatCode="#,##0.00\ &quot;₽&quot;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164" formatCode="#,##0.00\ &quot;₽&quot;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64" formatCode="#,##0.00\ &quot;₽&quot;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outline="0">
        <top style="thin">
          <color theme="0" tint="-0.34998626667073579"/>
        </top>
      </border>
    </dxf>
    <dxf>
      <border outline="0">
        <bottom style="thin">
          <color theme="0" tint="-0.34998626667073579"/>
        </bottom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166" formatCode="[$-F800]dddd\,\ mmmm\ dd\,\ yyyy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164" formatCode="#,##0.00\ &quot;₽&quot;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</dxfs>
  <tableStyles count="0" defaultTableStyle="TableStyleMedium9" defaultPivotStyle="PivotStyleLight16"/>
  <colors>
    <mruColors>
      <color rgb="FF9900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2:H12" totalsRowShown="0" headerRowDxfId="7" dataDxfId="6" headerRowBorderDxfId="4" tableBorderDxfId="5" totalsRowBorderDxfId="3">
  <autoFilter ref="A2:H12"/>
  <tableColumns count="8">
    <tableColumn id="1" name="Ф.И.О." dataDxfId="12"/>
    <tableColumn id="2" name="Должность" dataDxfId="11"/>
    <tableColumn id="3" name="Оплата за час" dataDxfId="10"/>
    <tableColumn id="4" name="Дата приёма на работу" dataDxfId="9"/>
    <tableColumn id="5" name="Кол-во часов" dataDxfId="8"/>
    <tableColumn id="6" name="Итого в руб." dataDxfId="2">
      <calculatedColumnFormula>C3*E3</calculatedColumnFormula>
    </tableColumn>
    <tableColumn id="7" name="НДФЛ 13%" dataDxfId="1">
      <calculatedColumnFormula>F3*0.13</calculatedColumnFormula>
    </tableColumn>
    <tableColumn id="8" name="К выдаче в руб." dataDxfId="0">
      <calculatedColumnFormula>F3-G3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A12" sqref="A12"/>
    </sheetView>
  </sheetViews>
  <sheetFormatPr defaultRowHeight="14.5"/>
  <cols>
    <col min="1" max="3" width="17.453125" customWidth="1"/>
    <col min="4" max="4" width="22.90625" customWidth="1"/>
    <col min="5" max="8" width="17.453125" customWidth="1"/>
  </cols>
  <sheetData>
    <row r="1" spans="1:8" ht="23.5">
      <c r="A1" s="5" t="s">
        <v>8</v>
      </c>
      <c r="B1" s="1"/>
      <c r="C1" s="1"/>
      <c r="D1" s="1"/>
      <c r="E1" s="1"/>
      <c r="F1" s="1"/>
      <c r="G1" s="1"/>
      <c r="H1" s="1"/>
    </row>
    <row r="2" spans="1:8">
      <c r="A2" s="13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5" t="s">
        <v>7</v>
      </c>
    </row>
    <row r="3" spans="1:8">
      <c r="A3" s="9" t="s">
        <v>15</v>
      </c>
      <c r="B3" s="2" t="s">
        <v>23</v>
      </c>
      <c r="C3" s="3">
        <v>152</v>
      </c>
      <c r="D3" s="4">
        <v>36597</v>
      </c>
      <c r="E3" s="2">
        <v>84</v>
      </c>
      <c r="F3" s="3">
        <f>C3*E3</f>
        <v>12768</v>
      </c>
      <c r="G3" s="3">
        <f>F3*0.13</f>
        <v>1659.8400000000001</v>
      </c>
      <c r="H3" s="11">
        <f>F3-G3</f>
        <v>11108.16</v>
      </c>
    </row>
    <row r="4" spans="1:8">
      <c r="A4" s="10" t="s">
        <v>17</v>
      </c>
      <c r="B4" s="6" t="s">
        <v>25</v>
      </c>
      <c r="C4" s="7">
        <v>119</v>
      </c>
      <c r="D4" s="8">
        <v>35582</v>
      </c>
      <c r="E4" s="6">
        <v>28</v>
      </c>
      <c r="F4" s="7">
        <f>C4*E4</f>
        <v>3332</v>
      </c>
      <c r="G4" s="7">
        <f>F4*0.13</f>
        <v>433.16</v>
      </c>
      <c r="H4" s="12">
        <f>F4-G4</f>
        <v>2898.84</v>
      </c>
    </row>
    <row r="5" spans="1:8">
      <c r="A5" s="9" t="s">
        <v>12</v>
      </c>
      <c r="B5" s="2" t="s">
        <v>20</v>
      </c>
      <c r="C5" s="3">
        <v>132</v>
      </c>
      <c r="D5" s="4">
        <v>37564</v>
      </c>
      <c r="E5" s="2">
        <v>53</v>
      </c>
      <c r="F5" s="3">
        <f>C5*E5</f>
        <v>6996</v>
      </c>
      <c r="G5" s="3">
        <f>F5*0.13</f>
        <v>909.48</v>
      </c>
      <c r="H5" s="11">
        <f>F5-G5</f>
        <v>6086.52</v>
      </c>
    </row>
    <row r="6" spans="1:8">
      <c r="A6" s="10" t="s">
        <v>14</v>
      </c>
      <c r="B6" s="6" t="s">
        <v>22</v>
      </c>
      <c r="C6" s="7">
        <v>136.15</v>
      </c>
      <c r="D6" s="8">
        <v>37889</v>
      </c>
      <c r="E6" s="6">
        <v>215</v>
      </c>
      <c r="F6" s="7">
        <f>C6*E6</f>
        <v>29272.25</v>
      </c>
      <c r="G6" s="7">
        <f>F6*0.13</f>
        <v>3805.3924999999999</v>
      </c>
      <c r="H6" s="12">
        <f>F6-G6</f>
        <v>25466.857499999998</v>
      </c>
    </row>
    <row r="7" spans="1:8">
      <c r="A7" s="9" t="s">
        <v>11</v>
      </c>
      <c r="B7" s="2" t="s">
        <v>19</v>
      </c>
      <c r="C7" s="3">
        <v>118.2</v>
      </c>
      <c r="D7" s="4">
        <v>39238</v>
      </c>
      <c r="E7" s="2">
        <v>97</v>
      </c>
      <c r="F7" s="3">
        <f>C7*E7</f>
        <v>11465.4</v>
      </c>
      <c r="G7" s="3">
        <f>F7*0.13</f>
        <v>1490.502</v>
      </c>
      <c r="H7" s="11">
        <f>F7-G7</f>
        <v>9974.8979999999992</v>
      </c>
    </row>
    <row r="8" spans="1:8">
      <c r="A8" s="10" t="s">
        <v>13</v>
      </c>
      <c r="B8" s="6" t="s">
        <v>21</v>
      </c>
      <c r="C8" s="7">
        <v>145</v>
      </c>
      <c r="D8" s="8">
        <v>37455</v>
      </c>
      <c r="E8" s="6">
        <v>152</v>
      </c>
      <c r="F8" s="7">
        <f>C8*E8</f>
        <v>22040</v>
      </c>
      <c r="G8" s="7">
        <f>F8*0.13</f>
        <v>2865.2000000000003</v>
      </c>
      <c r="H8" s="12">
        <f>F8-G8</f>
        <v>19174.8</v>
      </c>
    </row>
    <row r="9" spans="1:8">
      <c r="A9" s="9" t="s">
        <v>16</v>
      </c>
      <c r="B9" s="2" t="s">
        <v>24</v>
      </c>
      <c r="C9" s="3">
        <v>123.7</v>
      </c>
      <c r="D9" s="4">
        <v>41175</v>
      </c>
      <c r="E9" s="2">
        <v>71</v>
      </c>
      <c r="F9" s="3">
        <f>C9*E9</f>
        <v>8782.7000000000007</v>
      </c>
      <c r="G9" s="3">
        <f>F9*0.13</f>
        <v>1141.7510000000002</v>
      </c>
      <c r="H9" s="11">
        <f>F9-G9</f>
        <v>7640.9490000000005</v>
      </c>
    </row>
    <row r="10" spans="1:8">
      <c r="A10" s="10" t="s">
        <v>10</v>
      </c>
      <c r="B10" s="6" t="s">
        <v>18</v>
      </c>
      <c r="C10" s="7">
        <v>121.5</v>
      </c>
      <c r="D10" s="8">
        <v>36597</v>
      </c>
      <c r="E10" s="6">
        <v>109</v>
      </c>
      <c r="F10" s="7">
        <f>C10*E10</f>
        <v>13243.5</v>
      </c>
      <c r="G10" s="7">
        <f>F10*0.13</f>
        <v>1721.655</v>
      </c>
      <c r="H10" s="12">
        <f>F10-G10</f>
        <v>11521.844999999999</v>
      </c>
    </row>
    <row r="11" spans="1:8" ht="15" thickBot="1">
      <c r="A11" s="16" t="s">
        <v>9</v>
      </c>
      <c r="B11" s="17" t="s">
        <v>18</v>
      </c>
      <c r="C11" s="18">
        <v>121</v>
      </c>
      <c r="D11" s="19">
        <v>36932</v>
      </c>
      <c r="E11" s="17">
        <v>125</v>
      </c>
      <c r="F11" s="18">
        <f>C11*E11</f>
        <v>15125</v>
      </c>
      <c r="G11" s="18">
        <f>F11*0.13</f>
        <v>1966.25</v>
      </c>
      <c r="H11" s="25">
        <f>F11-G11</f>
        <v>13158.75</v>
      </c>
    </row>
    <row r="12" spans="1:8">
      <c r="A12" s="20" t="s">
        <v>26</v>
      </c>
      <c r="B12" s="21"/>
      <c r="C12" s="22"/>
      <c r="D12" s="23"/>
      <c r="E12" s="21"/>
      <c r="F12" s="22">
        <f>SUM(F3:F11)</f>
        <v>123024.84999999999</v>
      </c>
      <c r="G12" s="22">
        <f>SUM(G3:G11)</f>
        <v>15993.230500000001</v>
      </c>
      <c r="H12" s="24">
        <f>SUM(H3:H11)</f>
        <v>107031.6195</v>
      </c>
    </row>
  </sheetData>
  <sortState ref="A3:H11">
    <sortCondition ref="A2"/>
  </sortState>
  <mergeCells count="1">
    <mergeCell ref="A1:H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2022-10-01T09:08:42Z</dcterms:created>
  <dcterms:modified xsi:type="dcterms:W3CDTF">2022-10-01T09:42:00Z</dcterms:modified>
</cp:coreProperties>
</file>