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10" windowWidth="14810" windowHeight="8010" activeTab="2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Лист1!$B$3:$E$3</definedName>
    <definedName name="solver_adj" localSheetId="1" hidden="1">Лист2!$A$8:$B$8</definedName>
    <definedName name="solver_adj" localSheetId="2" hidden="1">Лист3!$H$3:$K$3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Лист1!$F$12</definedName>
    <definedName name="solver_lhs1" localSheetId="1" hidden="1">Лист2!$A$11</definedName>
    <definedName name="solver_lhs1" localSheetId="2" hidden="1">Лист3!$A$11</definedName>
    <definedName name="solver_lhs2" localSheetId="0" hidden="1">Лист1!$F$13</definedName>
    <definedName name="solver_lhs2" localSheetId="1" hidden="1">Лист2!$A$12</definedName>
    <definedName name="solver_lhs2" localSheetId="2" hidden="1">Лист3!$A$12</definedName>
    <definedName name="solver_lhs3" localSheetId="0" hidden="1">Лист1!$F$11</definedName>
    <definedName name="solver_lhs3" localSheetId="1" hidden="1">Лист2!$A$13</definedName>
    <definedName name="solver_lhs3" localSheetId="2" hidden="1">Лист3!$A$13</definedName>
    <definedName name="solver_lhs4" localSheetId="1" hidden="1">Лист2!$A$8:$B$8</definedName>
    <definedName name="solver_lhs4" localSheetId="2" hidden="1">Лист3!$A$14</definedName>
    <definedName name="solver_lhs5" localSheetId="2" hidden="1">Лист3!$A$15</definedName>
    <definedName name="solver_lhs6" localSheetId="2" hidden="1">Лист3!$H$3:$K$3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4</definedName>
    <definedName name="solver_num" localSheetId="2" hidden="1">6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Лист1!$F$6</definedName>
    <definedName name="solver_opt" localSheetId="1" hidden="1">Лист2!$A$16</definedName>
    <definedName name="solver_opt" localSheetId="2" hidden="1">Лист3!$H$6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2" localSheetId="0" hidden="1">1</definedName>
    <definedName name="solver_rel2" localSheetId="1" hidden="1">1</definedName>
    <definedName name="solver_rel2" localSheetId="2" hidden="1">3</definedName>
    <definedName name="solver_rel3" localSheetId="0" hidden="1">1</definedName>
    <definedName name="solver_rel3" localSheetId="1" hidden="1">1</definedName>
    <definedName name="solver_rel3" localSheetId="2" hidden="1">3</definedName>
    <definedName name="solver_rel4" localSheetId="1" hidden="1">4</definedName>
    <definedName name="solver_rel4" localSheetId="2" hidden="1">3</definedName>
    <definedName name="solver_rel5" localSheetId="2" hidden="1">3</definedName>
    <definedName name="solver_rel6" localSheetId="2" hidden="1">4</definedName>
    <definedName name="solver_rhs1" localSheetId="0" hidden="1">Лист1!$H$12</definedName>
    <definedName name="solver_rhs1" localSheetId="1" hidden="1">Лист2!$C$11</definedName>
    <definedName name="solver_rhs1" localSheetId="2" hidden="1">Лист3!$C$11</definedName>
    <definedName name="solver_rhs2" localSheetId="0" hidden="1">Лист1!$H$13</definedName>
    <definedName name="solver_rhs2" localSheetId="1" hidden="1">Лист2!$C$12</definedName>
    <definedName name="solver_rhs2" localSheetId="2" hidden="1">Лист3!$C$12</definedName>
    <definedName name="solver_rhs3" localSheetId="0" hidden="1">Лист1!$H$11</definedName>
    <definedName name="solver_rhs3" localSheetId="1" hidden="1">Лист2!$C$13</definedName>
    <definedName name="solver_rhs3" localSheetId="2" hidden="1">Лист3!$C$13</definedName>
    <definedName name="solver_rhs4" localSheetId="1" hidden="1">"целое"</definedName>
    <definedName name="solver_rhs4" localSheetId="2" hidden="1">Лист3!$C$14</definedName>
    <definedName name="solver_rhs5" localSheetId="2" hidden="1">Лист3!$C$15</definedName>
    <definedName name="solver_rhs6" localSheetId="2" hidden="1">"целое"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24519"/>
</workbook>
</file>

<file path=xl/calcChain.xml><?xml version="1.0" encoding="utf-8"?>
<calcChain xmlns="http://schemas.openxmlformats.org/spreadsheetml/2006/main">
  <c r="C12" i="3"/>
  <c r="C13"/>
  <c r="C14"/>
  <c r="C15"/>
  <c r="C11"/>
  <c r="A15"/>
  <c r="A13"/>
  <c r="A12"/>
  <c r="A14"/>
  <c r="A11"/>
  <c r="H6"/>
  <c r="A16" i="2"/>
  <c r="A13"/>
  <c r="A12"/>
  <c r="A11"/>
  <c r="C12"/>
  <c r="C13"/>
  <c r="C11"/>
  <c r="F12" i="1"/>
  <c r="F13"/>
  <c r="F11"/>
  <c r="F6"/>
</calcChain>
</file>

<file path=xl/sharedStrings.xml><?xml version="1.0" encoding="utf-8"?>
<sst xmlns="http://schemas.openxmlformats.org/spreadsheetml/2006/main" count="58" uniqueCount="42">
  <si>
    <t>Имя</t>
  </si>
  <si>
    <t>Продукт1</t>
  </si>
  <si>
    <t>Продукт2</t>
  </si>
  <si>
    <t>Продукт3</t>
  </si>
  <si>
    <t>Продукт4</t>
  </si>
  <si>
    <t>Значение</t>
  </si>
  <si>
    <t>Нижняя гр.</t>
  </si>
  <si>
    <t>Верхняя гр.</t>
  </si>
  <si>
    <t>Коэф. В ЦФ</t>
  </si>
  <si>
    <t>ЦФ</t>
  </si>
  <si>
    <t>напр.</t>
  </si>
  <si>
    <t>Макс</t>
  </si>
  <si>
    <t>Ограничения</t>
  </si>
  <si>
    <t>Переменные</t>
  </si>
  <si>
    <t>Ресурс</t>
  </si>
  <si>
    <t>Трудовые</t>
  </si>
  <si>
    <t>Сырье</t>
  </si>
  <si>
    <t>Финансы</t>
  </si>
  <si>
    <t>Левая часть</t>
  </si>
  <si>
    <t>Знак</t>
  </si>
  <si>
    <t>Правая часть</t>
  </si>
  <si>
    <t>&lt;=</t>
  </si>
  <si>
    <t>Продукция</t>
  </si>
  <si>
    <t>Запасы сырья</t>
  </si>
  <si>
    <t>1 вид</t>
  </si>
  <si>
    <t>2 вид</t>
  </si>
  <si>
    <t>Количество продукции</t>
  </si>
  <si>
    <t>Столбец1</t>
  </si>
  <si>
    <t>Единица веса</t>
  </si>
  <si>
    <t>Зерна 1</t>
  </si>
  <si>
    <t>Зерна 2</t>
  </si>
  <si>
    <t>Зерна 3</t>
  </si>
  <si>
    <t>Зерна 4</t>
  </si>
  <si>
    <t>Ингридиент А</t>
  </si>
  <si>
    <t>Ингридиент B</t>
  </si>
  <si>
    <t>Ингридиент C</t>
  </si>
  <si>
    <t>Ингридиент D</t>
  </si>
  <si>
    <t>Ингридиент E</t>
  </si>
  <si>
    <t>Затраты на ед. веса</t>
  </si>
  <si>
    <t>Единиц веса зерен</t>
  </si>
  <si>
    <t>Затраты</t>
  </si>
  <si>
    <t>&gt;=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</si>
</sst>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3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0" borderId="0" xfId="0" applyNumberFormat="1" applyFont="1"/>
    <xf numFmtId="0" fontId="1" fillId="2" borderId="2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Обычный" xfId="0" builtinId="0"/>
  </cellStyles>
  <dxfs count="5"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0.0"/>
      <alignment horizontal="center" vertical="bottom" textRotation="0" wrapText="0" indent="0" relativeIndent="255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1:C5" totalsRowShown="0" headerRowDxfId="1" dataDxfId="0">
  <autoFilter ref="A1:C5"/>
  <tableColumns count="3">
    <tableColumn id="1" name="Продукция" dataDxfId="4"/>
    <tableColumn id="2" name="Столбец1" dataDxfId="3"/>
    <tableColumn id="3" name="Запасы сырья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workbookViewId="0"/>
  </sheetViews>
  <sheetFormatPr defaultRowHeight="14.5"/>
  <cols>
    <col min="1" max="1" width="13" customWidth="1"/>
    <col min="2" max="2" width="10.81640625" customWidth="1"/>
    <col min="3" max="3" width="10.54296875" customWidth="1"/>
    <col min="4" max="4" width="10.81640625" customWidth="1"/>
    <col min="5" max="5" width="10.54296875" customWidth="1"/>
    <col min="6" max="6" width="14" customWidth="1"/>
    <col min="8" max="8" width="14.7265625" customWidth="1"/>
  </cols>
  <sheetData>
    <row r="1" spans="1:9" ht="16.5">
      <c r="A1" s="18"/>
      <c r="B1" s="19" t="s">
        <v>13</v>
      </c>
      <c r="C1" s="19"/>
      <c r="D1" s="19"/>
      <c r="E1" s="19"/>
      <c r="F1" s="5"/>
      <c r="G1" s="5"/>
      <c r="H1" s="5"/>
      <c r="I1" s="5"/>
    </row>
    <row r="2" spans="1:9" ht="16.5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5"/>
      <c r="G2" s="5"/>
      <c r="H2" s="5"/>
      <c r="I2" s="5"/>
    </row>
    <row r="3" spans="1:9" ht="16.5">
      <c r="A3" s="17" t="s">
        <v>5</v>
      </c>
      <c r="B3" s="9">
        <v>10.000000000000002</v>
      </c>
      <c r="C3" s="9">
        <v>0</v>
      </c>
      <c r="D3" s="9">
        <v>5.9999999999999991</v>
      </c>
      <c r="E3" s="9">
        <v>0</v>
      </c>
      <c r="F3" s="5"/>
      <c r="G3" s="5"/>
      <c r="H3" s="5"/>
      <c r="I3" s="5"/>
    </row>
    <row r="4" spans="1:9" ht="16.5">
      <c r="A4" s="17" t="s">
        <v>6</v>
      </c>
      <c r="B4" s="9">
        <v>0</v>
      </c>
      <c r="C4" s="9">
        <v>0</v>
      </c>
      <c r="D4" s="9">
        <v>0</v>
      </c>
      <c r="E4" s="9">
        <v>0</v>
      </c>
      <c r="F4" s="5"/>
      <c r="G4" s="5"/>
      <c r="H4" s="5"/>
      <c r="I4" s="5"/>
    </row>
    <row r="5" spans="1:9" ht="16.5">
      <c r="A5" s="17" t="s">
        <v>7</v>
      </c>
      <c r="B5" s="9"/>
      <c r="C5" s="9"/>
      <c r="D5" s="9"/>
      <c r="E5" s="9"/>
      <c r="F5" s="9" t="s">
        <v>9</v>
      </c>
      <c r="G5" s="9" t="s">
        <v>10</v>
      </c>
      <c r="H5" s="5"/>
      <c r="I5" s="5"/>
    </row>
    <row r="6" spans="1:9" ht="16.5">
      <c r="A6" s="17" t="s">
        <v>8</v>
      </c>
      <c r="B6" s="9">
        <v>60</v>
      </c>
      <c r="C6" s="9">
        <v>70</v>
      </c>
      <c r="D6" s="9">
        <v>120</v>
      </c>
      <c r="E6" s="9">
        <v>130</v>
      </c>
      <c r="F6" s="9">
        <f>SUMPRODUCT($B$3:$E$3, B6:E6)</f>
        <v>1320</v>
      </c>
      <c r="G6" s="9" t="s">
        <v>11</v>
      </c>
      <c r="H6" s="5"/>
      <c r="I6" s="5"/>
    </row>
    <row r="7" spans="1:9" ht="16.5">
      <c r="A7" s="5"/>
      <c r="B7" s="5"/>
      <c r="C7" s="5"/>
      <c r="D7" s="5"/>
      <c r="E7" s="5"/>
      <c r="F7" s="5"/>
      <c r="G7" s="5"/>
      <c r="H7" s="5"/>
      <c r="I7" s="5"/>
    </row>
    <row r="8" spans="1:9" ht="16.5">
      <c r="A8" s="5"/>
      <c r="B8" s="5"/>
      <c r="C8" s="5"/>
      <c r="D8" s="5"/>
      <c r="E8" s="5"/>
      <c r="F8" s="5"/>
      <c r="G8" s="5"/>
      <c r="H8" s="5"/>
      <c r="I8" s="5"/>
    </row>
    <row r="9" spans="1:9" ht="16.5">
      <c r="A9" s="18"/>
      <c r="B9" s="19" t="s">
        <v>12</v>
      </c>
      <c r="C9" s="19"/>
      <c r="D9" s="19"/>
      <c r="E9" s="19"/>
      <c r="F9" s="18"/>
      <c r="G9" s="18"/>
      <c r="H9" s="18"/>
      <c r="I9" s="5"/>
    </row>
    <row r="10" spans="1:9" ht="16.5">
      <c r="A10" s="18" t="s">
        <v>14</v>
      </c>
      <c r="B10" s="18" t="s">
        <v>1</v>
      </c>
      <c r="C10" s="18" t="s">
        <v>2</v>
      </c>
      <c r="D10" s="18" t="s">
        <v>3</v>
      </c>
      <c r="E10" s="18" t="s">
        <v>4</v>
      </c>
      <c r="F10" s="18" t="s">
        <v>18</v>
      </c>
      <c r="G10" s="18" t="s">
        <v>19</v>
      </c>
      <c r="H10" s="18" t="s">
        <v>20</v>
      </c>
      <c r="I10" s="5"/>
    </row>
    <row r="11" spans="1:9" ht="16.5">
      <c r="A11" s="17" t="s">
        <v>15</v>
      </c>
      <c r="B11" s="9">
        <v>1</v>
      </c>
      <c r="C11" s="9">
        <v>1</v>
      </c>
      <c r="D11" s="9">
        <v>1</v>
      </c>
      <c r="E11" s="9">
        <v>1</v>
      </c>
      <c r="F11" s="9">
        <f>SUMPRODUCT($B$3:$E$3, B11:E11)</f>
        <v>16</v>
      </c>
      <c r="G11" s="9" t="s">
        <v>21</v>
      </c>
      <c r="H11" s="9">
        <v>16</v>
      </c>
      <c r="I11" s="5"/>
    </row>
    <row r="12" spans="1:9" ht="16.5">
      <c r="A12" s="17" t="s">
        <v>16</v>
      </c>
      <c r="B12" s="9">
        <v>6</v>
      </c>
      <c r="C12" s="9">
        <v>5</v>
      </c>
      <c r="D12" s="9">
        <v>4</v>
      </c>
      <c r="E12" s="9">
        <v>3</v>
      </c>
      <c r="F12" s="9">
        <f t="shared" ref="F12:F13" si="0">SUMPRODUCT($B$3:$E$3, B12:E12)</f>
        <v>84.000000000000014</v>
      </c>
      <c r="G12" s="9" t="s">
        <v>21</v>
      </c>
      <c r="H12" s="9">
        <v>110</v>
      </c>
      <c r="I12" s="5"/>
    </row>
    <row r="13" spans="1:9" ht="16.5">
      <c r="A13" s="17" t="s">
        <v>17</v>
      </c>
      <c r="B13" s="9">
        <v>4</v>
      </c>
      <c r="C13" s="9">
        <v>6</v>
      </c>
      <c r="D13" s="9">
        <v>10</v>
      </c>
      <c r="E13" s="9">
        <v>13</v>
      </c>
      <c r="F13" s="9">
        <f t="shared" si="0"/>
        <v>100</v>
      </c>
      <c r="G13" s="9" t="s">
        <v>21</v>
      </c>
      <c r="H13" s="9">
        <v>100</v>
      </c>
      <c r="I13" s="5"/>
    </row>
    <row r="14" spans="1:9" ht="16.5">
      <c r="A14" s="5"/>
      <c r="B14" s="5"/>
      <c r="C14" s="5"/>
      <c r="D14" s="5"/>
      <c r="E14" s="5"/>
      <c r="F14" s="5"/>
      <c r="G14" s="5"/>
      <c r="H14" s="5"/>
      <c r="I14" s="5"/>
    </row>
    <row r="15" spans="1:9" ht="16.5">
      <c r="A15" s="5"/>
      <c r="B15" s="5"/>
      <c r="C15" s="5"/>
      <c r="D15" s="5"/>
      <c r="E15" s="5"/>
      <c r="F15" s="5"/>
      <c r="G15" s="5"/>
      <c r="H15" s="5"/>
      <c r="I15" s="5"/>
    </row>
    <row r="16" spans="1:9" ht="16.5">
      <c r="A16" s="5"/>
      <c r="B16" s="5"/>
      <c r="C16" s="5"/>
      <c r="D16" s="5"/>
      <c r="E16" s="5"/>
      <c r="F16" s="5"/>
      <c r="G16" s="5"/>
      <c r="H16" s="5"/>
      <c r="I16" s="5"/>
    </row>
    <row r="17" spans="1:9" ht="16.5">
      <c r="A17" s="5"/>
      <c r="B17" s="5"/>
      <c r="C17" s="5"/>
      <c r="D17" s="5"/>
      <c r="E17" s="5"/>
      <c r="F17" s="5"/>
      <c r="G17" s="5"/>
      <c r="H17" s="5"/>
      <c r="I17" s="5"/>
    </row>
    <row r="18" spans="1:9" ht="16.5">
      <c r="A18" s="5"/>
      <c r="B18" s="5"/>
      <c r="C18" s="5"/>
      <c r="D18" s="5"/>
      <c r="E18" s="5"/>
      <c r="F18" s="5"/>
      <c r="G18" s="5"/>
      <c r="H18" s="5"/>
      <c r="I18" s="5"/>
    </row>
    <row r="19" spans="1:9" ht="16.5">
      <c r="A19" s="5"/>
      <c r="B19" s="5"/>
      <c r="C19" s="5"/>
      <c r="D19" s="5"/>
      <c r="E19" s="5"/>
      <c r="F19" s="5"/>
      <c r="G19" s="5"/>
      <c r="H19" s="5"/>
      <c r="I19" s="5"/>
    </row>
  </sheetData>
  <mergeCells count="2">
    <mergeCell ref="B9:E9"/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"/>
  <sheetViews>
    <sheetView workbookViewId="0"/>
  </sheetViews>
  <sheetFormatPr defaultRowHeight="14.5"/>
  <cols>
    <col min="1" max="3" width="15.81640625" customWidth="1"/>
  </cols>
  <sheetData>
    <row r="1" spans="1:7" ht="16.5">
      <c r="A1" s="4" t="s">
        <v>22</v>
      </c>
      <c r="B1" s="4" t="s">
        <v>27</v>
      </c>
      <c r="C1" s="4" t="s">
        <v>23</v>
      </c>
      <c r="G1" s="1"/>
    </row>
    <row r="2" spans="1:7" ht="16.5">
      <c r="A2" s="4" t="s">
        <v>24</v>
      </c>
      <c r="B2" s="4" t="s">
        <v>25</v>
      </c>
      <c r="C2" s="4"/>
      <c r="G2" s="1"/>
    </row>
    <row r="3" spans="1:7" ht="16.5">
      <c r="A3" s="11">
        <v>1.2</v>
      </c>
      <c r="B3" s="11">
        <v>1.9</v>
      </c>
      <c r="C3" s="11">
        <v>37</v>
      </c>
      <c r="D3" s="3"/>
      <c r="E3" s="3"/>
      <c r="F3" s="3"/>
      <c r="G3" s="1"/>
    </row>
    <row r="4" spans="1:7" ht="16.5">
      <c r="A4" s="11">
        <v>2.2999999999999998</v>
      </c>
      <c r="B4" s="11">
        <v>1.8</v>
      </c>
      <c r="C4" s="11">
        <v>57.6</v>
      </c>
      <c r="D4" s="3"/>
      <c r="E4" s="3"/>
      <c r="F4" s="3"/>
      <c r="G4" s="1"/>
    </row>
    <row r="5" spans="1:7" ht="16.5">
      <c r="A5" s="11">
        <v>0.1</v>
      </c>
      <c r="B5" s="11">
        <v>0.7</v>
      </c>
      <c r="C5" s="11">
        <v>8</v>
      </c>
      <c r="D5" s="3"/>
      <c r="E5" s="3"/>
      <c r="F5" s="3"/>
      <c r="G5" s="1"/>
    </row>
    <row r="6" spans="1:7" ht="16.5">
      <c r="A6" s="11"/>
      <c r="B6" s="11"/>
      <c r="C6" s="11"/>
      <c r="D6" s="3"/>
      <c r="E6" s="3"/>
      <c r="F6" s="3"/>
      <c r="G6" s="1"/>
    </row>
    <row r="7" spans="1:7" ht="16.5">
      <c r="A7" s="12" t="s">
        <v>26</v>
      </c>
      <c r="B7" s="12"/>
      <c r="C7" s="11"/>
      <c r="D7" s="3"/>
      <c r="E7" s="3"/>
      <c r="F7" s="3"/>
      <c r="G7" s="1"/>
    </row>
    <row r="8" spans="1:7" ht="16.5">
      <c r="A8" s="13">
        <v>18</v>
      </c>
      <c r="B8" s="13">
        <v>8</v>
      </c>
      <c r="C8" s="11"/>
      <c r="D8" s="2"/>
      <c r="E8" s="2"/>
      <c r="F8" s="2"/>
      <c r="G8" s="1"/>
    </row>
    <row r="9" spans="1:7" ht="16.5">
      <c r="A9" s="11"/>
      <c r="B9" s="11"/>
      <c r="C9" s="11"/>
      <c r="D9" s="2"/>
      <c r="E9" s="2"/>
      <c r="F9" s="2"/>
      <c r="G9" s="1"/>
    </row>
    <row r="10" spans="1:7" ht="16.5">
      <c r="A10" s="12" t="s">
        <v>12</v>
      </c>
      <c r="B10" s="12"/>
      <c r="C10" s="12"/>
      <c r="D10" s="2"/>
      <c r="E10" s="2"/>
      <c r="F10" s="2"/>
      <c r="G10" s="1"/>
    </row>
    <row r="11" spans="1:7" ht="16.5">
      <c r="A11" s="14">
        <f>$A$8*A3+$B$8*B3</f>
        <v>36.799999999999997</v>
      </c>
      <c r="B11" s="14" t="s">
        <v>21</v>
      </c>
      <c r="C11" s="14">
        <f>C3</f>
        <v>37</v>
      </c>
      <c r="D11" s="2"/>
      <c r="E11" s="2"/>
      <c r="F11" s="2"/>
      <c r="G11" s="1"/>
    </row>
    <row r="12" spans="1:7" ht="16.5">
      <c r="A12" s="14">
        <f>$A$8*A4+$B$8*B4</f>
        <v>55.8</v>
      </c>
      <c r="B12" s="14" t="s">
        <v>21</v>
      </c>
      <c r="C12" s="14">
        <f t="shared" ref="C12:C13" si="0">C4</f>
        <v>57.6</v>
      </c>
      <c r="D12" s="2"/>
      <c r="E12" s="2"/>
      <c r="F12" s="2"/>
      <c r="G12" s="1"/>
    </row>
    <row r="13" spans="1:7" ht="16.5">
      <c r="A13" s="14">
        <f>$A$8*A5+$B$8*B5</f>
        <v>7.3999999999999995</v>
      </c>
      <c r="B13" s="14" t="s">
        <v>21</v>
      </c>
      <c r="C13" s="14">
        <f t="shared" si="0"/>
        <v>8</v>
      </c>
      <c r="D13" s="2"/>
      <c r="E13" s="2"/>
      <c r="F13" s="2"/>
      <c r="G13" s="1"/>
    </row>
    <row r="14" spans="1:7" ht="16.5">
      <c r="A14" s="11"/>
      <c r="B14" s="11"/>
      <c r="C14" s="11"/>
      <c r="D14" s="2"/>
      <c r="E14" s="2"/>
      <c r="F14" s="2"/>
      <c r="G14" s="1"/>
    </row>
    <row r="15" spans="1:7" ht="16.5">
      <c r="A15" s="15" t="s">
        <v>9</v>
      </c>
      <c r="B15" s="11"/>
      <c r="C15" s="11"/>
      <c r="D15" s="2"/>
      <c r="E15" s="2"/>
      <c r="F15" s="2"/>
      <c r="G15" s="1"/>
    </row>
    <row r="16" spans="1:7" ht="16.5">
      <c r="A16" s="14">
        <f>$A$8*25000+$B$8*50000</f>
        <v>850000</v>
      </c>
      <c r="B16" s="16"/>
      <c r="C16" s="11"/>
      <c r="D16" s="2"/>
      <c r="E16" s="2"/>
      <c r="F16" s="2"/>
      <c r="G16" s="1"/>
    </row>
    <row r="17" spans="1:7" ht="16.5">
      <c r="A17" s="11"/>
      <c r="B17" s="16"/>
      <c r="C17" s="11"/>
      <c r="D17" s="2"/>
      <c r="E17" s="2"/>
      <c r="F17" s="2"/>
      <c r="G17" s="1"/>
    </row>
    <row r="18" spans="1:7" ht="16.5">
      <c r="A18" s="11"/>
      <c r="B18" s="11"/>
      <c r="C18" s="11"/>
      <c r="D18" s="2"/>
      <c r="E18" s="2"/>
      <c r="F18" s="2"/>
      <c r="G18" s="1"/>
    </row>
    <row r="19" spans="1:7">
      <c r="A19" s="2"/>
      <c r="B19" s="2"/>
      <c r="C19" s="2"/>
      <c r="D19" s="3"/>
      <c r="E19" s="3"/>
      <c r="F19" s="3"/>
    </row>
    <row r="20" spans="1:7">
      <c r="A20" s="2"/>
      <c r="B20" s="2"/>
      <c r="C20" s="2"/>
      <c r="D20" s="3"/>
      <c r="E20" s="3"/>
      <c r="F20" s="3"/>
    </row>
    <row r="21" spans="1:7">
      <c r="A21" s="3"/>
      <c r="B21" s="3"/>
      <c r="C21" s="3"/>
      <c r="D21" s="3"/>
      <c r="E21" s="3"/>
      <c r="F21" s="3"/>
    </row>
    <row r="22" spans="1:7">
      <c r="A22" s="3"/>
      <c r="B22" s="3"/>
      <c r="C22" s="3"/>
      <c r="D22" s="3"/>
      <c r="E22" s="3"/>
      <c r="F22" s="3"/>
    </row>
  </sheetData>
  <mergeCells count="2">
    <mergeCell ref="A7:B7"/>
    <mergeCell ref="A10:C10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tabSelected="1" workbookViewId="0"/>
  </sheetViews>
  <sheetFormatPr defaultRowHeight="14.5"/>
  <cols>
    <col min="1" max="1" width="22.6328125" customWidth="1"/>
    <col min="2" max="6" width="11.7265625" customWidth="1"/>
    <col min="8" max="8" width="11.1796875" customWidth="1"/>
  </cols>
  <sheetData>
    <row r="1" spans="1:11" ht="16.5">
      <c r="A1" s="20"/>
      <c r="B1" s="21" t="s">
        <v>28</v>
      </c>
      <c r="C1" s="21"/>
      <c r="D1" s="21"/>
      <c r="E1" s="21"/>
      <c r="F1" s="20"/>
      <c r="G1" s="4"/>
      <c r="H1" s="4"/>
      <c r="I1" s="5"/>
      <c r="J1" s="5"/>
      <c r="K1" s="5"/>
    </row>
    <row r="2" spans="1:11" ht="16.5">
      <c r="A2" s="20"/>
      <c r="B2" s="20" t="s">
        <v>29</v>
      </c>
      <c r="C2" s="20" t="s">
        <v>30</v>
      </c>
      <c r="D2" s="20" t="s">
        <v>31</v>
      </c>
      <c r="E2" s="20" t="s">
        <v>32</v>
      </c>
      <c r="F2" s="20"/>
      <c r="G2" s="4"/>
      <c r="H2" s="19" t="s">
        <v>39</v>
      </c>
      <c r="I2" s="19"/>
      <c r="J2" s="19"/>
      <c r="K2" s="19"/>
    </row>
    <row r="3" spans="1:11" ht="16.5">
      <c r="A3" s="6" t="s">
        <v>33</v>
      </c>
      <c r="B3" s="7">
        <v>2</v>
      </c>
      <c r="C3" s="7">
        <v>3</v>
      </c>
      <c r="D3" s="7">
        <v>7</v>
      </c>
      <c r="E3" s="7">
        <v>1</v>
      </c>
      <c r="F3" s="7">
        <v>1250</v>
      </c>
      <c r="G3" s="4"/>
      <c r="H3" s="8">
        <v>388</v>
      </c>
      <c r="I3" s="8">
        <v>168</v>
      </c>
      <c r="J3" s="8">
        <v>0</v>
      </c>
      <c r="K3" s="8">
        <v>0</v>
      </c>
    </row>
    <row r="4" spans="1:11" ht="16.5">
      <c r="A4" s="6" t="s">
        <v>34</v>
      </c>
      <c r="B4" s="7">
        <v>1.5</v>
      </c>
      <c r="C4" s="7">
        <v>0.7</v>
      </c>
      <c r="D4" s="7">
        <v>0</v>
      </c>
      <c r="E4" s="7">
        <v>2.2999999999999998</v>
      </c>
      <c r="F4" s="7">
        <v>450</v>
      </c>
      <c r="G4" s="4"/>
      <c r="H4" s="4"/>
      <c r="I4" s="5"/>
      <c r="J4" s="5"/>
      <c r="K4" s="5"/>
    </row>
    <row r="5" spans="1:11" ht="16.5">
      <c r="A5" s="6" t="s">
        <v>35</v>
      </c>
      <c r="B5" s="7">
        <v>5</v>
      </c>
      <c r="C5" s="7">
        <v>2</v>
      </c>
      <c r="D5" s="7">
        <v>0.2</v>
      </c>
      <c r="E5" s="7">
        <v>1</v>
      </c>
      <c r="F5" s="7">
        <v>900</v>
      </c>
      <c r="G5" s="4"/>
      <c r="H5" s="8" t="s">
        <v>40</v>
      </c>
      <c r="I5" s="5"/>
      <c r="J5" s="5"/>
      <c r="K5" s="5"/>
    </row>
    <row r="6" spans="1:11" ht="16.5">
      <c r="A6" s="6" t="s">
        <v>36</v>
      </c>
      <c r="B6" s="7">
        <v>0.6</v>
      </c>
      <c r="C6" s="7">
        <v>0.7</v>
      </c>
      <c r="D6" s="7">
        <v>0.5</v>
      </c>
      <c r="E6" s="7">
        <v>1</v>
      </c>
      <c r="F6" s="7">
        <v>350</v>
      </c>
      <c r="G6" s="4"/>
      <c r="H6" s="8">
        <f>$B$8*$H$3+$C$8*$I$3+$D$8*$J$3+$E$8*$K$3</f>
        <v>21788</v>
      </c>
      <c r="I6" s="5"/>
      <c r="J6" s="5"/>
      <c r="K6" s="5"/>
    </row>
    <row r="7" spans="1:11" ht="16.5">
      <c r="A7" s="6" t="s">
        <v>37</v>
      </c>
      <c r="B7" s="7">
        <v>1.2</v>
      </c>
      <c r="C7" s="7">
        <v>0.8</v>
      </c>
      <c r="D7" s="7">
        <v>0.3</v>
      </c>
      <c r="E7" s="7">
        <v>0</v>
      </c>
      <c r="F7" s="7">
        <v>600</v>
      </c>
      <c r="G7" s="4"/>
      <c r="H7" s="4"/>
      <c r="I7" s="5"/>
      <c r="J7" s="5"/>
      <c r="K7" s="5"/>
    </row>
    <row r="8" spans="1:11" ht="16.5">
      <c r="A8" s="6" t="s">
        <v>38</v>
      </c>
      <c r="B8" s="7">
        <v>41</v>
      </c>
      <c r="C8" s="7">
        <v>35</v>
      </c>
      <c r="D8" s="7">
        <v>48</v>
      </c>
      <c r="E8" s="7">
        <v>42</v>
      </c>
      <c r="F8" s="7"/>
      <c r="G8" s="4"/>
      <c r="H8" s="4"/>
      <c r="I8" s="5"/>
      <c r="J8" s="5"/>
      <c r="K8" s="5"/>
    </row>
    <row r="9" spans="1:11" ht="16.5">
      <c r="A9" s="4"/>
      <c r="B9" s="4"/>
      <c r="C9" s="4"/>
      <c r="D9" s="4"/>
      <c r="E9" s="4"/>
      <c r="F9" s="4"/>
      <c r="G9" s="4"/>
      <c r="H9" s="4"/>
      <c r="I9" s="5"/>
      <c r="J9" s="5"/>
      <c r="K9" s="5"/>
    </row>
    <row r="10" spans="1:11" ht="16.5">
      <c r="A10" s="8" t="s">
        <v>12</v>
      </c>
      <c r="B10" s="9"/>
      <c r="C10" s="9"/>
      <c r="D10" s="5"/>
      <c r="E10" s="4"/>
      <c r="F10" s="4"/>
      <c r="G10" s="4"/>
      <c r="H10" s="4"/>
      <c r="I10" s="5"/>
      <c r="J10" s="5"/>
      <c r="K10" s="5"/>
    </row>
    <row r="11" spans="1:11" ht="16.5">
      <c r="A11" s="10">
        <f>$H$3*B3+$I$3*C3+$J$3*D3+$K$3*E3</f>
        <v>1280</v>
      </c>
      <c r="B11" s="10" t="s">
        <v>41</v>
      </c>
      <c r="C11" s="10">
        <f>F3</f>
        <v>1250</v>
      </c>
      <c r="D11" s="4"/>
      <c r="E11" s="4"/>
      <c r="F11" s="4"/>
      <c r="G11" s="4"/>
      <c r="H11" s="4"/>
      <c r="I11" s="5"/>
      <c r="J11" s="5"/>
      <c r="K11" s="5"/>
    </row>
    <row r="12" spans="1:11" ht="16.5">
      <c r="A12" s="10">
        <f t="shared" ref="A12:A14" si="0">$H$3*B4+$I$3*C4+$J$3*D4+$K$3*E4</f>
        <v>699.6</v>
      </c>
      <c r="B12" s="10" t="s">
        <v>41</v>
      </c>
      <c r="C12" s="10">
        <f t="shared" ref="C12:C15" si="1">F4</f>
        <v>450</v>
      </c>
      <c r="D12" s="5"/>
      <c r="E12" s="5"/>
      <c r="F12" s="5"/>
      <c r="G12" s="5"/>
      <c r="H12" s="5"/>
      <c r="I12" s="5"/>
      <c r="J12" s="5"/>
      <c r="K12" s="5"/>
    </row>
    <row r="13" spans="1:11" ht="16.5">
      <c r="A13" s="10">
        <f>$H$3*B5+$I$3*C5+$J$3*D5+$K$3*E5</f>
        <v>2276</v>
      </c>
      <c r="B13" s="10" t="s">
        <v>41</v>
      </c>
      <c r="C13" s="10">
        <f t="shared" si="1"/>
        <v>900</v>
      </c>
      <c r="D13" s="5"/>
      <c r="E13" s="5"/>
      <c r="F13" s="5"/>
      <c r="G13" s="5"/>
      <c r="H13" s="5"/>
      <c r="I13" s="5"/>
      <c r="J13" s="5"/>
      <c r="K13" s="5"/>
    </row>
    <row r="14" spans="1:11" ht="16.5">
      <c r="A14" s="10">
        <f t="shared" si="0"/>
        <v>350.4</v>
      </c>
      <c r="B14" s="10" t="s">
        <v>41</v>
      </c>
      <c r="C14" s="10">
        <f t="shared" si="1"/>
        <v>350</v>
      </c>
      <c r="D14" s="5"/>
      <c r="E14" s="5"/>
      <c r="F14" s="5"/>
      <c r="G14" s="5"/>
      <c r="H14" s="5"/>
      <c r="I14" s="5"/>
      <c r="J14" s="5"/>
      <c r="K14" s="5"/>
    </row>
    <row r="15" spans="1:11" ht="16.5">
      <c r="A15" s="10">
        <f>$H$3*B7+$I$3*C7+$J$3*D7+$K$3*E7</f>
        <v>600</v>
      </c>
      <c r="B15" s="10" t="s">
        <v>41</v>
      </c>
      <c r="C15" s="10">
        <f t="shared" si="1"/>
        <v>600</v>
      </c>
      <c r="D15" s="5"/>
      <c r="E15" s="5"/>
      <c r="F15" s="5"/>
      <c r="G15" s="5"/>
      <c r="H15" s="5"/>
      <c r="I15" s="5"/>
      <c r="J15" s="5"/>
      <c r="K15" s="5"/>
    </row>
  </sheetData>
  <mergeCells count="2">
    <mergeCell ref="B1:E1"/>
    <mergeCell ref="H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2022-11-26T10:00:14Z</dcterms:modified>
</cp:coreProperties>
</file>