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10" windowWidth="18615" windowHeight="7575" activeTab="4"/>
  </bookViews>
  <sheets>
    <sheet name="Version + CALC" sheetId="1" r:id="rId1"/>
    <sheet name="DAMAGE" sheetId="7" r:id="rId2"/>
    <sheet name="UNITS" sheetId="8" r:id="rId3"/>
    <sheet name="CO'S" sheetId="9" r:id="rId4"/>
    <sheet name="TIERLIST CO'S" sheetId="10" r:id="rId5"/>
    <sheet name="COUNTERS CHART" sheetId="6" r:id="rId6"/>
  </sheets>
  <definedNames>
    <definedName name="_xlnm._FilterDatabase" localSheetId="4" hidden="1">'TIERLIST CO''S'!$A$2:$AJ$62</definedName>
    <definedName name="C1051100">#REF!</definedName>
    <definedName name="C1100100">#REF!</definedName>
    <definedName name="C5666652">#REF!</definedName>
  </definedNames>
  <calcPr calcId="125725" calcMode="manual"/>
</workbook>
</file>

<file path=xl/calcChain.xml><?xml version="1.0" encoding="utf-8"?>
<calcChain xmlns="http://schemas.openxmlformats.org/spreadsheetml/2006/main">
  <c r="H43" i="10"/>
  <c r="H44"/>
  <c r="H45"/>
  <c r="H46"/>
  <c r="H47"/>
  <c r="H48"/>
  <c r="H49"/>
  <c r="H50"/>
  <c r="H51"/>
  <c r="H52"/>
  <c r="H53"/>
  <c r="H54"/>
  <c r="H55"/>
  <c r="H56"/>
  <c r="H57"/>
  <c r="H58"/>
  <c r="J14"/>
  <c r="J15"/>
  <c r="J16"/>
  <c r="J17"/>
  <c r="J18"/>
  <c r="J19"/>
  <c r="J20"/>
  <c r="J21"/>
  <c r="J22"/>
  <c r="J23"/>
  <c r="J24"/>
  <c r="J25"/>
  <c r="J26"/>
  <c r="J27"/>
  <c r="J28"/>
  <c r="J29"/>
  <c r="J30"/>
  <c r="J31"/>
  <c r="J32"/>
  <c r="J33"/>
  <c r="J34"/>
  <c r="J35"/>
  <c r="J36"/>
  <c r="J37"/>
  <c r="J38"/>
  <c r="J39"/>
  <c r="J40"/>
  <c r="J41"/>
  <c r="J43"/>
  <c r="J44"/>
  <c r="J45"/>
  <c r="J46"/>
  <c r="J47"/>
  <c r="J48"/>
  <c r="J49"/>
  <c r="J50"/>
  <c r="J51"/>
  <c r="J52"/>
  <c r="J53"/>
  <c r="J54"/>
  <c r="J55"/>
  <c r="J56"/>
  <c r="J57"/>
  <c r="J58"/>
  <c r="J4"/>
  <c r="J5"/>
  <c r="J6"/>
  <c r="J7"/>
  <c r="J8"/>
  <c r="J9"/>
  <c r="J10"/>
  <c r="J11"/>
  <c r="J12"/>
  <c r="J13"/>
  <c r="J3"/>
  <c r="R4" l="1"/>
  <c r="R3"/>
  <c r="H8"/>
  <c r="H9"/>
  <c r="H10"/>
  <c r="H11"/>
  <c r="H12"/>
  <c r="H13"/>
  <c r="H14"/>
  <c r="H15"/>
  <c r="H16"/>
  <c r="H17"/>
  <c r="H18"/>
  <c r="H19"/>
  <c r="H20"/>
  <c r="H21"/>
  <c r="H22"/>
  <c r="H23"/>
  <c r="H24"/>
  <c r="H25"/>
  <c r="H26"/>
  <c r="H27"/>
  <c r="H28"/>
  <c r="H29"/>
  <c r="H30"/>
  <c r="H31"/>
  <c r="H32"/>
  <c r="H33"/>
  <c r="H34"/>
  <c r="H35"/>
  <c r="H36"/>
  <c r="H37"/>
  <c r="H38"/>
  <c r="H39"/>
  <c r="H40"/>
  <c r="H41"/>
  <c r="H5"/>
  <c r="H6"/>
  <c r="H7"/>
  <c r="H4"/>
  <c r="H3"/>
  <c r="G31" i="1"/>
  <c r="G24"/>
  <c r="L5"/>
  <c r="G26" l="1"/>
  <c r="G28" s="1"/>
  <c r="I28" s="1"/>
  <c r="G33" s="1"/>
  <c r="G35" s="1"/>
  <c r="I35" s="1"/>
</calcChain>
</file>

<file path=xl/comments1.xml><?xml version="1.0" encoding="utf-8"?>
<comments xmlns="http://schemas.openxmlformats.org/spreadsheetml/2006/main">
  <authors>
    <author>Aure</author>
  </authors>
  <commentList>
    <comment ref="K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L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M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N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O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P2" authorId="0">
      <text>
        <r>
          <rPr>
            <b/>
            <sz val="9"/>
            <color indexed="81"/>
            <rFont val="Tahoma"/>
            <family val="2"/>
          </rPr>
          <t>Aure:</t>
        </r>
        <r>
          <rPr>
            <sz val="9"/>
            <color indexed="81"/>
            <rFont val="Tahoma"/>
            <family val="2"/>
          </rPr>
          <t xml:space="preserve">
(Pour tous les CO)
10 - Affecte TOUTES les unités de ce type
1~9 - N'affecte pas toutes les unités de ce type
0 - N'affecte aucune unité de ce type</t>
        </r>
      </text>
    </comment>
    <comment ref="R2" authorId="0">
      <text>
        <r>
          <rPr>
            <b/>
            <sz val="9"/>
            <color indexed="81"/>
            <rFont val="Tahoma"/>
            <charset val="1"/>
          </rPr>
          <t>Aure:</t>
        </r>
        <r>
          <rPr>
            <sz val="9"/>
            <color indexed="81"/>
            <rFont val="Tahoma"/>
            <charset val="1"/>
          </rPr>
          <t xml:space="preserve">
(Pour tous les CO)
0~7 : En fonction du nombre d'unités requises afin de déployer toute sa puissance. (Lower is better)
(-1)~3 : Bonus de stats en général
Peut être malus si le général ne gagne rien.</t>
        </r>
      </text>
    </comment>
    <comment ref="S2" authorId="0">
      <text>
        <r>
          <rPr>
            <b/>
            <sz val="9"/>
            <color indexed="81"/>
            <rFont val="Tahoma"/>
            <charset val="1"/>
          </rPr>
          <t>Aure:</t>
        </r>
        <r>
          <rPr>
            <sz val="9"/>
            <color indexed="81"/>
            <rFont val="Tahoma"/>
            <charset val="1"/>
          </rPr>
          <t xml:space="preserve">
(Pour tous les CO)
0~7 : En fonction du nombre de bâtiments requis afin de déployer toute sa puissance. (Lower is better)
(-1)~3 : Bonus si bonne gestion des fonds, bonus divers sur la construction…
Malus si des unités sont requis pour l'optimisation de la COZone / un pouvoir.</t>
        </r>
      </text>
    </comment>
    <comment ref="T2" authorId="0">
      <text>
        <r>
          <rPr>
            <b/>
            <sz val="9"/>
            <color indexed="81"/>
            <rFont val="Tahoma"/>
            <charset val="1"/>
          </rPr>
          <t>Aure:</t>
        </r>
        <r>
          <rPr>
            <sz val="9"/>
            <color indexed="81"/>
            <rFont val="Tahoma"/>
            <charset val="1"/>
          </rPr>
          <t xml:space="preserve">
(Pour tous les CO)
0 : Le général est strictement identique avec ou sans FoW
1~10 : En fonction des pouvoirs proposés (TODO)</t>
        </r>
      </text>
    </comment>
    <comment ref="AG2" authorId="0">
      <text>
        <r>
          <rPr>
            <b/>
            <sz val="9"/>
            <color indexed="81"/>
            <rFont val="Tahoma"/>
            <charset val="1"/>
          </rPr>
          <t>Aure:</t>
        </r>
        <r>
          <rPr>
            <sz val="9"/>
            <color indexed="81"/>
            <rFont val="Tahoma"/>
            <charset val="1"/>
          </rPr>
          <t xml:space="preserve">
Total des '+' trouvés dans le tableau des counters.
Lire la _ligne_ consacrée au général.</t>
        </r>
      </text>
    </comment>
    <comment ref="AH2" authorId="0">
      <text>
        <r>
          <rPr>
            <b/>
            <sz val="9"/>
            <color indexed="81"/>
            <rFont val="Tahoma"/>
            <charset val="1"/>
          </rPr>
          <t>Aure:</t>
        </r>
        <r>
          <rPr>
            <sz val="9"/>
            <color indexed="81"/>
            <rFont val="Tahoma"/>
            <charset val="1"/>
          </rPr>
          <t xml:space="preserve">
Total des '-' trouvés dans le tableau des counters.
Lire la _colonne_ consacrée au général.</t>
        </r>
      </text>
    </comment>
    <comment ref="E3" authorId="0">
      <text>
        <r>
          <rPr>
            <b/>
            <sz val="11"/>
            <color indexed="81"/>
            <rFont val="Times New Roman"/>
            <family val="1"/>
          </rPr>
          <t>Prairie :</t>
        </r>
        <r>
          <rPr>
            <sz val="11"/>
            <color indexed="81"/>
            <rFont val="Times New Roman"/>
            <family val="1"/>
          </rPr>
          <t xml:space="preserve"> 2-3-4 cases
</t>
        </r>
        <r>
          <rPr>
            <sz val="10"/>
            <color indexed="81"/>
            <rFont val="Times New Roman"/>
            <family val="1"/>
          </rPr>
          <t>Toutes les unités dans la CO-zone +20/+0 sur plaines.
COZone = 130/110+10 (plaines), 110/110 sinon
Jake = 150/130+10 (plaines), 130/130 sinon</t>
        </r>
      </text>
    </comment>
    <comment ref="F3" authorId="0">
      <text>
        <r>
          <rPr>
            <b/>
            <sz val="11"/>
            <color indexed="81"/>
            <rFont val="Times New Roman"/>
            <family val="1"/>
            <scheme val="minor"/>
          </rPr>
          <t>Offensive :</t>
        </r>
        <r>
          <rPr>
            <sz val="10"/>
            <color indexed="81"/>
            <rFont val="Times New Roman"/>
            <family val="1"/>
            <scheme val="minor"/>
          </rPr>
          <t xml:space="preserve">
Pas de pénalité de mouvement en plaine.
Toutes les unités sur plaine +10/+10 supp.
Toutes unités = 140/120+10 (plaines), 110/110 sinon
Jake = 160/140+10 (plaines), 130/130 sinon</t>
        </r>
      </text>
    </comment>
    <comment ref="G3" authorId="0">
      <text>
        <r>
          <rPr>
            <b/>
            <sz val="11"/>
            <color indexed="81"/>
            <rFont val="Times New Roman"/>
            <family val="1"/>
            <scheme val="minor"/>
          </rPr>
          <t>Hyper combat :</t>
        </r>
        <r>
          <rPr>
            <sz val="10"/>
            <color indexed="81"/>
            <rFont val="Times New Roman"/>
            <family val="1"/>
            <scheme val="minor"/>
          </rPr>
          <t xml:space="preserve">
Pas de pénalité de mouvement en plaine.
Toutes les unités sur plaine +20/+20 supp.
Unités terrestres directes +1 de mouvement.
Toutes unités = 150/130+10 (plaines), 110/110 sinon
Jake = 170/150+10 (plaines), 130/130 sinon</t>
        </r>
      </text>
    </comment>
    <comment ref="E4" authorId="0">
      <text>
        <r>
          <rPr>
            <b/>
            <sz val="11"/>
            <color indexed="81"/>
            <rFont val="Times New Roman"/>
            <family val="1"/>
          </rPr>
          <t>Camaraderie :</t>
        </r>
        <r>
          <rPr>
            <sz val="11"/>
            <color indexed="81"/>
            <rFont val="Times New Roman"/>
            <family val="1"/>
          </rPr>
          <t xml:space="preserve"> 4-5-6 cases</t>
        </r>
        <r>
          <rPr>
            <sz val="10"/>
            <color indexed="81"/>
            <rFont val="Times New Roman"/>
            <family val="1"/>
          </rPr>
          <t xml:space="preserve">
Les unités dans la CO-zone sont réparées deux fois plus rapidement (4 PV au lieu de 2). Coûts également doublés.
COZone = 110/110 sans bonus
Rachel = 130/130 sans bonus</t>
        </r>
      </text>
    </comment>
    <comment ref="F4"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Rachel = 130+(0~30)/130</t>
        </r>
      </text>
    </comment>
    <comment ref="G4" authorId="0">
      <text>
        <r>
          <rPr>
            <b/>
            <sz val="11"/>
            <color indexed="81"/>
            <rFont val="Times New Roman"/>
            <family val="1"/>
            <scheme val="minor"/>
          </rPr>
          <t>Pilonnage :</t>
        </r>
        <r>
          <rPr>
            <sz val="10"/>
            <color indexed="81"/>
            <rFont val="Times New Roman"/>
            <family val="1"/>
            <scheme val="minor"/>
          </rPr>
          <t xml:space="preserve">
Les unités peuvent bénéficier jusqu'à 30% de luck.
Tire trois missiles (équivalent aux silos) sur les unités ennemies de façon à faire le plus de dommages.
Toutes unités = 110+(0~30)/110
Rachel = 130+(0~30)/130</t>
        </r>
      </text>
    </comment>
    <comment ref="E5" authorId="0">
      <text>
        <r>
          <rPr>
            <b/>
            <sz val="11"/>
            <color indexed="81"/>
            <rFont val="Times New Roman"/>
            <family val="1"/>
            <scheme val="minor"/>
          </rPr>
          <t>Mécano :</t>
        </r>
        <r>
          <rPr>
            <sz val="11"/>
            <color indexed="81"/>
            <rFont val="Times New Roman"/>
            <family val="1"/>
            <scheme val="minor"/>
          </rPr>
          <t xml:space="preserve"> 2-3-4 cases</t>
        </r>
        <r>
          <rPr>
            <sz val="10"/>
            <color indexed="81"/>
            <rFont val="Times New Roman"/>
            <family val="1"/>
            <scheme val="minor"/>
          </rPr>
          <t xml:space="preserve">
Les unités dans la CO-zone regagnent 1 PV gratuitement à chaque tour.
COZone = 110/110 sans bonus
Andy = 130/130 sans bonus</t>
        </r>
      </text>
    </comment>
    <comment ref="F5" authorId="0">
      <text>
        <r>
          <rPr>
            <b/>
            <sz val="11"/>
            <color indexed="81"/>
            <rFont val="Times New Roman"/>
            <family val="1"/>
            <scheme val="minor"/>
          </rPr>
          <t>Réparafond :</t>
        </r>
        <r>
          <rPr>
            <sz val="10"/>
            <color indexed="81"/>
            <rFont val="Times New Roman"/>
            <family val="1"/>
            <scheme val="minor"/>
          </rPr>
          <t xml:space="preserve">
Toutes les unités regagnent 2 PV.
Toutes les unités +10/+0 supp.
Toutes unités = 120/110
Andy = 140/130</t>
        </r>
      </text>
    </comment>
    <comment ref="G5" authorId="0">
      <text>
        <r>
          <rPr>
            <b/>
            <sz val="11"/>
            <color indexed="81"/>
            <rFont val="Times New Roman"/>
            <family val="1"/>
            <scheme val="minor"/>
          </rPr>
          <t>Génie logistique :</t>
        </r>
        <r>
          <rPr>
            <sz val="10"/>
            <color indexed="81"/>
            <rFont val="Times New Roman"/>
            <family val="1"/>
            <scheme val="minor"/>
          </rPr>
          <t xml:space="preserve">
Toutes les unités regagnent 5 PV.
Toutes les unités +10/+0 supp.
Toutes les unités +1 mouvement.
Toutes unités = 120/110
Andy = 140/130</t>
        </r>
      </text>
    </comment>
    <comment ref="E6" authorId="0">
      <text>
        <r>
          <rPr>
            <b/>
            <sz val="11"/>
            <color indexed="81"/>
            <rFont val="Times New Roman"/>
            <family val="1"/>
            <scheme val="minor"/>
          </rPr>
          <t>Attaque frontale :</t>
        </r>
        <r>
          <rPr>
            <sz val="11"/>
            <color indexed="81"/>
            <rFont val="Times New Roman"/>
            <family val="1"/>
            <scheme val="minor"/>
          </rPr>
          <t xml:space="preserve"> 1-2-3 cases</t>
        </r>
        <r>
          <rPr>
            <sz val="10"/>
            <color indexed="81"/>
            <rFont val="Times New Roman"/>
            <family val="1"/>
            <scheme val="minor"/>
          </rPr>
          <t xml:space="preserve">
Unités d'attaque directe dans la CO-zone +30/+0.
COZone = 140/110 (direct), 110/110 sinon
Max = 160/130 (direct), 130/130 sinon</t>
        </r>
      </text>
    </comment>
    <comment ref="F6" authorId="0">
      <text>
        <r>
          <rPr>
            <b/>
            <sz val="11"/>
            <color indexed="81"/>
            <rFont val="Times New Roman"/>
            <family val="1"/>
            <scheme val="minor"/>
          </rPr>
          <t>Max en force :</t>
        </r>
        <r>
          <rPr>
            <sz val="10"/>
            <color indexed="81"/>
            <rFont val="Times New Roman"/>
            <family val="1"/>
            <scheme val="minor"/>
          </rPr>
          <t xml:space="preserve">
Unités d'attaque directe +1 mouvement.
Toutes unités = 140/110 (direct), 110/110 sinon
Max = 160/130 (direct), 130/130 sinon</t>
        </r>
      </text>
    </comment>
    <comment ref="G6" authorId="0">
      <text>
        <r>
          <rPr>
            <b/>
            <sz val="11"/>
            <color indexed="81"/>
            <rFont val="Times New Roman"/>
            <family val="1"/>
            <scheme val="minor"/>
          </rPr>
          <t>Puissance max :</t>
        </r>
        <r>
          <rPr>
            <sz val="10"/>
            <color indexed="81"/>
            <rFont val="Times New Roman"/>
            <family val="1"/>
            <scheme val="minor"/>
          </rPr>
          <t xml:space="preserve">
Unités d'attaque directe +1 mouvement.
Unités d'attaque directe +20/+0 supp.
Toutes unités = 160/110 (direct), 110/110 sinon
Max = 180/130 (direct), 130/130 sinon
</t>
        </r>
      </text>
    </comment>
    <comment ref="E7" authorId="0">
      <text>
        <r>
          <rPr>
            <b/>
            <sz val="11"/>
            <color indexed="81"/>
            <rFont val="Times New Roman"/>
            <family val="1"/>
            <scheme val="minor"/>
          </rPr>
          <t xml:space="preserve">Forces spéciales : </t>
        </r>
        <r>
          <rPr>
            <sz val="11"/>
            <color indexed="81"/>
            <rFont val="Times New Roman"/>
            <family val="1"/>
            <scheme val="minor"/>
          </rPr>
          <t>3-4-5 cases</t>
        </r>
        <r>
          <rPr>
            <sz val="10"/>
            <color indexed="81"/>
            <rFont val="Times New Roman"/>
            <family val="1"/>
            <scheme val="minor"/>
          </rPr>
          <t xml:space="preserve">
Les soldats dans la CO-zone ont +20/+30.
Les soldats bénéficient de +2 points de capture.
COZone = 130/140 (soldats), 110/110 sinon
Sami = 150/160 (soldats), 130/130 sinon</t>
        </r>
      </text>
    </comment>
    <comment ref="F7" authorId="0">
      <text>
        <r>
          <rPr>
            <b/>
            <sz val="11"/>
            <color indexed="81"/>
            <rFont val="Times New Roman"/>
            <family val="1"/>
            <scheme val="minor"/>
          </rPr>
          <t>Marche forcée :</t>
        </r>
        <r>
          <rPr>
            <sz val="10"/>
            <color indexed="81"/>
            <rFont val="Times New Roman"/>
            <family val="1"/>
            <scheme val="minor"/>
          </rPr>
          <t xml:space="preserve">
+1 de mouvement pour les unités de transport et les soldats. 
Points de capture augmentés de 3 (5 au total).
Toutes unités = 130/140 (soldats), 110/110 sinon
Sami = 150/160 (soldats), 130/130 sinon</t>
        </r>
      </text>
    </comment>
    <comment ref="G7" authorId="0">
      <text>
        <r>
          <rPr>
            <b/>
            <sz val="11"/>
            <color indexed="81"/>
            <rFont val="Times New Roman"/>
            <family val="1"/>
            <scheme val="minor"/>
          </rPr>
          <t>Conquête :</t>
        </r>
        <r>
          <rPr>
            <sz val="10"/>
            <color indexed="81"/>
            <rFont val="Times New Roman"/>
            <family val="1"/>
            <scheme val="minor"/>
          </rPr>
          <t xml:space="preserve">
+2 de mouvement pour les unités de transport et les soldats.
Points de capture augmentés de 8 (10 au total)</t>
        </r>
        <r>
          <rPr>
            <b/>
            <sz val="9"/>
            <color indexed="81"/>
            <rFont val="Tahoma"/>
            <family val="2"/>
          </rPr>
          <t>.</t>
        </r>
        <r>
          <rPr>
            <sz val="10"/>
            <color indexed="81"/>
            <rFont val="Times New Roman"/>
            <family val="1"/>
            <scheme val="minor"/>
          </rPr>
          <t xml:space="preserve">
Toutes unités = 130/140 (soldats), 110/110 sinon
Sami = 150/160 (soldats), 130/130 sinon</t>
        </r>
      </text>
    </comment>
    <comment ref="E8" authorId="0">
      <text>
        <r>
          <rPr>
            <b/>
            <sz val="11"/>
            <color indexed="81"/>
            <rFont val="Times New Roman"/>
            <family val="1"/>
            <scheme val="minor"/>
          </rPr>
          <t>Bonne fortune :</t>
        </r>
        <r>
          <rPr>
            <sz val="11"/>
            <color indexed="81"/>
            <rFont val="Times New Roman"/>
            <family val="1"/>
            <scheme val="minor"/>
          </rPr>
          <t xml:space="preserve"> 3-4-5 cases</t>
        </r>
        <r>
          <rPr>
            <sz val="10"/>
            <color indexed="81"/>
            <rFont val="Times New Roman"/>
            <family val="1"/>
            <scheme val="minor"/>
          </rPr>
          <t xml:space="preserve">
Les unités de la CO-zone peuvent bénéficier jusqu'à 20% de luck.
COZone = 110+(0~20)/110
Nell = 130+(0~20)/130</t>
        </r>
      </text>
    </comment>
    <comment ref="F8"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Nell = 130+(0~30)/130</t>
        </r>
      </text>
    </comment>
    <comment ref="G8" authorId="0">
      <text>
        <r>
          <rPr>
            <b/>
            <sz val="11"/>
            <color indexed="81"/>
            <rFont val="Times New Roman"/>
            <family val="1"/>
            <scheme val="minor"/>
          </rPr>
          <t>Lady la chance :</t>
        </r>
        <r>
          <rPr>
            <sz val="10"/>
            <color indexed="81"/>
            <rFont val="Times New Roman"/>
            <family val="1"/>
            <scheme val="minor"/>
          </rPr>
          <t xml:space="preserve">
Les unités peuvent bénéficier jusqu'à 50% de luck.
Toutes unités = 110+(0~50)/110
Nell = 130+(0~50)/130</t>
        </r>
      </text>
    </comment>
    <comment ref="E9" authorId="0">
      <text>
        <r>
          <rPr>
            <b/>
            <sz val="11"/>
            <color indexed="81"/>
            <rFont val="Times New Roman"/>
            <family val="1"/>
            <scheme val="minor"/>
          </rPr>
          <t>Economies :</t>
        </r>
        <r>
          <rPr>
            <sz val="11"/>
            <color indexed="81"/>
            <rFont val="Times New Roman"/>
            <family val="1"/>
            <scheme val="minor"/>
          </rPr>
          <t xml:space="preserve"> 4-5-6 cases</t>
        </r>
        <r>
          <rPr>
            <sz val="10"/>
            <color indexed="81"/>
            <rFont val="Times New Roman"/>
            <family val="1"/>
            <scheme val="minor"/>
          </rPr>
          <t xml:space="preserve">
Toutes les unités de la CO-zone ont +10% de défense. (+0/+10)
COZone = 110/120
Hachi = 130/140</t>
        </r>
      </text>
    </comment>
    <comment ref="F9" authorId="0">
      <text>
        <r>
          <rPr>
            <b/>
            <sz val="11"/>
            <color indexed="81"/>
            <rFont val="Times New Roman"/>
            <family val="1"/>
            <scheme val="minor"/>
          </rPr>
          <t>Troc :</t>
        </r>
        <r>
          <rPr>
            <sz val="10"/>
            <color indexed="81"/>
            <rFont val="Times New Roman"/>
            <family val="1"/>
            <scheme val="minor"/>
          </rPr>
          <t xml:space="preserve">
Toutes les unités coûtent 50% moins cher durant ce tour.
Toutes unités = 110/120
Hachi = 130/140</t>
        </r>
      </text>
    </comment>
    <comment ref="G9" authorId="0">
      <text>
        <r>
          <rPr>
            <b/>
            <sz val="11"/>
            <color indexed="81"/>
            <rFont val="Times New Roman"/>
            <family val="1"/>
            <scheme val="minor"/>
          </rPr>
          <t>Union marchande :</t>
        </r>
        <r>
          <rPr>
            <sz val="10"/>
            <color indexed="81"/>
            <rFont val="Times New Roman"/>
            <family val="1"/>
            <scheme val="minor"/>
          </rPr>
          <t xml:space="preserve">
Toutes les unités coûtent 50% moins cher durant ce tour.
Toutes vos propriétés peuvent servir à la construction durant ce tour (ville et Q.G pour le terrestre, port provisoire pour la marine, aéroport provisoire pour l'aviation).
Toutes unités = 110/120
Hachi = 130/140</t>
        </r>
      </text>
    </comment>
    <comment ref="E10" authorId="0">
      <text>
        <r>
          <rPr>
            <b/>
            <sz val="11"/>
            <color indexed="81"/>
            <rFont val="Times New Roman"/>
            <family val="1"/>
            <scheme val="minor"/>
          </rPr>
          <t>Nordique :</t>
        </r>
        <r>
          <rPr>
            <sz val="11"/>
            <color indexed="81"/>
            <rFont val="Times New Roman"/>
            <family val="1"/>
            <scheme val="minor"/>
          </rPr>
          <t xml:space="preserve"> 3-4-5 cases</t>
        </r>
        <r>
          <rPr>
            <sz val="10"/>
            <color indexed="81"/>
            <rFont val="Times New Roman"/>
            <family val="1"/>
            <scheme val="minor"/>
          </rPr>
          <t xml:space="preserve">
[Global] Toutes les unités ne sont pas affectées par le climat neigeux. (pas de pénalité de fuel ni de mouvement)
Les unités de CO-zone ont +10/+10 lorsqu'il neige.
COZone = 120/120 (neige), 110/110 sinon
Olaf = 140/140 (neige), 130/130 sinon</t>
        </r>
      </text>
    </comment>
    <comment ref="F10" authorId="0">
      <text>
        <r>
          <rPr>
            <b/>
            <sz val="11"/>
            <color indexed="81"/>
            <rFont val="Times New Roman"/>
            <family val="1"/>
            <scheme val="minor"/>
          </rPr>
          <t>Enneigement :</t>
        </r>
        <r>
          <rPr>
            <sz val="10"/>
            <color indexed="81"/>
            <rFont val="Times New Roman"/>
            <family val="1"/>
            <scheme val="minor"/>
          </rPr>
          <t xml:space="preserve">
Il neige durant 1 tour.
Toutes les unités +10/+10 supp.
Toutes unités = 130/130 (neige), 120/120 sinon
Olaf = 150/150 (neige), 140/140 sinon 
Remarque : Le joueur allié possède forcément les plus gros bonus durant son tour mais il peut les perdre ensuite (si le climat change avant que tout le monde aie joué)</t>
        </r>
      </text>
    </comment>
    <comment ref="G10" authorId="0">
      <text>
        <r>
          <rPr>
            <b/>
            <sz val="11"/>
            <color indexed="81"/>
            <rFont val="Times New Roman"/>
            <family val="1"/>
            <scheme val="minor"/>
          </rPr>
          <t>Blizzard :</t>
        </r>
        <r>
          <rPr>
            <sz val="10"/>
            <color indexed="81"/>
            <rFont val="Times New Roman"/>
            <family val="1"/>
            <scheme val="minor"/>
          </rPr>
          <t xml:space="preserve">
Il neige durant 2 tours.
Toutes les unités +20/+20 supp.
Toutes unités = 140/140 (neige), 130/130 sinon
Olaf = 160/160 (neige), 150/150 sinon 
Remarque : Le joueur allié possède forcément les plus gros bonus durant son tour mais il peut les perdre ensuite (si le climat change avant que tout le monde aie joué)</t>
        </r>
      </text>
    </comment>
    <comment ref="E11" authorId="0">
      <text>
        <r>
          <rPr>
            <b/>
            <sz val="11"/>
            <color indexed="81"/>
            <rFont val="Times New Roman"/>
            <family val="1"/>
            <scheme val="minor"/>
          </rPr>
          <t>Sniper :</t>
        </r>
        <r>
          <rPr>
            <sz val="11"/>
            <color indexed="81"/>
            <rFont val="Times New Roman"/>
            <family val="1"/>
            <scheme val="minor"/>
          </rPr>
          <t xml:space="preserve"> 2-3-4 cases</t>
        </r>
        <r>
          <rPr>
            <sz val="10"/>
            <color indexed="81"/>
            <rFont val="Times New Roman"/>
            <family val="1"/>
            <scheme val="minor"/>
          </rPr>
          <t xml:space="preserve">
Unités d'attaque indirecte dans la CO-zone +30/+0.
COZone = 140/110 (indirect), 110/110 sinon
Grit = 160/130 (indirect), 130/130 sinon</t>
        </r>
      </text>
    </comment>
    <comment ref="F11" authorId="0">
      <text>
        <r>
          <rPr>
            <b/>
            <sz val="11"/>
            <color indexed="81"/>
            <rFont val="Times New Roman"/>
            <family val="1"/>
            <scheme val="minor"/>
          </rPr>
          <t>Embuscade :</t>
        </r>
        <r>
          <rPr>
            <sz val="10"/>
            <color indexed="81"/>
            <rFont val="Times New Roman"/>
            <family val="1"/>
            <scheme val="minor"/>
          </rPr>
          <t xml:space="preserve">
Unités d'attaque indirecte +1 portée.
Toutes unités = 140/110 (indirect), 110/110 sinon
Grit = 160/130 (indirect), 130/130 sinon</t>
        </r>
      </text>
    </comment>
    <comment ref="G11" authorId="0">
      <text>
        <r>
          <rPr>
            <b/>
            <sz val="11"/>
            <color indexed="81"/>
            <rFont val="Times New Roman"/>
            <family val="1"/>
            <scheme val="minor"/>
          </rPr>
          <t xml:space="preserve">Ligne de mire : </t>
        </r>
        <r>
          <rPr>
            <sz val="10"/>
            <color indexed="81"/>
            <rFont val="Times New Roman"/>
            <family val="1"/>
            <scheme val="minor"/>
          </rPr>
          <t xml:space="preserve">
Unités d'attaque indirecte +2 portée.
Unités d'attaque indirecte +20/+0 supp.
Toutes unités = 160/110 (indirect), 110/110 sinon
Grit = 180/130 (indirect), 130/130 sinon</t>
        </r>
      </text>
    </comment>
    <comment ref="E12" authorId="0">
      <text>
        <r>
          <rPr>
            <b/>
            <sz val="11"/>
            <color indexed="81"/>
            <rFont val="Times New Roman"/>
            <family val="1"/>
            <scheme val="minor"/>
          </rPr>
          <t>Plein aux as :</t>
        </r>
        <r>
          <rPr>
            <sz val="11"/>
            <color indexed="81"/>
            <rFont val="Times New Roman"/>
            <family val="1"/>
            <scheme val="minor"/>
          </rPr>
          <t xml:space="preserve"> Zone globale</t>
        </r>
        <r>
          <rPr>
            <sz val="10"/>
            <color indexed="81"/>
            <rFont val="Times New Roman"/>
            <family val="1"/>
            <scheme val="minor"/>
          </rPr>
          <t xml:space="preserve">
Toutes les unités coûtent 20% moins cher mais ont -10% d'attaque. (-10/+0)
Le général coûte deux fois moins cher à embarquer (0,8*(0,5*0,5) = 20% du prix de base).
Toutes unités = 100/110
Colin = 120/130</t>
        </r>
      </text>
    </comment>
    <comment ref="F12" authorId="0">
      <text>
        <r>
          <rPr>
            <b/>
            <sz val="11"/>
            <color indexed="81"/>
            <rFont val="Times New Roman"/>
            <family val="1"/>
            <scheme val="minor"/>
          </rPr>
          <t>Ruée vers l'or :</t>
        </r>
        <r>
          <rPr>
            <sz val="9"/>
            <color indexed="81"/>
            <rFont val="Times New Roman"/>
            <family val="1"/>
            <scheme val="minor"/>
          </rPr>
          <t xml:space="preserve">
Multiplie par 1,5</t>
        </r>
        <r>
          <rPr>
            <sz val="10"/>
            <color indexed="81"/>
            <rFont val="Times New Roman"/>
            <family val="1"/>
            <scheme val="minor"/>
          </rPr>
          <t xml:space="preserve"> les réserves d'argent.
Toutes unités = 100/110
Colin = 120/130</t>
        </r>
      </text>
    </comment>
    <comment ref="G12" authorId="0">
      <text>
        <r>
          <rPr>
            <b/>
            <sz val="11"/>
            <color indexed="81"/>
            <rFont val="Times New Roman"/>
            <family val="1"/>
            <scheme val="minor"/>
          </rPr>
          <t xml:space="preserve">POWER OF MONEY : </t>
        </r>
        <r>
          <rPr>
            <sz val="10"/>
            <color indexed="81"/>
            <rFont val="Times New Roman"/>
            <family val="1"/>
            <scheme val="minor"/>
          </rPr>
          <t xml:space="preserve">
Bonus de 2% d'attaque tous les 1000G en votre possession.
Toutes unités = 100+/110
Colin = 120+/130</t>
        </r>
      </text>
    </comment>
    <comment ref="E13" authorId="0">
      <text>
        <r>
          <rPr>
            <b/>
            <sz val="11"/>
            <color indexed="81"/>
            <rFont val="Times New Roman"/>
            <family val="1"/>
            <scheme val="minor"/>
          </rPr>
          <t>Charme :</t>
        </r>
        <r>
          <rPr>
            <sz val="11"/>
            <color indexed="81"/>
            <rFont val="Times New Roman"/>
            <family val="1"/>
            <scheme val="minor"/>
          </rPr>
          <t xml:space="preserve"> 5-6-7 cases (-&gt;4-5-6?)</t>
        </r>
        <r>
          <rPr>
            <sz val="10"/>
            <color indexed="81"/>
            <rFont val="Times New Roman"/>
            <family val="1"/>
            <scheme val="minor"/>
          </rPr>
          <t xml:space="preserve">
Les propriétés dans la CO-zone rapportent 1.1 fois leur valeur de base (1000G -&gt; 1100G).
5% des dégâts que vous infligez dans la CO-zone sont transformés en argent et vous reviennent.
COZone = 110/110 sans bonus
Sasha = 130/130 sans bonus</t>
        </r>
      </text>
    </comment>
    <comment ref="F13" authorId="0">
      <text>
        <r>
          <rPr>
            <b/>
            <sz val="11"/>
            <color indexed="81"/>
            <rFont val="Times New Roman"/>
            <family val="1"/>
            <scheme val="minor"/>
          </rPr>
          <t>Précepteur :</t>
        </r>
        <r>
          <rPr>
            <sz val="10"/>
            <color indexed="81"/>
            <rFont val="Times New Roman"/>
            <family val="1"/>
            <scheme val="minor"/>
          </rPr>
          <t xml:space="preserve">
25% des dégâts que vous infligez sont transformés en argent et vous reviennent.
Toutes unités = 110/110
Sasha = 130/130</t>
        </r>
      </text>
    </comment>
    <comment ref="G13" authorId="0">
      <text>
        <r>
          <rPr>
            <b/>
            <sz val="11"/>
            <color indexed="81"/>
            <rFont val="Times New Roman"/>
            <family val="1"/>
            <scheme val="minor"/>
          </rPr>
          <t>Démoralisation :</t>
        </r>
        <r>
          <rPr>
            <sz val="10"/>
            <color indexed="81"/>
            <rFont val="Times New Roman"/>
            <family val="1"/>
            <scheme val="minor"/>
          </rPr>
          <t xml:space="preserve">
25% des dégâts que vous infligez sont transformés en argent et vous reviennent.
La jauge de rupture des adversaires est bloquée pendant un tour et ne peut pas être utilisée.
Toutes unités = 110/110
Sasha = 130/130</t>
        </r>
      </text>
    </comment>
    <comment ref="E14" authorId="0">
      <text>
        <r>
          <rPr>
            <b/>
            <sz val="11"/>
            <color indexed="81"/>
            <rFont val="Times New Roman"/>
            <family val="1"/>
            <scheme val="minor"/>
          </rPr>
          <t xml:space="preserve">Daimyo : </t>
        </r>
        <r>
          <rPr>
            <sz val="11"/>
            <color indexed="81"/>
            <rFont val="Times New Roman"/>
            <family val="1"/>
            <scheme val="minor"/>
          </rPr>
          <t>2-3-4 cases</t>
        </r>
        <r>
          <rPr>
            <sz val="10"/>
            <color indexed="81"/>
            <rFont val="Times New Roman"/>
            <family val="1"/>
            <scheme val="minor"/>
          </rPr>
          <t xml:space="preserve">
Toutes les unités dans la CO-zone +20/+20.
[Global] Lorsque le général est à bord, les unités sont plus chers de 20%.
COZone = 130/130
Kanbei = 150/150</t>
        </r>
      </text>
    </comment>
    <comment ref="F14" authorId="0">
      <text>
        <r>
          <rPr>
            <b/>
            <sz val="11"/>
            <color indexed="81"/>
            <rFont val="Times New Roman"/>
            <family val="1"/>
            <scheme val="minor"/>
          </rPr>
          <t>Courage :</t>
        </r>
        <r>
          <rPr>
            <sz val="10"/>
            <color indexed="81"/>
            <rFont val="Times New Roman"/>
            <family val="1"/>
            <scheme val="minor"/>
          </rPr>
          <t xml:space="preserve">
Toutes les unités +0/+20 supp.
Toutes les unités ont +30% de contre-attaque.
Toutes unités = 130(+30)/150
Kanbei = 150(+30)/170</t>
        </r>
      </text>
    </comment>
    <comment ref="G14" authorId="0">
      <text>
        <r>
          <rPr>
            <b/>
            <sz val="11"/>
            <color indexed="81"/>
            <rFont val="Times New Roman"/>
            <family val="1"/>
            <scheme val="minor"/>
          </rPr>
          <t xml:space="preserve">Esprit samouraï : </t>
        </r>
        <r>
          <rPr>
            <sz val="10"/>
            <color indexed="81"/>
            <rFont val="Times New Roman"/>
            <family val="1"/>
            <scheme val="minor"/>
          </rPr>
          <t xml:space="preserve">
Toutes les unités +0/+30 supp.
Toutes les unités ont +50% de contre-attaque.
Le prix des unités revient momentanément à la normale.
Toutes unités = 130(+50)/160
Kanbei = 150(+50)/180</t>
        </r>
      </text>
    </comment>
    <comment ref="E15" authorId="0">
      <text>
        <r>
          <rPr>
            <b/>
            <sz val="11"/>
            <color indexed="81"/>
            <rFont val="Times New Roman"/>
            <family val="1"/>
            <scheme val="minor"/>
          </rPr>
          <t>Longue-vue :</t>
        </r>
        <r>
          <rPr>
            <sz val="11"/>
            <color indexed="81"/>
            <rFont val="Times New Roman"/>
            <family val="1"/>
            <scheme val="minor"/>
          </rPr>
          <t xml:space="preserve"> 4-5-6 cases</t>
        </r>
        <r>
          <rPr>
            <sz val="10"/>
            <color indexed="81"/>
            <rFont val="Times New Roman"/>
            <family val="1"/>
            <scheme val="minor"/>
          </rPr>
          <t xml:space="preserve">
Toutes les unités de la CO-zone vision +1.
Toutes les unités ennemies dans la CO-zone ont une couverture défensive réduite de 1.
COZone = 110/110 sans bonus
Sonja = 130/130 sans bonus</t>
        </r>
      </text>
    </comment>
    <comment ref="F15" authorId="0">
      <text>
        <r>
          <rPr>
            <b/>
            <sz val="11"/>
            <color indexed="81"/>
            <rFont val="Times New Roman"/>
            <family val="1"/>
            <scheme val="minor"/>
          </rPr>
          <t>Œil de faucon :</t>
        </r>
        <r>
          <rPr>
            <sz val="10"/>
            <color indexed="81"/>
            <rFont val="Times New Roman"/>
            <family val="1"/>
            <scheme val="minor"/>
          </rPr>
          <t xml:space="preserve">
Permet de voir dans les forêts, récifs…
Réduit la couverture défensive des adversaires de 2 au total.
Toutes unités = 110/110
Sonja = 130/130</t>
        </r>
      </text>
    </comment>
    <comment ref="G15" authorId="0">
      <text>
        <r>
          <rPr>
            <b/>
            <sz val="11"/>
            <color indexed="81"/>
            <rFont val="Times New Roman"/>
            <family val="1"/>
            <scheme val="minor"/>
          </rPr>
          <t xml:space="preserve">Contre-offensive : </t>
        </r>
        <r>
          <rPr>
            <sz val="10"/>
            <color indexed="81"/>
            <rFont val="Times New Roman"/>
            <family val="1"/>
            <scheme val="minor"/>
          </rPr>
          <t xml:space="preserve">
Toutes les unités vision +1 supp. (+2 au total).
Permet de voir dans les forêts, récifs…
Réduit la couverture défensive des adversaires de 2 au total.
Vos unités peuvent contre-attaquer avant l'ennemi.
Toutes unités = 110/110
Sonja = 130/130</t>
        </r>
      </text>
    </comment>
    <comment ref="E16" authorId="0">
      <text>
        <r>
          <rPr>
            <b/>
            <sz val="11"/>
            <color indexed="81"/>
            <rFont val="Times New Roman"/>
            <family val="1"/>
            <scheme val="minor"/>
          </rPr>
          <t>Parachutistes :</t>
        </r>
        <r>
          <rPr>
            <sz val="11"/>
            <color indexed="81"/>
            <rFont val="Times New Roman"/>
            <family val="1"/>
            <scheme val="minor"/>
          </rPr>
          <t xml:space="preserve"> 3-4-5 cases</t>
        </r>
        <r>
          <rPr>
            <sz val="10"/>
            <color indexed="81"/>
            <rFont val="Times New Roman"/>
            <family val="1"/>
            <scheme val="minor"/>
          </rPr>
          <t xml:space="preserve">
Hélicos et soldats dans la CO-zone +30/+10.
Unités de transport dans la CO-zone +1 mouvement au début de chaque tour.
COZone = 140/120 (hélicos+soldats), 110/110 sinon
Sensei = 160/140 (hélicos+soldats), 130/130 sinon</t>
        </r>
      </text>
    </comment>
    <comment ref="F16" authorId="0">
      <text>
        <r>
          <rPr>
            <b/>
            <sz val="11"/>
            <color indexed="81"/>
            <rFont val="Times New Roman"/>
            <family val="1"/>
            <scheme val="minor"/>
          </rPr>
          <t>Forces hélicos :</t>
        </r>
        <r>
          <rPr>
            <sz val="10"/>
            <color indexed="81"/>
            <rFont val="Times New Roman"/>
            <family val="1"/>
            <scheme val="minor"/>
          </rPr>
          <t xml:space="preserve">
+20/+20 supp. pour les hélicos et soldats.
Toutes les unités de transport dans vos propriétés sont réparées au max et ravaitaillées, ressources comprises (VTB/Génie).
Toutes unités = 160/140 (hélicos+soldats), 110/110 sinon
Sensei = 180/160 (hélicos+soldats), 130/130 sinon</t>
        </r>
      </text>
    </comment>
    <comment ref="G16" authorId="0">
      <text>
        <r>
          <rPr>
            <b/>
            <sz val="11"/>
            <color indexed="81"/>
            <rFont val="Times New Roman"/>
            <family val="1"/>
            <scheme val="minor"/>
          </rPr>
          <t>Frappe aérienne :</t>
        </r>
        <r>
          <rPr>
            <sz val="10"/>
            <color indexed="81"/>
            <rFont val="Times New Roman"/>
            <family val="1"/>
            <scheme val="minor"/>
          </rPr>
          <t xml:space="preserve">
+40/+40 supp. pour les hélicos et +20/+20 supp pour les soldats.
Des unités d'infanterie à 9 PV apparaissent dans toutes vos villes.
Toutes unités = 180/160 (hélicos), 160/140 (soldats), 110/110 sinon
Sensei = 200/180 (hélicos), 180/160 (soldats), 130/130 sinon</t>
        </r>
      </text>
    </comment>
    <comment ref="E17" authorId="0">
      <text>
        <r>
          <rPr>
            <b/>
            <sz val="11"/>
            <color indexed="81"/>
            <rFont val="Times New Roman"/>
            <family val="1"/>
            <scheme val="minor"/>
          </rPr>
          <t>En avant :</t>
        </r>
        <r>
          <rPr>
            <sz val="11"/>
            <color indexed="81"/>
            <rFont val="Times New Roman"/>
            <family val="1"/>
            <scheme val="minor"/>
          </rPr>
          <t xml:space="preserve"> 2-3-4 cases</t>
        </r>
        <r>
          <rPr>
            <sz val="10"/>
            <color indexed="81"/>
            <rFont val="Times New Roman"/>
            <family val="1"/>
            <scheme val="minor"/>
          </rPr>
          <t xml:space="preserve">
Les unités situées dans  la CO-zone bénéficient de +30% d'attaque mais -10% de défense (+30/-10).
COZone = 140/100
Grimm = 160/120</t>
        </r>
      </text>
    </comment>
    <comment ref="F17" authorId="0">
      <text>
        <r>
          <rPr>
            <b/>
            <sz val="11"/>
            <color indexed="81"/>
            <rFont val="Times New Roman"/>
            <family val="1"/>
            <scheme val="minor"/>
          </rPr>
          <t xml:space="preserve">Concassage : </t>
        </r>
        <r>
          <rPr>
            <sz val="10"/>
            <color indexed="81"/>
            <rFont val="Times New Roman"/>
            <family val="1"/>
            <scheme val="minor"/>
          </rPr>
          <t xml:space="preserve">
Toutes les unités +15/+0 supp.
Toutes unités = 155/100
Grimm = 175/120</t>
        </r>
      </text>
    </comment>
    <comment ref="G17" authorId="0">
      <text>
        <r>
          <rPr>
            <b/>
            <sz val="11"/>
            <color indexed="81"/>
            <rFont val="Times New Roman"/>
            <family val="1"/>
            <scheme val="minor"/>
          </rPr>
          <t xml:space="preserve">Kamikaze : </t>
        </r>
        <r>
          <rPr>
            <sz val="10"/>
            <color indexed="81"/>
            <rFont val="Times New Roman"/>
            <family val="1"/>
            <scheme val="minor"/>
          </rPr>
          <t xml:space="preserve">
Toutes les unités +40/+0 supp.
Vos unités ne contre-attaqueront pas durant le tour de l'ennemi.
Toutes unités = 180/100
Grimm = 200/120</t>
        </r>
      </text>
    </comment>
    <comment ref="E18" authorId="0">
      <text>
        <r>
          <rPr>
            <b/>
            <sz val="11"/>
            <color indexed="81"/>
            <rFont val="Times New Roman"/>
            <family val="1"/>
            <scheme val="minor"/>
          </rPr>
          <t>Pilote illustre :</t>
        </r>
        <r>
          <rPr>
            <sz val="11"/>
            <color indexed="81"/>
            <rFont val="Times New Roman"/>
            <family val="1"/>
            <scheme val="minor"/>
          </rPr>
          <t xml:space="preserve"> 2-3-4 cases</t>
        </r>
        <r>
          <rPr>
            <sz val="10"/>
            <color indexed="81"/>
            <rFont val="Times New Roman"/>
            <family val="1"/>
            <scheme val="minor"/>
          </rPr>
          <t xml:space="preserve">
Toutes les unités aériennes dans la CO-zone +20/+10.
COZone = 130/120 (aérien), 110/110 sinon
Eagle = 150/140 (aérien), 130/130 sinon</t>
        </r>
      </text>
    </comment>
    <comment ref="F18" authorId="0">
      <text>
        <r>
          <rPr>
            <b/>
            <sz val="11"/>
            <color indexed="81"/>
            <rFont val="Times New Roman"/>
            <family val="1"/>
            <scheme val="minor"/>
          </rPr>
          <t>Coup de tonnerre :</t>
        </r>
        <r>
          <rPr>
            <sz val="10"/>
            <color indexed="81"/>
            <rFont val="Times New Roman"/>
            <family val="1"/>
            <scheme val="minor"/>
          </rPr>
          <t xml:space="preserve">
Toutes les unités aériennes ne consomment pas de fuel ce tour-ci.
Toutes les unités aériennes +10/+10 supp.
Toutes unités = 140/130 (aérien), 110/110 sinon
Eagle = 160/150 (aérien), 130/130 sinon</t>
        </r>
      </text>
    </comment>
    <comment ref="G18" authorId="0">
      <text>
        <r>
          <rPr>
            <b/>
            <sz val="11"/>
            <color indexed="81"/>
            <rFont val="Times New Roman"/>
            <family val="1"/>
            <scheme val="minor"/>
          </rPr>
          <t>Foudre :</t>
        </r>
        <r>
          <rPr>
            <sz val="10"/>
            <color indexed="81"/>
            <rFont val="Times New Roman"/>
            <family val="1"/>
            <scheme val="minor"/>
          </rPr>
          <t xml:space="preserve">
Toutes les unités sauf les soldats bénéficient d'un tour supplémentaire.
Toutes unités = 130/120 (aérien), 110/110 sinon
Eagle = 150/140 (aérien), 130/130 sinon</t>
        </r>
      </text>
    </comment>
    <comment ref="E19" authorId="0">
      <text>
        <r>
          <rPr>
            <b/>
            <sz val="11"/>
            <color indexed="81"/>
            <rFont val="Times New Roman"/>
            <family val="1"/>
            <scheme val="minor"/>
          </rPr>
          <t>Loup de mer :</t>
        </r>
        <r>
          <rPr>
            <sz val="11"/>
            <color indexed="81"/>
            <rFont val="Times New Roman"/>
            <family val="1"/>
            <scheme val="minor"/>
          </rPr>
          <t xml:space="preserve"> 2-3-4 cases</t>
        </r>
        <r>
          <rPr>
            <sz val="10"/>
            <color indexed="81"/>
            <rFont val="Times New Roman"/>
            <family val="1"/>
            <scheme val="minor"/>
          </rPr>
          <t xml:space="preserve">
Toutes les unités navales dans la CO-zone +20/+10.
Dans la pluie, légère ou forte, toutes les unités ne prennent pas de pénalité en vision.
COZone = 130/120 (naval), 110/110 sinon
Drake = 150/140 (naval), 130/130 sinon</t>
        </r>
      </text>
    </comment>
    <comment ref="F19" authorId="0">
      <text>
        <r>
          <rPr>
            <b/>
            <sz val="11"/>
            <color indexed="81"/>
            <rFont val="Times New Roman"/>
            <family val="1"/>
            <scheme val="minor"/>
          </rPr>
          <t>Tsunami :</t>
        </r>
        <r>
          <rPr>
            <sz val="10"/>
            <color indexed="81"/>
            <rFont val="Times New Roman"/>
            <family val="1"/>
            <scheme val="minor"/>
          </rPr>
          <t xml:space="preserve">
Il pleut durant 1 tour.
Divise par 2 les réserves de fuel adverses.
Toutes unités = 130/120 (naval), 110/110 sinon
Drake = 150/140 (naval), 130/130 sinon</t>
        </r>
      </text>
    </comment>
    <comment ref="G19" authorId="0">
      <text>
        <r>
          <rPr>
            <b/>
            <sz val="11"/>
            <color indexed="81"/>
            <rFont val="Times New Roman"/>
            <family val="1"/>
            <scheme val="minor"/>
          </rPr>
          <t>Typhon :</t>
        </r>
        <r>
          <rPr>
            <sz val="10"/>
            <color indexed="81"/>
            <rFont val="Times New Roman"/>
            <family val="1"/>
            <scheme val="minor"/>
          </rPr>
          <t xml:space="preserve">
Forte pluie durant 1 tour.
Divise par 2 les réserves de fuel adverses.
Toutes les unités adverses -2 PV.
Toutes unités = 130/120 (naval), 110/110 sinon
Drake = 150/140 (naval), 130/130 sinon</t>
        </r>
      </text>
    </comment>
    <comment ref="E20" authorId="0">
      <text>
        <r>
          <rPr>
            <b/>
            <sz val="11"/>
            <color indexed="81"/>
            <rFont val="Times New Roman"/>
            <family val="1"/>
            <scheme val="minor"/>
          </rPr>
          <t>Analyste :</t>
        </r>
        <r>
          <rPr>
            <sz val="11"/>
            <color indexed="81"/>
            <rFont val="Times New Roman"/>
            <family val="1"/>
            <scheme val="minor"/>
          </rPr>
          <t xml:space="preserve"> 3-4-5 cases</t>
        </r>
        <r>
          <rPr>
            <sz val="10"/>
            <color indexed="81"/>
            <rFont val="Times New Roman"/>
            <family val="1"/>
            <scheme val="minor"/>
          </rPr>
          <t xml:space="preserve">
Véhicules terrestres dans la CO-zone +10/+10.
COZone = 120/120 (véhicules terrestres), 110/110 sinon
Jess = 140/140 (véhicules terrestres), 130/130 sinon</t>
        </r>
      </text>
    </comment>
    <comment ref="F20" authorId="0">
      <text>
        <r>
          <rPr>
            <b/>
            <sz val="11"/>
            <color indexed="81"/>
            <rFont val="Times New Roman"/>
            <family val="1"/>
            <scheme val="minor"/>
          </rPr>
          <t xml:space="preserve">Turbo : </t>
        </r>
        <r>
          <rPr>
            <sz val="10"/>
            <color indexed="81"/>
            <rFont val="Times New Roman"/>
            <family val="1"/>
            <scheme val="minor"/>
          </rPr>
          <t xml:space="preserve">
Réapprovisionne les véhicules terrestres, ressources comprises.
Véhicules terrestres +1 mouvement.
Toutes unités = 120/120 (véhicules terrestres), 110/110 sinon
Jess = 140/140 (véhicules terrestres), 130/130 sinon</t>
        </r>
      </text>
    </comment>
    <comment ref="G20" authorId="0">
      <text>
        <r>
          <rPr>
            <b/>
            <sz val="11"/>
            <color indexed="81"/>
            <rFont val="Times New Roman"/>
            <family val="1"/>
            <scheme val="minor"/>
          </rPr>
          <t>Pleine puissance :</t>
        </r>
        <r>
          <rPr>
            <sz val="10"/>
            <color indexed="81"/>
            <rFont val="Times New Roman"/>
            <family val="1"/>
            <scheme val="minor"/>
          </rPr>
          <t xml:space="preserve">
Réapprovisionne toutes les unités, ressources comprises.
Véhicules terrestres +30/+0 supp. 
Véhicules terrestres +1 mouvement.
Toutes unités = 150/120 (véhicules terrestres), 110/110 sinon
Jess = 170/140 (véhicules terrestres), 130/130 sinon</t>
        </r>
      </text>
    </comment>
    <comment ref="E21" authorId="0">
      <text>
        <r>
          <rPr>
            <b/>
            <sz val="11"/>
            <color indexed="81"/>
            <rFont val="Times New Roman"/>
            <family val="1"/>
            <scheme val="minor"/>
          </rPr>
          <t>Faire front :</t>
        </r>
        <r>
          <rPr>
            <sz val="11"/>
            <color indexed="81"/>
            <rFont val="Times New Roman"/>
            <family val="1"/>
            <scheme val="minor"/>
          </rPr>
          <t xml:space="preserve"> 3-4-5 cases</t>
        </r>
        <r>
          <rPr>
            <sz val="10"/>
            <color indexed="81"/>
            <rFont val="Times New Roman"/>
            <family val="1"/>
            <scheme val="minor"/>
          </rPr>
          <t xml:space="preserve">
Les unités de la CO-zone ont +30% de défense contre les tirs indirects. (+0/+30)
COZone = 110/140 (VS indirect), 110/110 sinon
Javier = 130/160 (VS indirect), 130/130 sinon</t>
        </r>
      </text>
    </comment>
    <comment ref="F21" authorId="0">
      <text>
        <r>
          <rPr>
            <b/>
            <sz val="11"/>
            <color indexed="81"/>
            <rFont val="Times New Roman"/>
            <family val="1"/>
            <scheme val="minor"/>
          </rPr>
          <t>Bouclier d'acier :</t>
        </r>
        <r>
          <rPr>
            <sz val="10"/>
            <color indexed="81"/>
            <rFont val="Times New Roman"/>
            <family val="1"/>
            <scheme val="minor"/>
          </rPr>
          <t xml:space="preserve">
Double l'effet des tours de communication (+10/+10 par tour).
+20% de défense supplémentaire contre les tirs indirects. (+0/+20 supp.)
Toutes unités = 110/160 (VS indirect), 110/110 sinon
Javier = 130/180 (VS indirect), 130/130 sinon</t>
        </r>
      </text>
    </comment>
    <comment ref="G21" authorId="0">
      <text>
        <r>
          <rPr>
            <b/>
            <sz val="11"/>
            <color indexed="81"/>
            <rFont val="Times New Roman"/>
            <family val="1"/>
            <scheme val="minor"/>
          </rPr>
          <t>Garde royale :</t>
        </r>
        <r>
          <rPr>
            <sz val="10"/>
            <color indexed="81"/>
            <rFont val="Times New Roman"/>
            <family val="1"/>
            <scheme val="minor"/>
          </rPr>
          <t xml:space="preserve">
Triple l'effet des tours de communication (+15/+15 par tour !)
+40% de défense supplémentaire contre les tirs indirects. (+0/+40 supp.)
Toutes unités = 110/180 (VS indirect), 110/110 sinon
Javier = 130/200 (VS indirect), 130/130 sinon</t>
        </r>
      </text>
    </comment>
    <comment ref="E22" authorId="0">
      <text>
        <r>
          <rPr>
            <b/>
            <sz val="11"/>
            <color indexed="81"/>
            <rFont val="Times New Roman"/>
            <family val="1"/>
            <scheme val="minor"/>
          </rPr>
          <t>Agressivité :</t>
        </r>
        <r>
          <rPr>
            <sz val="11"/>
            <color indexed="81"/>
            <rFont val="Times New Roman"/>
            <family val="1"/>
            <scheme val="minor"/>
          </rPr>
          <t xml:space="preserve"> Zone globale</t>
        </r>
        <r>
          <rPr>
            <sz val="10"/>
            <color indexed="81"/>
            <rFont val="Times New Roman"/>
            <family val="1"/>
            <scheme val="minor"/>
          </rPr>
          <t xml:space="preserve">
Les unités touchées bénéficient d'un bonus d'attaque (+10/+0 par PV manquant, max +90/+0 à 1 PV).
Helmut ne bénéficie pas du système de rangs de AWDoR.
Toutes unités = 110+0~90/110
Helmut = 110+0~90/110
Remarque : L'unité du général ne peut gagner le rang As.</t>
        </r>
      </text>
    </comment>
    <comment ref="F22" authorId="0">
      <text>
        <r>
          <rPr>
            <b/>
            <sz val="11"/>
            <color indexed="81"/>
            <rFont val="Times New Roman"/>
            <family val="1"/>
            <scheme val="minor"/>
          </rPr>
          <t>Force brute :</t>
        </r>
        <r>
          <rPr>
            <sz val="10"/>
            <color indexed="81"/>
            <rFont val="Times New Roman"/>
            <family val="1"/>
            <scheme val="minor"/>
          </rPr>
          <t xml:space="preserve">
Le bonus d'attaque passe à +20% par PV manquant (max +180/+0 à 1 PV).
Les dégâts peuvent varier entre -10% et +20% bruts.
Toutes unités = 110+0~180+(-10~+20)/110
Helmut = 110+0~180+(-10~+20)/110</t>
        </r>
      </text>
    </comment>
    <comment ref="G22" authorId="0">
      <text>
        <r>
          <rPr>
            <b/>
            <sz val="11"/>
            <color indexed="81"/>
            <rFont val="Times New Roman"/>
            <family val="1"/>
            <scheme val="minor"/>
          </rPr>
          <t>Coup du barbare :</t>
        </r>
        <r>
          <rPr>
            <sz val="10"/>
            <color indexed="81"/>
            <rFont val="Times New Roman"/>
            <family val="1"/>
            <scheme val="minor"/>
          </rPr>
          <t xml:space="preserve">
Le bonus d'attaque passe à +50% par PV manquant (max +450/+0 à 1 PV).
Les dégâts peuvent varier entre -20% à +40% bruts !
Toutes unités = 110+0~450+(-20~+40)/110
Helmut = 110+0~450+(-20~+40)/110</t>
        </r>
      </text>
    </comment>
    <comment ref="E23" authorId="0">
      <text>
        <r>
          <rPr>
            <b/>
            <sz val="11"/>
            <color indexed="81"/>
            <rFont val="Times New Roman"/>
            <family val="1"/>
            <scheme val="minor"/>
          </rPr>
          <t>Terrain favorable :</t>
        </r>
        <r>
          <rPr>
            <sz val="11"/>
            <color indexed="81"/>
            <rFont val="Times New Roman"/>
            <family val="1"/>
            <scheme val="minor"/>
          </rPr>
          <t xml:space="preserve"> 3-4-5 cases</t>
        </r>
        <r>
          <rPr>
            <sz val="10"/>
            <color indexed="81"/>
            <rFont val="Times New Roman"/>
            <family val="1"/>
            <scheme val="minor"/>
          </rPr>
          <t xml:space="preserve">
Les unités dans la CO-zone utilisent le terrain pour augmenter leur attaque (+5/+0 par étoile).
COZone = 110+0~20/110+0~40 (selon terrain)
Kat = 130+0~20/130+0~40 (selon terrain)</t>
        </r>
      </text>
    </comment>
    <comment ref="F23" authorId="0">
      <text>
        <r>
          <rPr>
            <b/>
            <sz val="11"/>
            <color indexed="81"/>
            <rFont val="Times New Roman"/>
            <family val="1"/>
            <scheme val="minor"/>
          </rPr>
          <t>Francs-tireurs :</t>
        </r>
        <r>
          <rPr>
            <sz val="10"/>
            <color indexed="81"/>
            <rFont val="Times New Roman"/>
            <family val="1"/>
            <scheme val="minor"/>
          </rPr>
          <t xml:space="preserve">
Aucune pénalité de mouvement quel que soit le terrain.
Toutes unités = 110+0~20/110+0~40 (selon terrain)
Kat = 130+0~20/130+0~40 (selon terrain)</t>
        </r>
      </text>
    </comment>
    <comment ref="G23" authorId="0">
      <text>
        <r>
          <rPr>
            <b/>
            <sz val="11"/>
            <color indexed="81"/>
            <rFont val="Times New Roman"/>
            <family val="1"/>
            <scheme val="minor"/>
          </rPr>
          <t>Commando :</t>
        </r>
        <r>
          <rPr>
            <sz val="10"/>
            <color indexed="81"/>
            <rFont val="Times New Roman"/>
            <family val="1"/>
            <scheme val="minor"/>
          </rPr>
          <t xml:space="preserve">
Aucune pénalité de mouvement quel que soit le terrain.
La couverture défensive du terrain est doublée. (Cela augmente également l'attaque en conséquence)
Toutes unités = 110+0~40/110+0~80 (selon terrain)
Kat = 130+0~40/130+0~80 (selon terrain)</t>
        </r>
      </text>
    </comment>
    <comment ref="E24" authorId="0">
      <text>
        <r>
          <rPr>
            <b/>
            <sz val="11"/>
            <color indexed="81"/>
            <rFont val="Times New Roman"/>
            <family val="1"/>
            <scheme val="minor"/>
          </rPr>
          <t>Priorité :</t>
        </r>
        <r>
          <rPr>
            <sz val="11"/>
            <color indexed="81"/>
            <rFont val="Times New Roman"/>
            <family val="1"/>
            <scheme val="minor"/>
          </rPr>
          <t xml:space="preserve"> 2-3-4 cases</t>
        </r>
        <r>
          <rPr>
            <sz val="10"/>
            <color indexed="81"/>
            <rFont val="Times New Roman"/>
            <family val="1"/>
            <scheme val="minor"/>
          </rPr>
          <t xml:space="preserve">
Au début de chaque tour, les unités de la CO-zone ont +1 mouvement.
Mais les effets de CO-zone s'annulent durant le tour de l'adversaire (-10/-10).
COZone = 110/110 sans bonus (phase joueur), 100/100 (phase adverse)
Adder = 130/130 sans bonus (phase joueur), 120/120 (phase adverse)</t>
        </r>
      </text>
    </comment>
    <comment ref="F24" authorId="0">
      <text>
        <r>
          <rPr>
            <b/>
            <sz val="11"/>
            <color indexed="81"/>
            <rFont val="Times New Roman"/>
            <family val="1"/>
            <scheme val="minor"/>
          </rPr>
          <t>Manœuvres :</t>
        </r>
        <r>
          <rPr>
            <sz val="10"/>
            <color indexed="81"/>
            <rFont val="Times New Roman"/>
            <family val="1"/>
            <scheme val="minor"/>
          </rPr>
          <t xml:space="preserve">
Toutes les unités recoivent le bonus +1 de mouvement.
Toutes les unités +10/+10 supp. durant votre tour.
Toutes unités = 120/120 (phase joueur), 100/100 (phase adverse)
Adder = 140/140 (phase joueur), 120/120 (phase adverse)</t>
        </r>
      </text>
    </comment>
    <comment ref="G24" authorId="0">
      <text>
        <r>
          <rPr>
            <b/>
            <sz val="11"/>
            <color indexed="81"/>
            <rFont val="Times New Roman"/>
            <family val="1"/>
            <scheme val="minor"/>
          </rPr>
          <t>Déploiement :</t>
        </r>
        <r>
          <rPr>
            <sz val="10"/>
            <color indexed="81"/>
            <rFont val="Times New Roman"/>
            <family val="1"/>
            <scheme val="minor"/>
          </rPr>
          <t xml:space="preserve">
Toutes les unités +2 mouvement.
Toutes les unités +20/+20 supp. durant votre tour.
Toutes les unités sont complètement immunisés à la perte de fuel (déplacements et CO power).
Toutes unités = 130/130 (phase joueur), 100/100 (phase adverse)
Adder = 150/150 (phase joueur), 120/120 (phase adverse)</t>
        </r>
      </text>
    </comment>
    <comment ref="E25" authorId="0">
      <text>
        <r>
          <rPr>
            <b/>
            <sz val="11"/>
            <color indexed="81"/>
            <rFont val="Times New Roman"/>
            <family val="1"/>
            <scheme val="minor"/>
          </rPr>
          <t>Présence noire :</t>
        </r>
        <r>
          <rPr>
            <sz val="11"/>
            <color indexed="81"/>
            <rFont val="Times New Roman"/>
            <family val="1"/>
            <scheme val="minor"/>
          </rPr>
          <t xml:space="preserve"> 1-2-3 cases</t>
        </r>
        <r>
          <rPr>
            <sz val="10"/>
            <color indexed="81"/>
            <rFont val="Times New Roman"/>
            <family val="1"/>
            <scheme val="minor"/>
          </rPr>
          <t xml:space="preserve">
Toutes les unités dans la CO-zone +20/+10.
COZone = 130/120
Maverick = 150/140</t>
        </r>
      </text>
    </comment>
    <comment ref="F25" authorId="0">
      <text>
        <r>
          <rPr>
            <b/>
            <sz val="11"/>
            <color indexed="81"/>
            <rFont val="Times New Roman"/>
            <family val="1"/>
            <scheme val="minor"/>
          </rPr>
          <t>Vague noire :</t>
        </r>
        <r>
          <rPr>
            <sz val="10"/>
            <color indexed="81"/>
            <rFont val="Times New Roman"/>
            <family val="1"/>
            <scheme val="minor"/>
          </rPr>
          <t xml:space="preserve">
+1 PV pour toutes les unités alliées et -1 PV pour toutes les unités adverses.
Toutes unités = 130/120
Maverick = 150/140</t>
        </r>
      </text>
    </comment>
    <comment ref="G25" authorId="0">
      <text>
        <r>
          <rPr>
            <b/>
            <sz val="11"/>
            <color indexed="81"/>
            <rFont val="Times New Roman"/>
            <family val="1"/>
            <scheme val="minor"/>
          </rPr>
          <t>Orage noir :</t>
        </r>
        <r>
          <rPr>
            <sz val="10"/>
            <color indexed="81"/>
            <rFont val="Times New Roman"/>
            <family val="1"/>
            <scheme val="minor"/>
          </rPr>
          <t xml:space="preserve">
+2 PV pour toutes les unités alliées et -2 PV pour toutes les unités adverses.
Toutes unités = 130/120
Maverick = 150/140</t>
        </r>
      </text>
    </comment>
    <comment ref="E26" authorId="0">
      <text>
        <r>
          <rPr>
            <b/>
            <sz val="11"/>
            <color indexed="81"/>
            <rFont val="Times New Roman"/>
            <family val="1"/>
            <scheme val="minor"/>
          </rPr>
          <t>Sous le masque :</t>
        </r>
        <r>
          <rPr>
            <sz val="11"/>
            <color indexed="81"/>
            <rFont val="Times New Roman"/>
            <family val="1"/>
            <scheme val="minor"/>
          </rPr>
          <t xml:space="preserve"> Zone globale</t>
        </r>
        <r>
          <rPr>
            <sz val="10"/>
            <color indexed="81"/>
            <rFont val="Times New Roman"/>
            <family val="1"/>
            <scheme val="minor"/>
          </rPr>
          <t xml:space="preserve">
Toutes les unités +5/+5.
[Global] Immunité à tous les climats sauf neige.
Sa barre de rupture se charge bien plus lentement que les autres COs.
Toutes unités = 115/115
Sturm = 135/135</t>
        </r>
      </text>
    </comment>
    <comment ref="F26" authorId="0">
      <text>
        <r>
          <rPr>
            <sz val="10"/>
            <color indexed="81"/>
            <rFont val="Times New Roman"/>
            <family val="1"/>
            <scheme val="minor"/>
          </rPr>
          <t xml:space="preserve">
[Pas de rupture standard]</t>
        </r>
      </text>
    </comment>
    <comment ref="G26" authorId="0">
      <text>
        <r>
          <rPr>
            <b/>
            <sz val="11"/>
            <color indexed="81"/>
            <rFont val="Times New Roman"/>
            <family val="1"/>
            <scheme val="minor"/>
          </rPr>
          <t>Attaque météore :</t>
        </r>
        <r>
          <rPr>
            <sz val="10"/>
            <color indexed="81"/>
            <rFont val="Times New Roman"/>
            <family val="1"/>
            <scheme val="minor"/>
          </rPr>
          <t xml:space="preserve">
Toutes les unités +25/+25 supp.
Une météorite tombe sur une zone à un rayon de 3 cases (pour comparaison : un silo couvre 2 cases de rayon). Les unités ennemies touchées sont réduites au minimum de PV (1% de santé).
Toutes unités = 140/140
Sturm = 160/160</t>
        </r>
      </text>
    </comment>
    <comment ref="E27" authorId="0">
      <text>
        <r>
          <rPr>
            <b/>
            <sz val="11"/>
            <color indexed="81"/>
            <rFont val="Times New Roman"/>
            <family val="1"/>
            <scheme val="minor"/>
          </rPr>
          <t>Random :</t>
        </r>
        <r>
          <rPr>
            <sz val="11"/>
            <color indexed="81"/>
            <rFont val="Times New Roman"/>
            <family val="1"/>
            <scheme val="minor"/>
          </rPr>
          <t xml:space="preserve"> Zone globale</t>
        </r>
        <r>
          <rPr>
            <sz val="10"/>
            <color indexed="81"/>
            <rFont val="Times New Roman"/>
            <family val="1"/>
            <scheme val="minor"/>
          </rPr>
          <t xml:space="preserve">
Les dégâts peuvent varier en fonction du luck : -5% à +15%.
Toutes unités = 110+(-5~+15)/110
Jugger = 130+(-5~+15)/130</t>
        </r>
      </text>
    </comment>
    <comment ref="F27" authorId="0">
      <text>
        <r>
          <rPr>
            <b/>
            <sz val="11"/>
            <color indexed="81"/>
            <rFont val="Times New Roman"/>
            <family val="1"/>
            <scheme val="minor"/>
          </rPr>
          <t>Martèlement :</t>
        </r>
        <r>
          <rPr>
            <sz val="10"/>
            <color indexed="81"/>
            <rFont val="Times New Roman"/>
            <family val="1"/>
            <scheme val="minor"/>
          </rPr>
          <t xml:space="preserve">
Les attaques peuvent varier entre +10% et +20% (= font toujours au moins 10% de dégâts en plus).
Toutes unités = 110+(10~20)/110
Jugger = 130+(10~20)/130</t>
        </r>
      </text>
    </comment>
    <comment ref="G27" authorId="0">
      <text>
        <r>
          <rPr>
            <b/>
            <sz val="11"/>
            <color indexed="81"/>
            <rFont val="Times New Roman"/>
            <family val="1"/>
            <scheme val="minor"/>
          </rPr>
          <t>Tous azimuts :</t>
        </r>
        <r>
          <rPr>
            <sz val="10"/>
            <color indexed="81"/>
            <rFont val="Times New Roman"/>
            <family val="1"/>
            <scheme val="minor"/>
          </rPr>
          <t xml:space="preserve">
Les attaques peuvent varier entre +20% et +40% (= font toujours au moins 20% de dégâts en plus).
Toutes unités = 110+(20~40)/110
Jugger = 130+(20~40)/130</t>
        </r>
      </text>
    </comment>
    <comment ref="E28" authorId="0">
      <text>
        <r>
          <rPr>
            <b/>
            <sz val="11"/>
            <color indexed="81"/>
            <rFont val="Times New Roman"/>
            <family val="1"/>
            <scheme val="minor"/>
          </rPr>
          <t>Autoroutes :</t>
        </r>
        <r>
          <rPr>
            <sz val="11"/>
            <color indexed="81"/>
            <rFont val="Times New Roman"/>
            <family val="1"/>
            <scheme val="minor"/>
          </rPr>
          <t xml:space="preserve"> 3-4-5 cases</t>
        </r>
        <r>
          <rPr>
            <sz val="10"/>
            <color indexed="81"/>
            <rFont val="Times New Roman"/>
            <family val="1"/>
            <scheme val="minor"/>
          </rPr>
          <t xml:space="preserve">
Toutes les unités dans la CO-zone +20/+20 sur les routes.
COZone = 130/130 (routes), 110/110 sinon
Zak = 150/150 (routes), 130/130 sinon</t>
        </r>
      </text>
    </comment>
    <comment ref="F28" authorId="0">
      <text>
        <r>
          <rPr>
            <b/>
            <sz val="11"/>
            <color indexed="81"/>
            <rFont val="Times New Roman"/>
            <family val="1"/>
            <scheme val="minor"/>
          </rPr>
          <t xml:space="preserve">Attaque éclair : </t>
        </r>
        <r>
          <rPr>
            <sz val="10"/>
            <color indexed="81"/>
            <rFont val="Times New Roman"/>
            <family val="1"/>
            <scheme val="minor"/>
          </rPr>
          <t xml:space="preserve">
Toutes les unités +2 mouvement.
Toutes unités = 130/130 (routes), 110/110 sinon
Zak = 150/150 (routes), 130/130 sinon</t>
        </r>
      </text>
    </comment>
    <comment ref="G28" authorId="0">
      <text>
        <r>
          <rPr>
            <b/>
            <sz val="11"/>
            <color indexed="81"/>
            <rFont val="Times New Roman"/>
            <family val="1"/>
            <scheme val="minor"/>
          </rPr>
          <t>Blitzkrieg :</t>
        </r>
        <r>
          <rPr>
            <sz val="10"/>
            <color indexed="81"/>
            <rFont val="Times New Roman"/>
            <family val="1"/>
            <scheme val="minor"/>
          </rPr>
          <t xml:space="preserve">
Toutes les unités +2 mouvement.
Toutes les unités sur routes +20/+0 supp.
Toutes unités = 150/130 (routes), 110/110 sinon
Zak = 170/150 (routes), 130/130 sinon</t>
        </r>
      </text>
    </comment>
    <comment ref="E29" authorId="0">
      <text>
        <r>
          <rPr>
            <b/>
            <sz val="11"/>
            <color indexed="81"/>
            <rFont val="Times New Roman"/>
            <family val="1"/>
            <scheme val="minor"/>
          </rPr>
          <t xml:space="preserve">Combat urbain : </t>
        </r>
        <r>
          <rPr>
            <sz val="11"/>
            <color indexed="81"/>
            <rFont val="Times New Roman"/>
            <family val="1"/>
            <scheme val="minor"/>
          </rPr>
          <t>2-3-4 cases</t>
        </r>
        <r>
          <rPr>
            <sz val="10"/>
            <color indexed="81"/>
            <rFont val="Times New Roman"/>
            <family val="1"/>
            <scheme val="minor"/>
          </rPr>
          <t xml:space="preserve">
Toutes les unités dans la CO-zone +30/+0 depuis les bâtiments.
Inclut Ville, Q.G., toutes Propriétés quel que soit leur état (Base, Port, Aéroport, Tour de communication, Radar), toutes Propriétés temporaires. N'INCLUT PAS LE SILO !
COZone = 140/110+10~40 (bâtiments), 110/110 sinon
Candy = 160/130+10~40 (bâtiments), 130/130 sinon</t>
        </r>
      </text>
    </comment>
    <comment ref="F29" authorId="0">
      <text>
        <r>
          <rPr>
            <b/>
            <sz val="11"/>
            <color indexed="81"/>
            <rFont val="Times New Roman"/>
            <family val="1"/>
            <scheme val="minor"/>
          </rPr>
          <t>Révolution :</t>
        </r>
        <r>
          <rPr>
            <sz val="10"/>
            <color indexed="81"/>
            <rFont val="Times New Roman"/>
            <family val="1"/>
            <scheme val="minor"/>
          </rPr>
          <t xml:space="preserve">
Toute unité ennemie placée dans un bâtiment (quel que soit son état) -2 PV.
10% d'attaque en plus depuis les bâtiments. (+10/+0 supp.)
Toutes unités = 150/110+10~40 (bâtiments), 110/110 sinon
Candy = 170/130+10~40 (bâtiments), 130/130 sinon</t>
        </r>
      </text>
    </comment>
    <comment ref="G29" authorId="0">
      <text>
        <r>
          <rPr>
            <b/>
            <sz val="11"/>
            <color indexed="81"/>
            <rFont val="Times New Roman"/>
            <family val="1"/>
            <scheme val="minor"/>
          </rPr>
          <t>Féroce cité :</t>
        </r>
        <r>
          <rPr>
            <sz val="10"/>
            <color indexed="81"/>
            <rFont val="Times New Roman"/>
            <family val="1"/>
            <scheme val="minor"/>
          </rPr>
          <t xml:space="preserve">
Toutes les unités bénéficient de +2% de défense à chaque bâtiment en votre possession. (+0/+2 supp.)
+30% d'attaque en plus depuis les bâtiments. (+30/+0 supp.)
Toutes unités = 170/110+(2x)+10~40 (bâtiments), 110/110 sinon
Candy = 190/130+(2x)+10~40 (bâtiments), 130/130 sinon</t>
        </r>
      </text>
    </comment>
    <comment ref="E30" authorId="0">
      <text>
        <r>
          <rPr>
            <b/>
            <sz val="11"/>
            <color indexed="81"/>
            <rFont val="Times New Roman"/>
            <family val="1"/>
            <scheme val="minor"/>
          </rPr>
          <t>La force de l'âge :</t>
        </r>
        <r>
          <rPr>
            <sz val="11"/>
            <color indexed="81"/>
            <rFont val="Times New Roman"/>
            <family val="1"/>
            <scheme val="minor"/>
          </rPr>
          <t xml:space="preserve"> Zone globale</t>
        </r>
        <r>
          <rPr>
            <b/>
            <sz val="11"/>
            <color indexed="81"/>
            <rFont val="Times New Roman"/>
            <family val="1"/>
            <scheme val="minor"/>
          </rPr>
          <t xml:space="preserve"> </t>
        </r>
        <r>
          <rPr>
            <sz val="10"/>
            <color indexed="81"/>
            <rFont val="Times New Roman"/>
            <family val="1"/>
            <scheme val="minor"/>
          </rPr>
          <t xml:space="preserve">
Toutes les unités +10/+10.
Toutes unités = 120/120
Von Bolt = 140/140</t>
        </r>
      </text>
    </comment>
    <comment ref="F30" authorId="0">
      <text>
        <r>
          <rPr>
            <sz val="9"/>
            <color indexed="81"/>
            <rFont val="Tahoma"/>
            <family val="2"/>
          </rPr>
          <t xml:space="preserve">
</t>
        </r>
        <r>
          <rPr>
            <sz val="10"/>
            <color indexed="81"/>
            <rFont val="Times New Roman"/>
            <family val="1"/>
            <scheme val="minor"/>
          </rPr>
          <t>[Pas de rupture standard]</t>
        </r>
      </text>
    </comment>
    <comment ref="G30" authorId="0">
      <text>
        <r>
          <rPr>
            <b/>
            <sz val="11"/>
            <color indexed="81"/>
            <rFont val="Times New Roman"/>
            <family val="1"/>
            <scheme val="minor"/>
          </rPr>
          <t>Foudre ultime :</t>
        </r>
        <r>
          <rPr>
            <sz val="10"/>
            <color indexed="81"/>
            <rFont val="Times New Roman"/>
            <family val="1"/>
            <scheme val="minor"/>
          </rPr>
          <t xml:space="preserve">
Toutes les unités +20/+20 supp.
Envoie de la foudre sur une zone carrée de 3X3 cases sur la plus grosse concentration d'ennemis. Effet : -3 PV et passent un tour.
Toutes unités = 140/140
Von Bolt = 160/160</t>
        </r>
      </text>
    </comment>
    <comment ref="E31" authorId="0">
      <text>
        <r>
          <rPr>
            <b/>
            <sz val="11"/>
            <color indexed="81"/>
            <rFont val="Times New Roman"/>
            <family val="1"/>
            <scheme val="minor"/>
          </rPr>
          <t>Attaques terrestres :</t>
        </r>
        <r>
          <rPr>
            <sz val="11"/>
            <color indexed="81"/>
            <rFont val="Times New Roman"/>
            <family val="1"/>
            <scheme val="minor"/>
          </rPr>
          <t xml:space="preserve"> 2-3-4 cases</t>
        </r>
        <r>
          <rPr>
            <sz val="10"/>
            <color indexed="81"/>
            <rFont val="Times New Roman"/>
            <family val="1"/>
            <scheme val="minor"/>
          </rPr>
          <t xml:space="preserve">
Unités terrestres d'attaque directe dans la CO-zone +20/+0.
COZone = 130/110 (terrestre direct), 110/110 sinon
Ed = 150/130 (terrestre direct), 130/130 sinon</t>
        </r>
      </text>
    </comment>
    <comment ref="F31" authorId="0">
      <text>
        <r>
          <rPr>
            <b/>
            <sz val="11"/>
            <color indexed="81"/>
            <rFont val="Times New Roman"/>
            <family val="1"/>
            <scheme val="minor"/>
          </rPr>
          <t>Commando :</t>
        </r>
        <r>
          <rPr>
            <sz val="10"/>
            <color indexed="81"/>
            <rFont val="Times New Roman"/>
            <family val="1"/>
            <scheme val="minor"/>
          </rPr>
          <t xml:space="preserve">
Unités terrestres d'attaque directe +2 mouvement.
Toutes unités = 130/110 (terrestre direct), 110/110 sinon
Ed = 150/130 (terrestre direct), 130/130 sinon</t>
        </r>
      </text>
    </comment>
    <comment ref="G31" authorId="0">
      <text>
        <r>
          <rPr>
            <b/>
            <sz val="11"/>
            <color indexed="81"/>
            <rFont val="Times New Roman"/>
            <family val="1"/>
            <scheme val="minor"/>
          </rPr>
          <t>Espoir :</t>
        </r>
        <r>
          <rPr>
            <sz val="10"/>
            <color indexed="81"/>
            <rFont val="Times New Roman"/>
            <family val="1"/>
            <scheme val="minor"/>
          </rPr>
          <t xml:space="preserve">
Unités terrestres d'attaque directe +2 mouvement.
Unités terrestres d'attaque directe +30/+0 supp.
Toutes unités = 160/110 (terrestre direct), 110/110 sinon
Ed = 180/130 (terrestre direct), 130/130 sinon</t>
        </r>
      </text>
    </comment>
    <comment ref="E32" authorId="0">
      <text>
        <r>
          <rPr>
            <b/>
            <sz val="11"/>
            <color indexed="81"/>
            <rFont val="Times New Roman"/>
            <family val="1"/>
            <scheme val="minor"/>
          </rPr>
          <t>Défense totale :</t>
        </r>
        <r>
          <rPr>
            <sz val="11"/>
            <color indexed="81"/>
            <rFont val="Times New Roman"/>
            <family val="1"/>
            <scheme val="minor"/>
          </rPr>
          <t xml:space="preserve"> 3-4-5 cases</t>
        </r>
        <r>
          <rPr>
            <sz val="10"/>
            <color indexed="81"/>
            <rFont val="Times New Roman"/>
            <family val="1"/>
            <scheme val="minor"/>
          </rPr>
          <t xml:space="preserve">
Toutes les unités de la CO-zone +0/+20.
COZone = 110/130
O'Brian = 130/150</t>
        </r>
      </text>
    </comment>
    <comment ref="F32" authorId="0">
      <text>
        <r>
          <rPr>
            <b/>
            <sz val="11"/>
            <color indexed="81"/>
            <rFont val="Times New Roman"/>
            <family val="1"/>
            <scheme val="minor"/>
          </rPr>
          <t>Sauvetage :</t>
        </r>
        <r>
          <rPr>
            <sz val="10"/>
            <color indexed="81"/>
            <rFont val="Times New Roman"/>
            <family val="1"/>
            <scheme val="minor"/>
          </rPr>
          <t xml:space="preserve">
+3 PV pour toutes les unités.
Toutes unités = 110/130
O'Brian = 130/150</t>
        </r>
      </text>
    </comment>
    <comment ref="G32" authorId="0">
      <text>
        <r>
          <rPr>
            <b/>
            <sz val="11"/>
            <color indexed="81"/>
            <rFont val="Times New Roman"/>
            <family val="1"/>
            <scheme val="minor"/>
          </rPr>
          <t>Persévérance :</t>
        </r>
        <r>
          <rPr>
            <sz val="10"/>
            <color indexed="81"/>
            <rFont val="Times New Roman"/>
            <family val="1"/>
            <scheme val="minor"/>
          </rPr>
          <t xml:space="preserve">
+3 PV pour toutes les unités.
Les unités ayant strictement plus de 1 PV (&gt; 10% de santé) ne peuvent être détruites (ils leur reste 1% de santé).
Toutes unités = 110/130
O'Brian = 130/150</t>
        </r>
      </text>
    </comment>
    <comment ref="E33" authorId="0">
      <text>
        <r>
          <rPr>
            <b/>
            <sz val="11"/>
            <color indexed="81"/>
            <rFont val="Times New Roman"/>
            <family val="1"/>
            <scheme val="minor"/>
          </rPr>
          <t>Elite terrestre :</t>
        </r>
        <r>
          <rPr>
            <sz val="11"/>
            <color indexed="81"/>
            <rFont val="Times New Roman"/>
            <family val="1"/>
            <scheme val="minor"/>
          </rPr>
          <t xml:space="preserve"> 1-2-3 cases</t>
        </r>
        <r>
          <rPr>
            <sz val="10"/>
            <color indexed="81"/>
            <rFont val="Times New Roman"/>
            <family val="1"/>
            <scheme val="minor"/>
          </rPr>
          <t xml:space="preserve">
Unités terrestres dans la CO-zone +20/+20.
COZone = 130/130 (terrestre), 110/110 sinon
Lin = 150/150 (terrestre), 130/130 sinon</t>
        </r>
      </text>
    </comment>
    <comment ref="F33" authorId="0">
      <text>
        <r>
          <rPr>
            <b/>
            <sz val="11"/>
            <color indexed="81"/>
            <rFont val="Times New Roman"/>
            <family val="1"/>
            <scheme val="minor"/>
          </rPr>
          <t>Vision de nuit :</t>
        </r>
        <r>
          <rPr>
            <sz val="10"/>
            <color indexed="81"/>
            <rFont val="Times New Roman"/>
            <family val="1"/>
            <scheme val="minor"/>
          </rPr>
          <t xml:space="preserve">
Toutes les unités terrestres +2 vision.
Toutes les unités terrestres voient dans les récifs, forêts…
Toutes unités = 130/130 (terrestre), 110/110 sinon
Lin = 150/150 (terrestre), 130/130 sinon</t>
        </r>
      </text>
    </comment>
    <comment ref="G33" authorId="0">
      <text>
        <r>
          <rPr>
            <b/>
            <sz val="11"/>
            <color indexed="81"/>
            <rFont val="Times New Roman"/>
            <family val="1"/>
            <scheme val="minor"/>
          </rPr>
          <t>Quadrillage :</t>
        </r>
        <r>
          <rPr>
            <sz val="10"/>
            <color indexed="81"/>
            <rFont val="Times New Roman"/>
            <family val="1"/>
            <scheme val="minor"/>
          </rPr>
          <t xml:space="preserve">
Toutes les unités terrestres +2 vision.
Toutes les unités terrestres voient dans les récifs, forêts…
Les unités adverses perdent 1 PV pour chaque point de couverture qu'elles ont. (Ex. Plaines : -1 PV ; Q.G : -4 PV)
Toutes unités = 130/130 (terrestre), 110/110 sinon
Lin = 150/150 (terrestre), 130/130 sinon</t>
        </r>
      </text>
    </comment>
    <comment ref="E34" authorId="0">
      <text>
        <r>
          <rPr>
            <b/>
            <sz val="11"/>
            <color indexed="81"/>
            <rFont val="Times New Roman"/>
            <family val="1"/>
            <scheme val="minor"/>
          </rPr>
          <t>Encouragement général :</t>
        </r>
        <r>
          <rPr>
            <sz val="11"/>
            <color indexed="81"/>
            <rFont val="Times New Roman"/>
            <family val="1"/>
            <scheme val="minor"/>
          </rPr>
          <t xml:space="preserve"> 2-3-4 cases</t>
        </r>
        <r>
          <rPr>
            <sz val="10"/>
            <color indexed="81"/>
            <rFont val="Times New Roman"/>
            <family val="1"/>
            <scheme val="minor"/>
          </rPr>
          <t xml:space="preserve">
Toutes les unités de la CO-zone +10/+10.
COZone = 120/120
Catleïa = 140/140</t>
        </r>
      </text>
    </comment>
    <comment ref="F34" authorId="0">
      <text>
        <r>
          <rPr>
            <b/>
            <sz val="11"/>
            <color indexed="81"/>
            <rFont val="Times New Roman"/>
            <family val="1"/>
            <scheme val="minor"/>
          </rPr>
          <t>Myrmidon :</t>
        </r>
        <r>
          <rPr>
            <sz val="10"/>
            <color indexed="81"/>
            <rFont val="Times New Roman"/>
            <family val="1"/>
            <scheme val="minor"/>
          </rPr>
          <t xml:space="preserve">
Toutes les unités +1 mouvement.
Toutes les unités +1 portée.
Toutes unités = 120/120
Catleïa = 140/140</t>
        </r>
      </text>
    </comment>
    <comment ref="G34" authorId="0">
      <text>
        <r>
          <rPr>
            <b/>
            <sz val="11"/>
            <color indexed="81"/>
            <rFont val="Times New Roman"/>
            <family val="1"/>
            <scheme val="minor"/>
          </rPr>
          <t>Argonaute :</t>
        </r>
        <r>
          <rPr>
            <sz val="10"/>
            <color indexed="81"/>
            <rFont val="Times New Roman"/>
            <family val="1"/>
            <scheme val="minor"/>
          </rPr>
          <t xml:space="preserve">
Toutes les unités +2 mouvement.
Toutes les unités +2 portée.
Toutes unités = 120/120
Catleïa = 140/140</t>
        </r>
      </text>
    </comment>
    <comment ref="E35" authorId="0">
      <text>
        <r>
          <rPr>
            <b/>
            <sz val="11"/>
            <color indexed="81"/>
            <rFont val="Times New Roman"/>
            <family val="1"/>
            <scheme val="minor"/>
          </rPr>
          <t>Attaque aérienne :</t>
        </r>
        <r>
          <rPr>
            <sz val="11"/>
            <color indexed="81"/>
            <rFont val="Times New Roman"/>
            <family val="1"/>
            <scheme val="minor"/>
          </rPr>
          <t xml:space="preserve"> 1-2-3 cases</t>
        </r>
        <r>
          <rPr>
            <sz val="10"/>
            <color indexed="81"/>
            <rFont val="Times New Roman"/>
            <family val="1"/>
            <scheme val="minor"/>
          </rPr>
          <t xml:space="preserve">
Unités aériennes dans la CO-zone +30/+20.
COZone = 140/130 (aérien), 110/110 sinon
Zadia = 160/150 (aérien), 130/130 sinon</t>
        </r>
      </text>
    </comment>
    <comment ref="F35" authorId="0">
      <text>
        <r>
          <rPr>
            <b/>
            <sz val="11"/>
            <color indexed="81"/>
            <rFont val="Times New Roman"/>
            <family val="1"/>
            <scheme val="minor"/>
          </rPr>
          <t>Horizon :</t>
        </r>
        <r>
          <rPr>
            <sz val="10"/>
            <color indexed="81"/>
            <rFont val="Times New Roman"/>
            <family val="1"/>
            <scheme val="minor"/>
          </rPr>
          <t xml:space="preserve">
Toutes les unités aériennes +2 mouvement.
Toutes unités = 140/130 (aérien), 110/110 sinon
Zadia = 160/150 (aérien), 130/130 sinon</t>
        </r>
      </text>
    </comment>
    <comment ref="G35" authorId="0">
      <text>
        <r>
          <rPr>
            <b/>
            <sz val="11"/>
            <color indexed="81"/>
            <rFont val="Times New Roman"/>
            <family val="1"/>
            <scheme val="minor"/>
          </rPr>
          <t>RAF Tactics :</t>
        </r>
        <r>
          <rPr>
            <sz val="10"/>
            <color indexed="81"/>
            <rFont val="Times New Roman"/>
            <family val="1"/>
            <scheme val="minor"/>
          </rPr>
          <t xml:space="preserve">
Toutes les unités aériennes +2 mouvement.
Toutes les unités aériennes +40/+0 supp. en combat aérien, ou +20/+0 supp. contre les autres unités.
Toutes unités = 180/130 (aérien VS air), 160/130 (aérien VS terre/mer), 110/110 sinon
Zadia = 200/150 (aérien VS air), 180/150 (aérien VS terre/mer), 130/130 sinon</t>
        </r>
      </text>
    </comment>
    <comment ref="E36" authorId="0">
      <text>
        <r>
          <rPr>
            <b/>
            <sz val="11"/>
            <color indexed="81"/>
            <rFont val="Times New Roman"/>
            <family val="1"/>
            <scheme val="minor"/>
          </rPr>
          <t>Attaque longue portée :</t>
        </r>
        <r>
          <rPr>
            <sz val="11"/>
            <color indexed="81"/>
            <rFont val="Times New Roman"/>
            <family val="1"/>
            <scheme val="minor"/>
          </rPr>
          <t xml:space="preserve"> 2-3-4 cases</t>
        </r>
        <r>
          <rPr>
            <sz val="10"/>
            <color indexed="81"/>
            <rFont val="Times New Roman"/>
            <family val="1"/>
            <scheme val="minor"/>
          </rPr>
          <t xml:space="preserve">
Toutes les unités indirectes et navires dans la CO-zone +20/+10.
COZone = 130/120 (indirect + naval), 110/110 sinon
Trak = 150/140 (indirect + naval), 130/130 sinon</t>
        </r>
      </text>
    </comment>
    <comment ref="F36" authorId="0">
      <text>
        <r>
          <rPr>
            <b/>
            <sz val="11"/>
            <color indexed="81"/>
            <rFont val="Times New Roman"/>
            <family val="1"/>
            <scheme val="minor"/>
          </rPr>
          <t>Amplitude :</t>
        </r>
        <r>
          <rPr>
            <sz val="10"/>
            <color indexed="81"/>
            <rFont val="Times New Roman"/>
            <family val="1"/>
            <scheme val="minor"/>
          </rPr>
          <t xml:space="preserve">
Toutes les unités indirectes +2 portée.
Toutes unités = 130/120 (indirect + naval), 110/110 sinon
Trak = 150/140 (indirect + naval), 130/130 sinon</t>
        </r>
      </text>
    </comment>
    <comment ref="G36" authorId="0">
      <text>
        <r>
          <rPr>
            <b/>
            <sz val="11"/>
            <color indexed="81"/>
            <rFont val="Times New Roman"/>
            <family val="1"/>
            <scheme val="minor"/>
          </rPr>
          <t>Magnitude :</t>
        </r>
        <r>
          <rPr>
            <sz val="10"/>
            <color indexed="81"/>
            <rFont val="Times New Roman"/>
            <family val="1"/>
            <scheme val="minor"/>
          </rPr>
          <t xml:space="preserve">
Toutes les unités indirectes +2 portée.
Toutes les unités indirectes peuvent riposter AVANT une attaque directe (50% de leur puissance d'attaque).
Toutes unités = 130(65)/120 (indirect + naval), 110/110 sinon
Trak = 150(75)/140 (indirect + naval), 130/130 sinon</t>
        </r>
      </text>
    </comment>
    <comment ref="E37" authorId="0">
      <text>
        <r>
          <rPr>
            <b/>
            <sz val="11"/>
            <color indexed="81"/>
            <rFont val="Times New Roman"/>
            <family val="1"/>
            <scheme val="minor"/>
          </rPr>
          <t>Charisme :</t>
        </r>
        <r>
          <rPr>
            <sz val="11"/>
            <color indexed="81"/>
            <rFont val="Times New Roman"/>
            <family val="1"/>
            <scheme val="minor"/>
          </rPr>
          <t xml:space="preserve"> 5 cases (fixe)</t>
        </r>
        <r>
          <rPr>
            <sz val="10"/>
            <color indexed="81"/>
            <rFont val="Times New Roman"/>
            <family val="1"/>
            <scheme val="minor"/>
          </rPr>
          <t xml:space="preserve">
Toutes les unités de la CO-zone +10/+10.
COZone = 120/120
Carter = 140/140</t>
        </r>
      </text>
    </comment>
    <comment ref="F37" authorId="0">
      <text>
        <r>
          <rPr>
            <sz val="10"/>
            <color indexed="81"/>
            <rFont val="Times New Roman"/>
            <family val="1"/>
            <scheme val="minor"/>
          </rPr>
          <t xml:space="preserve">
[Pas de rupture standard]</t>
        </r>
      </text>
    </comment>
    <comment ref="G37" authorId="0">
      <text>
        <r>
          <rPr>
            <b/>
            <sz val="11"/>
            <color indexed="81"/>
            <rFont val="Times New Roman"/>
            <family val="1"/>
            <scheme val="minor"/>
          </rPr>
          <t>Gradation :</t>
        </r>
        <r>
          <rPr>
            <sz val="10"/>
            <color indexed="81"/>
            <rFont val="Times New Roman"/>
            <family val="1"/>
            <scheme val="minor"/>
          </rPr>
          <t xml:space="preserve">
Les unités ennemies ne peuvent contre-attaquer.
A chaque offensive donnée, +5/+0 supp. à toutes vos unités. Limite = 8 offensives (pour +40% d'attaque ou +40/+0).
Toutes unités = 120~160/120
Carter = 140~180/140</t>
        </r>
      </text>
    </comment>
    <comment ref="E38" authorId="0">
      <text>
        <r>
          <rPr>
            <b/>
            <sz val="11"/>
            <color indexed="81"/>
            <rFont val="Times New Roman"/>
            <family val="1"/>
            <scheme val="minor"/>
          </rPr>
          <t>Défense aérienne :</t>
        </r>
        <r>
          <rPr>
            <sz val="11"/>
            <color indexed="81"/>
            <rFont val="Times New Roman"/>
            <family val="1"/>
            <scheme val="minor"/>
          </rPr>
          <t xml:space="preserve"> 2-3-4 cases</t>
        </r>
        <r>
          <rPr>
            <sz val="10"/>
            <color indexed="81"/>
            <rFont val="Times New Roman"/>
            <family val="1"/>
            <scheme val="minor"/>
          </rPr>
          <t xml:space="preserve">
Unités aériennes dans la CO-zone +0/+30.
COZone = 110/140 (aérien), 110/110 sinon
Finn = 130/160 (aérien), 130/130 sinon</t>
        </r>
      </text>
    </comment>
    <comment ref="F38" authorId="0">
      <text>
        <r>
          <rPr>
            <b/>
            <sz val="11"/>
            <color indexed="81"/>
            <rFont val="Times New Roman"/>
            <family val="1"/>
            <scheme val="minor"/>
          </rPr>
          <t>Fuselage :</t>
        </r>
        <r>
          <rPr>
            <sz val="10"/>
            <color indexed="81"/>
            <rFont val="Times New Roman"/>
            <family val="1"/>
            <scheme val="minor"/>
          </rPr>
          <t xml:space="preserve">
Toutes les unités aériennes +0/+270 supp. !
Toutes unités = 110/410 (aérien), 110/110 sinon
Finn = 130/430 (aérien), 130/130 sinon</t>
        </r>
      </text>
    </comment>
    <comment ref="G38" authorId="0">
      <text>
        <r>
          <rPr>
            <b/>
            <sz val="11"/>
            <color indexed="81"/>
            <rFont val="Times New Roman"/>
            <family val="1"/>
            <scheme val="minor"/>
          </rPr>
          <t>Opportunisme :</t>
        </r>
        <r>
          <rPr>
            <sz val="10"/>
            <color indexed="81"/>
            <rFont val="Times New Roman"/>
            <family val="1"/>
            <scheme val="minor"/>
          </rPr>
          <t xml:space="preserve">
Toutes les unités aériennes +0/+270 supp. !
Augmentation de l'attaque des unités aériennes :
Les avions attaquent comme s'ils avaient tous 10 PV.
Bonus =  +((10/PV)*100-100)/+0 supp.
Toutes unités = 110~1010/410 (aérien), 110/110 sinon
Finn = 130~1030/430 (aérien), 130/130 sinon</t>
        </r>
      </text>
    </comment>
    <comment ref="E39" authorId="0">
      <text>
        <r>
          <rPr>
            <b/>
            <sz val="11"/>
            <color indexed="81"/>
            <rFont val="Times New Roman"/>
            <family val="1"/>
            <scheme val="minor"/>
          </rPr>
          <t>Défense maritime :</t>
        </r>
        <r>
          <rPr>
            <sz val="11"/>
            <color indexed="81"/>
            <rFont val="Times New Roman"/>
            <family val="1"/>
            <scheme val="minor"/>
          </rPr>
          <t xml:space="preserve"> 2-3-4 cases</t>
        </r>
        <r>
          <rPr>
            <sz val="10"/>
            <color indexed="81"/>
            <rFont val="Times New Roman"/>
            <family val="1"/>
            <scheme val="minor"/>
          </rPr>
          <t xml:space="preserve">
Unités maritimes, intercepteurs et hélicos dans la CO-zone +10/+40.
Les furtifs et les SUBs ne consomment pas de fuel supp. lorsqu'ils sont cachés. (Restent à leur pénalité standard)
COZone = 120/150 (naval + intercepteurs + hélicos), 110/110 sinon
Sigismundo = 140/170 (naval + intercepteurs + hélicos), 130/130 sinon</t>
        </r>
        <r>
          <rPr>
            <sz val="9"/>
            <color indexed="81"/>
            <rFont val="Tahoma"/>
            <family val="2"/>
          </rPr>
          <t xml:space="preserve">
</t>
        </r>
      </text>
    </comment>
    <comment ref="F39" authorId="0">
      <text>
        <r>
          <rPr>
            <b/>
            <sz val="11"/>
            <color indexed="81"/>
            <rFont val="Times New Roman"/>
            <family val="1"/>
            <scheme val="minor"/>
          </rPr>
          <t>Soutien logistique :</t>
        </r>
        <r>
          <rPr>
            <sz val="10"/>
            <color indexed="81"/>
            <rFont val="Times New Roman"/>
            <family val="1"/>
            <scheme val="minor"/>
          </rPr>
          <t xml:space="preserve">
Ravitaillement complet à toutes les unités, ressources comprises.
Toutes unités = 120/150 (naval + intercepteurs + hélicos), 110/110 sinon
Sigismundo = 140/170 (naval + intercepteurs + hélicos), 130/130 sinon</t>
        </r>
      </text>
    </comment>
    <comment ref="G39" authorId="0">
      <text>
        <r>
          <rPr>
            <b/>
            <sz val="11"/>
            <color indexed="81"/>
            <rFont val="Times New Roman"/>
            <family val="1"/>
            <scheme val="minor"/>
          </rPr>
          <t>Grande armada :</t>
        </r>
        <r>
          <rPr>
            <sz val="10"/>
            <color indexed="81"/>
            <rFont val="Times New Roman"/>
            <family val="1"/>
            <scheme val="minor"/>
          </rPr>
          <t xml:space="preserve">
Ravitaillement complet à toutes les unités, ressources comprises.
Toutes les unités navales +1 mouvement.
Toutes les unités navales +0/+40 supp.
Toutes unités = 120/190 (naval), 120/150 (intercepteurs + hélicos), 110/110 sinon
Sigismundo = 140/210 (naval), 140/170 (intercepteurs + hélicos), 130/130 sinon</t>
        </r>
      </text>
    </comment>
    <comment ref="E40" authorId="0">
      <text>
        <r>
          <rPr>
            <b/>
            <sz val="11"/>
            <color indexed="81"/>
            <rFont val="Times New Roman"/>
            <family val="1"/>
            <scheme val="minor"/>
          </rPr>
          <t>Imperméabilité :</t>
        </r>
        <r>
          <rPr>
            <sz val="11"/>
            <color indexed="81"/>
            <rFont val="Times New Roman"/>
            <family val="1"/>
            <scheme val="minor"/>
          </rPr>
          <t xml:space="preserve"> 2-3-4 cases</t>
        </r>
        <r>
          <rPr>
            <sz val="10"/>
            <color indexed="81"/>
            <rFont val="Times New Roman"/>
            <family val="1"/>
            <scheme val="minor"/>
          </rPr>
          <t xml:space="preserve">
Toutes les unités de la CO-zone +0/+10.
[Global] Immunité à tous les climats.
COZone = 110/120
Lili = 130/140</t>
        </r>
      </text>
    </comment>
    <comment ref="F40" authorId="0">
      <text>
        <r>
          <rPr>
            <b/>
            <sz val="11"/>
            <color indexed="81"/>
            <rFont val="Times New Roman"/>
            <family val="1"/>
            <scheme val="minor"/>
          </rPr>
          <t>Énigme :</t>
        </r>
        <r>
          <rPr>
            <sz val="10"/>
            <color indexed="81"/>
            <rFont val="Times New Roman"/>
            <family val="1"/>
            <scheme val="minor"/>
          </rPr>
          <t xml:space="preserve">
Modification du climat pendant 2 tours. (un seul climat durant 2 tours, toujours différent du climat actuel. Forte pluie disponible. Contrable par ruptures)
Toutes unités = 110/120
Lili = 130/140</t>
        </r>
      </text>
    </comment>
    <comment ref="G40" authorId="0">
      <text>
        <r>
          <rPr>
            <b/>
            <sz val="11"/>
            <color indexed="81"/>
            <rFont val="Times New Roman"/>
            <family val="1"/>
            <scheme val="minor"/>
          </rPr>
          <t>Paradoxe :</t>
        </r>
        <r>
          <rPr>
            <sz val="10"/>
            <color indexed="81"/>
            <rFont val="Times New Roman"/>
            <family val="1"/>
            <scheme val="minor"/>
          </rPr>
          <t xml:space="preserve">
Sélectionnez le climat pour ce tour et les 2 prochains (au début de chaque tour. Forte pluie et soleil disponibles. Impossible à contrer en pratique sauf durant le dernier tour.)
Toutes unités = 110/120
Lili = 130/140</t>
        </r>
      </text>
    </comment>
    <comment ref="E41" authorId="0">
      <text>
        <r>
          <rPr>
            <b/>
            <sz val="11"/>
            <color indexed="81"/>
            <rFont val="Times New Roman"/>
            <family val="1"/>
            <scheme val="minor"/>
          </rPr>
          <t>Guerre totale :</t>
        </r>
        <r>
          <rPr>
            <sz val="11"/>
            <color indexed="81"/>
            <rFont val="Times New Roman"/>
            <family val="1"/>
            <scheme val="minor"/>
          </rPr>
          <t xml:space="preserve"> 0-1-2 cases</t>
        </r>
        <r>
          <rPr>
            <sz val="10"/>
            <color indexed="81"/>
            <rFont val="Times New Roman"/>
            <family val="1"/>
            <scheme val="minor"/>
          </rPr>
          <t xml:space="preserve">
Toutes les unités de la CO-zone +50/+50.
COZone = 160/160
Larissa = 180/180</t>
        </r>
      </text>
    </comment>
    <comment ref="F41" authorId="0">
      <text>
        <r>
          <rPr>
            <b/>
            <sz val="11"/>
            <color indexed="81"/>
            <rFont val="Times New Roman"/>
            <family val="1"/>
            <scheme val="minor"/>
          </rPr>
          <t>Ravage :</t>
        </r>
        <r>
          <rPr>
            <sz val="10"/>
            <color indexed="81"/>
            <rFont val="Times New Roman"/>
            <family val="1"/>
            <scheme val="minor"/>
          </rPr>
          <t xml:space="preserve">
Envoie un missile qui fait 5 PV de dégâts sur un rayon de 2 cases.
Les unités hors CO-zone (0-1 cases) ne gagnent que +25/+25 en stats.
Toutes unités 0-1 cases = 160/160
Toutes unités 2+ cases = 135/135
Larissa = 180/180</t>
        </r>
      </text>
    </comment>
    <comment ref="G41" authorId="0">
      <text>
        <r>
          <rPr>
            <b/>
            <sz val="11"/>
            <color indexed="81"/>
            <rFont val="Times New Roman"/>
            <family val="1"/>
            <scheme val="minor"/>
          </rPr>
          <t>Hécatombe :</t>
        </r>
        <r>
          <rPr>
            <sz val="10"/>
            <color indexed="81"/>
            <rFont val="Times New Roman"/>
            <family val="1"/>
            <scheme val="minor"/>
          </rPr>
          <t xml:space="preserve">
Envoie un missile qui fait 8 PV de dégâts sur un rayon de 2 cases.
Toutes les unités obtiennent le bonus de stats.
Toutes unités = 160/160
Larissa = 180/180</t>
        </r>
      </text>
    </comment>
    <comment ref="E43" authorId="0">
      <text>
        <r>
          <rPr>
            <b/>
            <sz val="11"/>
            <color indexed="81"/>
            <rFont val="Times New Roman"/>
            <family val="1"/>
            <scheme val="minor"/>
          </rPr>
          <t>Loyauté :</t>
        </r>
        <r>
          <rPr>
            <sz val="11"/>
            <color indexed="81"/>
            <rFont val="Times New Roman"/>
            <family val="1"/>
            <scheme val="minor"/>
          </rPr>
          <t xml:space="preserve"> 3-4-5 cases</t>
        </r>
        <r>
          <rPr>
            <sz val="10"/>
            <color indexed="81"/>
            <rFont val="Times New Roman"/>
            <family val="1"/>
            <scheme val="minor"/>
          </rPr>
          <t xml:space="preserve">
Double les bonus d'attaque liés au rang.
COZone = 150/130 (rang As), 130/110 (rang 2), 120/110 (rang 1), 110/110 sinon
Levail = 150/130 (rang As)</t>
        </r>
      </text>
    </comment>
    <comment ref="F43" authorId="0">
      <text>
        <r>
          <rPr>
            <b/>
            <sz val="11"/>
            <color indexed="81"/>
            <rFont val="Times New Roman"/>
            <family val="1"/>
            <scheme val="minor"/>
          </rPr>
          <t>Promotion générale :</t>
        </r>
        <r>
          <rPr>
            <sz val="10"/>
            <color indexed="81"/>
            <rFont val="Times New Roman"/>
            <family val="1"/>
            <scheme val="minor"/>
          </rPr>
          <t xml:space="preserve">
Toutes les unités gagnent 1 rang.
Toutes unités = 150/130 (rang As), 130/110 (rang 2), 120/110 (rang 1), 110/110 sinon
Levail = 150/130 (rang As)</t>
        </r>
      </text>
    </comment>
    <comment ref="G43" authorId="0">
      <text>
        <r>
          <rPr>
            <b/>
            <sz val="11"/>
            <color indexed="81"/>
            <rFont val="Times New Roman"/>
            <family val="1"/>
            <scheme val="minor"/>
          </rPr>
          <t>Capitanat :</t>
        </r>
        <r>
          <rPr>
            <sz val="10"/>
            <color indexed="81"/>
            <rFont val="Times New Roman"/>
            <family val="1"/>
            <scheme val="minor"/>
          </rPr>
          <t xml:space="preserve">
Toutes les unités gagnent 1 rang.
Triple les bonus d'attaque et double les bonus de défense liés au rang.
Toutes unités = 170/150 (rang As), 140/110 (rang 2), 125/110 (rang 1), 110/110 sinon
Levail = 170/150 (rang As)</t>
        </r>
      </text>
    </comment>
    <comment ref="E44" authorId="0">
      <text>
        <r>
          <rPr>
            <b/>
            <sz val="11"/>
            <color indexed="81"/>
            <rFont val="Times New Roman"/>
            <family val="1"/>
            <scheme val="minor"/>
          </rPr>
          <t>Lobby industriel :</t>
        </r>
        <r>
          <rPr>
            <sz val="11"/>
            <color indexed="81"/>
            <rFont val="Times New Roman"/>
            <family val="1"/>
            <scheme val="minor"/>
          </rPr>
          <t xml:space="preserve"> 3-4-5 cases (bâtiments)</t>
        </r>
        <r>
          <rPr>
            <sz val="10"/>
            <color indexed="81"/>
            <rFont val="Times New Roman"/>
            <family val="1"/>
            <scheme val="minor"/>
          </rPr>
          <t xml:space="preserve">
Réduit les coûts d'achat de 10% dans la CO-zone.
COZone = 110/110 sans bonus
Klaus = 130/130 sans bonus</t>
        </r>
      </text>
    </comment>
    <comment ref="F44" authorId="0">
      <text>
        <r>
          <rPr>
            <b/>
            <sz val="11"/>
            <color indexed="81"/>
            <rFont val="Times New Roman"/>
            <family val="1"/>
            <scheme val="minor"/>
          </rPr>
          <t>Industrialisation :</t>
        </r>
        <r>
          <rPr>
            <sz val="10"/>
            <color indexed="81"/>
            <rFont val="Times New Roman"/>
            <family val="1"/>
            <scheme val="minor"/>
          </rPr>
          <t xml:space="preserve">
Toutes les unités construites ce tour-ci peuvent agir directement.
Toutes unités = 110/110
Klaus = 130/130</t>
        </r>
      </text>
    </comment>
    <comment ref="G44" authorId="0">
      <text>
        <r>
          <rPr>
            <b/>
            <sz val="11"/>
            <color indexed="81"/>
            <rFont val="Times New Roman"/>
            <family val="1"/>
            <scheme val="minor"/>
          </rPr>
          <t>Surproduction :</t>
        </r>
        <r>
          <rPr>
            <sz val="10"/>
            <color indexed="81"/>
            <rFont val="Times New Roman"/>
            <family val="1"/>
            <scheme val="minor"/>
          </rPr>
          <t xml:space="preserve">
Toute unité construite ce tour-ci peut agir directement.
Tous les coûts d'achat sont réduits de moitié par rapport au prix de base.
Toutes unités = 110/110
Klaus = 130/130</t>
        </r>
      </text>
    </comment>
    <comment ref="E45" authorId="0">
      <text>
        <r>
          <rPr>
            <b/>
            <sz val="11"/>
            <color indexed="81"/>
            <rFont val="Times New Roman"/>
            <family val="1"/>
            <scheme val="minor"/>
          </rPr>
          <t>Goût du sang :</t>
        </r>
        <r>
          <rPr>
            <sz val="11"/>
            <color indexed="81"/>
            <rFont val="Times New Roman"/>
            <family val="1"/>
            <scheme val="minor"/>
          </rPr>
          <t xml:space="preserve"> 0-1-2 cases</t>
        </r>
        <r>
          <rPr>
            <sz val="10"/>
            <color indexed="81"/>
            <rFont val="Times New Roman"/>
            <family val="1"/>
            <scheme val="minor"/>
          </rPr>
          <t xml:space="preserve">
Unités directes dans la CO-zone +50/+0.
Lorsque une unité alliée dans la CO-zone détruit une unité adverse, elle gagne 3 PV.
COZone = 160/110 (direct), 110/110 sinon
Formiotoris = 180/130 (direct), 130/130 sinon</t>
        </r>
      </text>
    </comment>
    <comment ref="F45" authorId="0">
      <text>
        <r>
          <rPr>
            <b/>
            <sz val="11"/>
            <color indexed="81"/>
            <rFont val="Times New Roman"/>
            <family val="1"/>
            <scheme val="minor"/>
          </rPr>
          <t>Instinct :</t>
        </r>
        <r>
          <rPr>
            <sz val="10"/>
            <color indexed="81"/>
            <rFont val="Times New Roman"/>
            <family val="1"/>
            <scheme val="minor"/>
          </rPr>
          <t xml:space="preserve">
Annule toute pénalité de mouvement en fonction du terrain.
(Effet de COZone temporairement annulé)
Toutes unités = 160/110 (direct), 110/110 sinon
Formiotoris = 180/130 (direct), 130/130 sinon</t>
        </r>
      </text>
    </comment>
    <comment ref="G45" authorId="0">
      <text>
        <r>
          <rPr>
            <b/>
            <sz val="11"/>
            <color indexed="81"/>
            <rFont val="Times New Roman"/>
            <family val="1"/>
            <scheme val="minor"/>
          </rPr>
          <t>Déchaînement de sang :</t>
        </r>
        <r>
          <rPr>
            <sz val="10"/>
            <color indexed="81"/>
            <rFont val="Times New Roman"/>
            <family val="1"/>
            <scheme val="minor"/>
          </rPr>
          <t xml:space="preserve">
Annule toute pénalité de mouvement en fonction du terrain.
Toutes les unités +20/+0 supp.
(Effet de COZone temporairement annulé)
Toutes unités = 180/110 (direct), 130/110 sinon
Formiotoris = 200/130 (direct), 150/130 sinon</t>
        </r>
      </text>
    </comment>
    <comment ref="E46" authorId="0">
      <text>
        <r>
          <rPr>
            <b/>
            <sz val="11"/>
            <color indexed="81"/>
            <rFont val="Times New Roman"/>
            <family val="1"/>
            <scheme val="minor"/>
          </rPr>
          <t>Mobilisation :</t>
        </r>
        <r>
          <rPr>
            <sz val="11"/>
            <color indexed="81"/>
            <rFont val="Times New Roman"/>
            <family val="1"/>
            <scheme val="minor"/>
          </rPr>
          <t xml:space="preserve"> 2-3-4 cases</t>
        </r>
        <r>
          <rPr>
            <sz val="10"/>
            <color indexed="81"/>
            <rFont val="Times New Roman"/>
            <family val="1"/>
            <scheme val="minor"/>
          </rPr>
          <t xml:space="preserve">
Réparations gratuites dans la CO-zone.
Toutes les unités dans la COZone +0/+30 dans les bâtiments et les routes.
COZone = 110/140 (bâtiments + routes), 110/110 sinon
Priam = 130/160 (bâtiments + routes), 130/130 sinon</t>
        </r>
      </text>
    </comment>
    <comment ref="F46" authorId="0">
      <text>
        <r>
          <rPr>
            <b/>
            <sz val="11"/>
            <color indexed="81"/>
            <rFont val="Times New Roman"/>
            <family val="1"/>
            <scheme val="minor"/>
          </rPr>
          <t>Urbanisation :</t>
        </r>
        <r>
          <rPr>
            <sz val="10"/>
            <color indexed="81"/>
            <rFont val="Times New Roman"/>
            <family val="1"/>
            <scheme val="minor"/>
          </rPr>
          <t xml:space="preserve">
Constructions d'aéroport et de port provisoires en un tour. (&lt;=&gt; les VTB/Génie gagnent 19+ points de construction)
Toutes les unités situées dans vos propriétés peuvent être réparées une seconde fois.
Toutes unités = 110/140 (villes + routes), 110/110 sinon
Priam = 130/160 (villes + routes), 130/130 sinon</t>
        </r>
      </text>
    </comment>
    <comment ref="G46" authorId="0">
      <text>
        <r>
          <rPr>
            <b/>
            <sz val="11"/>
            <color indexed="81"/>
            <rFont val="Times New Roman"/>
            <family val="1"/>
            <scheme val="minor"/>
          </rPr>
          <t>Guérilla urbaine :</t>
        </r>
        <r>
          <rPr>
            <sz val="10"/>
            <color indexed="81"/>
            <rFont val="Times New Roman"/>
            <family val="1"/>
            <scheme val="minor"/>
          </rPr>
          <t xml:space="preserve">
Constructions d'aéroport et de port provisoires en un tour.
Toute unité ennemie sur une propriété (quelle que soit son état) passe son tour.
Toutes unités = 110/140 (villes + routes), 110/110 sinon
Priam = 130/160 (villes + routes), 130/130 sinon</t>
        </r>
      </text>
    </comment>
    <comment ref="E47" authorId="0">
      <text>
        <r>
          <rPr>
            <b/>
            <sz val="11"/>
            <color indexed="81"/>
            <rFont val="Times New Roman"/>
            <family val="1"/>
            <scheme val="minor"/>
          </rPr>
          <t>Renseignement :</t>
        </r>
        <r>
          <rPr>
            <sz val="11"/>
            <color indexed="81"/>
            <rFont val="Times New Roman"/>
            <family val="1"/>
            <scheme val="minor"/>
          </rPr>
          <t xml:space="preserve"> 4-5-6 cases</t>
        </r>
        <r>
          <rPr>
            <sz val="10"/>
            <color indexed="81"/>
            <rFont val="Times New Roman"/>
            <family val="1"/>
            <scheme val="minor"/>
          </rPr>
          <t xml:space="preserve">
Toutes les unités directes dans la CO-Zone +10/+0.
COZone = 120/110 (direct), 110/110 sinon
Heyden = 140/130 (direct), 130/130 sinon</t>
        </r>
      </text>
    </comment>
    <comment ref="F47" authorId="0">
      <text>
        <r>
          <rPr>
            <b/>
            <sz val="11"/>
            <color indexed="81"/>
            <rFont val="Times New Roman"/>
            <family val="1"/>
            <scheme val="minor"/>
          </rPr>
          <t>Espions :</t>
        </r>
        <r>
          <rPr>
            <sz val="10"/>
            <color indexed="81"/>
            <rFont val="Times New Roman"/>
            <family val="1"/>
            <scheme val="minor"/>
          </rPr>
          <t xml:space="preserve">
Vous avez la vision sur toutes les propriétés.
Les fusées éclairantes infligent 1 PV de dégâts aux ennemis éclairés. (Fonctionne aussi sans FoW !)
Toutes unités = 120/110 (direct), 110/110 sinon
Heyden = 140/130 (direct), 130/130 sinon</t>
        </r>
      </text>
    </comment>
    <comment ref="G47" authorId="0">
      <text>
        <r>
          <rPr>
            <b/>
            <sz val="11"/>
            <color indexed="81"/>
            <rFont val="Times New Roman"/>
            <family val="1"/>
            <scheme val="minor"/>
          </rPr>
          <t>Guet-apens :</t>
        </r>
        <r>
          <rPr>
            <sz val="10"/>
            <color indexed="81"/>
            <rFont val="Times New Roman"/>
            <family val="1"/>
            <scheme val="minor"/>
          </rPr>
          <t xml:space="preserve">
Vision sur toutes les propriétés + 1 case.
Vos unités prises en embuscade peuvent attaquer ou attendre (pas d'annulation).
Toutes unités = 120/110 (direct), 110/110 sinon
Heyden = 140/130 (direct), 130/130 sinon</t>
        </r>
      </text>
    </comment>
    <comment ref="E48" authorId="0">
      <text>
        <r>
          <rPr>
            <b/>
            <sz val="11"/>
            <color indexed="81"/>
            <rFont val="Times New Roman"/>
            <family val="1"/>
            <scheme val="minor"/>
          </rPr>
          <t>Outsider :</t>
        </r>
        <r>
          <rPr>
            <sz val="11"/>
            <color indexed="81"/>
            <rFont val="Times New Roman"/>
            <family val="1"/>
            <scheme val="minor"/>
          </rPr>
          <t xml:space="preserve"> 2-3-4 cases</t>
        </r>
        <r>
          <rPr>
            <sz val="10"/>
            <color indexed="81"/>
            <rFont val="Times New Roman"/>
            <family val="1"/>
            <scheme val="minor"/>
          </rPr>
          <t xml:space="preserve">
+40% d'attaque aux unités en désavantage avant une offensive (pourcentage jaune/rouge ; ou tier C sur la charte).
COZone = 150/110 (si désavantage), 110/110 sinon
Khrall = 170/130 (si désavantage), 130/130 sinon</t>
        </r>
      </text>
    </comment>
    <comment ref="F48" authorId="0">
      <text>
        <r>
          <rPr>
            <b/>
            <sz val="11"/>
            <color indexed="81"/>
            <rFont val="Times New Roman"/>
            <family val="1"/>
            <scheme val="minor"/>
          </rPr>
          <t>Sabotage :</t>
        </r>
        <r>
          <rPr>
            <sz val="10"/>
            <color indexed="81"/>
            <rFont val="Times New Roman"/>
            <family val="1"/>
            <scheme val="minor"/>
          </rPr>
          <t xml:space="preserve">
Les unités ennemies ne peuvent pas être ravitaillées ni réparées. 
Toutes unités = 150/110 (si désavantage), 110/110 sinon
Khrall = 170/130 (si désavantage), 130/130 sinon</t>
        </r>
      </text>
    </comment>
    <comment ref="G48" authorId="0">
      <text>
        <r>
          <rPr>
            <b/>
            <sz val="11"/>
            <color indexed="81"/>
            <rFont val="Times New Roman"/>
            <family val="1"/>
            <scheme val="minor"/>
          </rPr>
          <t>Black-out :</t>
        </r>
        <r>
          <rPr>
            <sz val="10"/>
            <color indexed="81"/>
            <rFont val="Times New Roman"/>
            <family val="1"/>
            <scheme val="minor"/>
          </rPr>
          <t xml:space="preserve">
Les unités ennemies ayant des munitions limitées sont ramenés à 1 munition (ou laissé à 0 s'ils n'ont plus de munitions).
Les transports ennemis ne peuvent plus se déplacer mais peuvent réaliser d'autres actions.
Toutes unités = 150/110 (si désavantage), 110/110 sinon
Khrall = 170/130 (si désavantage), 130/130 sinon</t>
        </r>
      </text>
    </comment>
    <comment ref="E49" authorId="0">
      <text>
        <r>
          <rPr>
            <b/>
            <sz val="11"/>
            <color indexed="81"/>
            <rFont val="Times New Roman"/>
            <family val="1"/>
            <scheme val="minor"/>
          </rPr>
          <t>Wagenburg :</t>
        </r>
        <r>
          <rPr>
            <sz val="11"/>
            <color indexed="81"/>
            <rFont val="Times New Roman"/>
            <family val="1"/>
            <scheme val="minor"/>
          </rPr>
          <t xml:space="preserve"> 2-3-4 cases</t>
        </r>
        <r>
          <rPr>
            <sz val="10"/>
            <color indexed="81"/>
            <rFont val="Times New Roman"/>
            <family val="1"/>
            <scheme val="minor"/>
          </rPr>
          <t xml:space="preserve">
Les unités directes et les transports dans la CO-Zone +0/+20.
Le CO a +1 de mouvement au début de chaque tour.
COZone = 110/130 (direct + transport), 110/110 sinon
Tamerlan = 130/150 (direct + transport), 130/130 sinon</t>
        </r>
      </text>
    </comment>
    <comment ref="F49" authorId="0">
      <text>
        <r>
          <rPr>
            <b/>
            <sz val="11"/>
            <color indexed="81"/>
            <rFont val="Times New Roman"/>
            <family val="1"/>
            <scheme val="minor"/>
          </rPr>
          <t>Comme un murmure :</t>
        </r>
        <r>
          <rPr>
            <sz val="10"/>
            <color indexed="81"/>
            <rFont val="Times New Roman"/>
            <family val="1"/>
            <scheme val="minor"/>
          </rPr>
          <t xml:space="preserve">
Les unités directes peuvent bouger d'une case après offensive.
Toutes les unités +1 mouvement.
Toutes unités = 110/130 (direct + transport), 110/110 sinon
Tamerlan = 130/150 (direct + transport), 130/130 sinon</t>
        </r>
      </text>
    </comment>
    <comment ref="G49" authorId="0">
      <text>
        <r>
          <rPr>
            <b/>
            <sz val="11"/>
            <color indexed="81"/>
            <rFont val="Times New Roman"/>
            <family val="1"/>
            <scheme val="minor"/>
          </rPr>
          <t>Tactiques Parthes :</t>
        </r>
        <r>
          <rPr>
            <sz val="10"/>
            <color indexed="81"/>
            <rFont val="Times New Roman"/>
            <family val="1"/>
            <scheme val="minor"/>
          </rPr>
          <t xml:space="preserve">
Les unités directes continuent à se déplacer après offensive.
Toute unité sortant d'un transport peut agir de nouveau.
Toutes unités = 110/130 (direct + transport), 110/110 sinon
Tamerlan = 130/150 (direct + transport), 130/130 sinon</t>
        </r>
      </text>
    </comment>
    <comment ref="E50" authorId="0">
      <text>
        <r>
          <rPr>
            <b/>
            <sz val="11"/>
            <color indexed="81"/>
            <rFont val="Times New Roman"/>
            <family val="1"/>
            <scheme val="minor"/>
          </rPr>
          <t>Artificier :</t>
        </r>
        <r>
          <rPr>
            <sz val="11"/>
            <color indexed="81"/>
            <rFont val="Times New Roman"/>
            <family val="1"/>
            <scheme val="minor"/>
          </rPr>
          <t xml:space="preserve"> 1-2-3 cases</t>
        </r>
        <r>
          <rPr>
            <sz val="10"/>
            <color indexed="81"/>
            <rFont val="Times New Roman"/>
            <family val="1"/>
            <scheme val="minor"/>
          </rPr>
          <t xml:space="preserve">
Unités indirectes dans la CO-Zone +10/+40.
COZone = 120/150 (indirect), 110/110 sinon
Peitr = 140/170 (indirect), 130/130 sinon</t>
        </r>
      </text>
    </comment>
    <comment ref="F50" authorId="0">
      <text>
        <r>
          <rPr>
            <b/>
            <sz val="11"/>
            <color indexed="81"/>
            <rFont val="Times New Roman"/>
            <family val="1"/>
            <scheme val="minor"/>
          </rPr>
          <t>Bombe à fragmentation :</t>
        </r>
        <r>
          <rPr>
            <sz val="10"/>
            <color indexed="81"/>
            <rFont val="Times New Roman"/>
            <family val="1"/>
            <scheme val="minor"/>
          </rPr>
          <t xml:space="preserve">
Unités indirectes +20/+0 supp.
Les unités adjacentes à la cible d'une offensive indirecte perdent 1 PV. (Attention, cela affecte aussi les unités alliées !)
Toutes unités = 140/150 (indirect), 110/110 sinon
Peitr = 160/170 (indirect), 130/130 sinon</t>
        </r>
      </text>
    </comment>
    <comment ref="G50" authorId="0">
      <text>
        <r>
          <rPr>
            <b/>
            <sz val="11"/>
            <color indexed="81"/>
            <rFont val="Times New Roman"/>
            <family val="1"/>
            <scheme val="minor"/>
          </rPr>
          <t>Bombardement :</t>
        </r>
        <r>
          <rPr>
            <sz val="10"/>
            <color indexed="81"/>
            <rFont val="Times New Roman"/>
            <family val="1"/>
            <scheme val="minor"/>
          </rPr>
          <t xml:space="preserve">
Unités indirectes +30/+0 supp.
Les unités adjacentes à la cible d'une offensive indirecte perdent 1 PV et 1 point de mvt max. (Attention, cela affecte aussi les unités alliées !)
Toutes unités = 150/150 (indirect), 110/110 sinon
Peitr = 170/170 (indirect), 130/130 sinon</t>
        </r>
      </text>
    </comment>
    <comment ref="E51" authorId="0">
      <text>
        <r>
          <rPr>
            <b/>
            <sz val="11"/>
            <color indexed="81"/>
            <rFont val="Times New Roman"/>
            <family val="1"/>
            <scheme val="minor"/>
          </rPr>
          <t>Haute technologie :</t>
        </r>
        <r>
          <rPr>
            <sz val="11"/>
            <color indexed="81"/>
            <rFont val="Times New Roman"/>
            <family val="1"/>
            <scheme val="minor"/>
          </rPr>
          <t xml:space="preserve"> 2-3-4 cases</t>
        </r>
        <r>
          <rPr>
            <sz val="10"/>
            <color indexed="81"/>
            <rFont val="Times New Roman"/>
            <family val="1"/>
            <scheme val="minor"/>
          </rPr>
          <t xml:space="preserve">
Unités coûtant 14 000G ou plus dans la CO-Zone +10/+20.
COZone = 120/130 (14 000G+), 110/110 sinon
Damian = 140/150 (14 000G+), 130/130 sinon</t>
        </r>
      </text>
    </comment>
    <comment ref="F51" authorId="0">
      <text>
        <r>
          <rPr>
            <b/>
            <sz val="11"/>
            <color indexed="81"/>
            <rFont val="Times New Roman"/>
            <family val="1"/>
            <scheme val="minor"/>
          </rPr>
          <t>A la pointe :</t>
        </r>
        <r>
          <rPr>
            <sz val="10"/>
            <color indexed="81"/>
            <rFont val="Times New Roman"/>
            <family val="1"/>
            <scheme val="minor"/>
          </rPr>
          <t xml:space="preserve">
Le bonus d'effet s'abaisse à 11 000G.
Réapprovisionne toutes les unités, ressources comprises.
Toutes unités = 120/130 (11 000G+), 110/110 sinon
Damian = 140/150 (11 000G+), 130/130 sinon</t>
        </r>
      </text>
    </comment>
    <comment ref="G51" authorId="0">
      <text>
        <r>
          <rPr>
            <b/>
            <sz val="11"/>
            <color indexed="81"/>
            <rFont val="Times New Roman"/>
            <family val="1"/>
            <scheme val="minor"/>
          </rPr>
          <t xml:space="preserve">Secret-défense : </t>
        </r>
        <r>
          <rPr>
            <sz val="10"/>
            <color indexed="81"/>
            <rFont val="Times New Roman"/>
            <family val="1"/>
            <scheme val="minor"/>
          </rPr>
          <t xml:space="preserve">
Le bonus d'effet s'abaisse à 11 000G.
Réapprovisionne toutes les unités, ressources comprises.
Vous gagnez la moitié de la valeur de toutes vos unités coûtant 14 000G ou plus. (Ex. : Neotank à 20 000G de base - valeur à 5 PV = 10 000G. Vous gagnez 5 000G.)
Toutes unités = 120/130 (11 000G+), 110/110 sinon
Damian = 140/150 (11 000G+), 130/130 sinon</t>
        </r>
      </text>
    </comment>
    <comment ref="E52" authorId="0">
      <text>
        <r>
          <rPr>
            <b/>
            <sz val="11"/>
            <color indexed="81"/>
            <rFont val="Times New Roman"/>
            <family val="1"/>
            <scheme val="minor"/>
          </rPr>
          <t>Intimidation :</t>
        </r>
        <r>
          <rPr>
            <sz val="11"/>
            <color indexed="81"/>
            <rFont val="Times New Roman"/>
            <family val="1"/>
            <scheme val="minor"/>
          </rPr>
          <t xml:space="preserve"> 3-4-5 cases</t>
        </r>
        <r>
          <rPr>
            <sz val="10"/>
            <color indexed="81"/>
            <rFont val="Times New Roman"/>
            <family val="1"/>
            <scheme val="minor"/>
          </rPr>
          <t xml:space="preserve">
Les unités adverses situés dans la CO-zone ont -20% d'attaque.
COZone = 110/110 sans bonus
Erik = 130/130 sans bonus
Ennemi dans COZone = 100/100 -&gt; 80/100</t>
        </r>
      </text>
    </comment>
    <comment ref="F52" authorId="0">
      <text>
        <r>
          <rPr>
            <b/>
            <sz val="11"/>
            <color indexed="81"/>
            <rFont val="Times New Roman"/>
            <family val="1"/>
            <scheme val="minor"/>
          </rPr>
          <t>Cri de guerre :</t>
        </r>
        <r>
          <rPr>
            <sz val="10"/>
            <color indexed="81"/>
            <rFont val="Times New Roman"/>
            <family val="1"/>
            <scheme val="minor"/>
          </rPr>
          <t xml:space="preserve">
[Effet passif, s'active automatiquement sans baisser la barre] Les unités adverses situés dans la CO-zone ont en plus -20% de défense.
COZone = 110/110 sans bonus
Erik = 130/130 sans bonus
Ennemi dans COZone = 100/100 -&gt; 80/80</t>
        </r>
      </text>
    </comment>
    <comment ref="G52" authorId="0">
      <text>
        <r>
          <rPr>
            <b/>
            <sz val="11"/>
            <color indexed="81"/>
            <rFont val="Times New Roman"/>
            <family val="1"/>
            <scheme val="minor"/>
          </rPr>
          <t>Hurlement de rage :</t>
        </r>
        <r>
          <rPr>
            <sz val="10"/>
            <color indexed="81"/>
            <rFont val="Times New Roman"/>
            <family val="1"/>
            <scheme val="minor"/>
          </rPr>
          <t xml:space="preserve">
Toutes les unités adverses -1 mouvement.
Toutes les unités adverses ne peuvent attaquer une unité strictement plus chère qu'elles (en termes de prix de base). Cela vaut aussi pour les contre-attaques !
Toutes unités = 110/110
Erik = 130/130
Tous les ennemis = 100/100 -&gt; 80/80</t>
        </r>
      </text>
    </comment>
    <comment ref="E53" authorId="0">
      <text>
        <r>
          <rPr>
            <b/>
            <sz val="11"/>
            <color indexed="81"/>
            <rFont val="Times New Roman"/>
            <family val="1"/>
            <scheme val="minor"/>
          </rPr>
          <t>Meute :</t>
        </r>
        <r>
          <rPr>
            <sz val="11"/>
            <color indexed="81"/>
            <rFont val="Times New Roman"/>
            <family val="1"/>
            <scheme val="minor"/>
          </rPr>
          <t xml:space="preserve"> 2-3-4 cases</t>
        </r>
        <r>
          <rPr>
            <sz val="10"/>
            <color indexed="81"/>
            <rFont val="Times New Roman"/>
            <family val="1"/>
            <scheme val="minor"/>
          </rPr>
          <t xml:space="preserve">
Unités coûtant 9 000G ou moins dans la CO-Zone +30/+10.
COZone = 140/120 (9 000G-), 110/110 sinon
Vigarde = 160/140 (9 000G-), 130/130 sinon</t>
        </r>
      </text>
    </comment>
    <comment ref="F53" authorId="0">
      <text>
        <r>
          <rPr>
            <b/>
            <sz val="11"/>
            <color indexed="81"/>
            <rFont val="Times New Roman"/>
            <family val="1"/>
            <scheme val="minor"/>
          </rPr>
          <t>Horde :</t>
        </r>
        <r>
          <rPr>
            <sz val="10"/>
            <color indexed="81"/>
            <rFont val="Times New Roman"/>
            <family val="1"/>
            <scheme val="minor"/>
          </rPr>
          <t xml:space="preserve">
Une unité groupée avec une autre peut agir de nouveau. 
Les unités coûtant 9 000G ou moins ont +10/+0 supp.
Toutes unités = 150/120 (9 000G-), 110/110 sinon
Vigarde = 170/140 (9 000G-), 130/130 sinon</t>
        </r>
      </text>
    </comment>
    <comment ref="G53" authorId="0">
      <text>
        <r>
          <rPr>
            <b/>
            <sz val="11"/>
            <color indexed="81"/>
            <rFont val="Times New Roman"/>
            <family val="1"/>
            <scheme val="minor"/>
          </rPr>
          <t>L'union fait la force :</t>
        </r>
        <r>
          <rPr>
            <sz val="10"/>
            <color indexed="81"/>
            <rFont val="Times New Roman"/>
            <family val="1"/>
            <scheme val="minor"/>
          </rPr>
          <t xml:space="preserve">
Une unité groupée avec une autre peut agir de nouveau.
Toutes vos unités gagnent (+2% * nombre d'unités dans COZone) en attaque. (Bonus plus avantageux que la rupture à partir de 6 unités)
Toutes unités = 140(+2x)/120 (9 000G-), 110(+2x)/110 sinon
Vigarde = 160(+2x)/140 (9 000G-), 130(+2x)/130 sinon</t>
        </r>
      </text>
    </comment>
    <comment ref="E54" authorId="0">
      <text>
        <r>
          <rPr>
            <b/>
            <sz val="11"/>
            <color indexed="81"/>
            <rFont val="Times New Roman"/>
            <family val="1"/>
            <scheme val="minor"/>
          </rPr>
          <t>Ligne défensive :</t>
        </r>
        <r>
          <rPr>
            <sz val="11"/>
            <color indexed="81"/>
            <rFont val="Times New Roman"/>
            <family val="1"/>
            <scheme val="minor"/>
          </rPr>
          <t xml:space="preserve"> 2-3-4 cases</t>
        </r>
        <r>
          <rPr>
            <sz val="10"/>
            <color indexed="81"/>
            <rFont val="Times New Roman"/>
            <family val="1"/>
            <scheme val="minor"/>
          </rPr>
          <t xml:space="preserve">
Bonus de +2% de défense X nombre d'unités dans la CO-zone.
Max. à 2 cases - 13*2% = +26%
Max. à 3 cases - 25*2% = +50% !
Max. à 4 cases - 41*2% = +82% !!
COZone = 110/110(+2x)
Eirika = 130/130(+2x)</t>
        </r>
      </text>
    </comment>
    <comment ref="F54" authorId="0">
      <text>
        <r>
          <rPr>
            <b/>
            <sz val="11"/>
            <color indexed="81"/>
            <rFont val="Times New Roman"/>
            <family val="1"/>
            <scheme val="minor"/>
          </rPr>
          <t>Tranchée :</t>
        </r>
        <r>
          <rPr>
            <sz val="10"/>
            <color indexed="81"/>
            <rFont val="Times New Roman"/>
            <family val="1"/>
            <scheme val="minor"/>
          </rPr>
          <t xml:space="preserve">
Le bonus est abaissé à 1% mais s'applique temporairement à toutes les unités. (Max. - 50*1% = +50%)
Contre-attaques 50% plus puissantes.
Toutes unités = 110/110(+x)
Eirika = 130/130(+x)</t>
        </r>
      </text>
    </comment>
    <comment ref="G54" authorId="0">
      <text>
        <r>
          <rPr>
            <b/>
            <sz val="11"/>
            <color indexed="81"/>
            <rFont val="Times New Roman"/>
            <family val="1"/>
            <scheme val="minor"/>
          </rPr>
          <t>Rideau de fer :</t>
        </r>
        <r>
          <rPr>
            <sz val="10"/>
            <color indexed="81"/>
            <rFont val="Times New Roman"/>
            <family val="1"/>
            <scheme val="minor"/>
          </rPr>
          <t xml:space="preserve">
Le bonus s'applique temporairement à toutes les unités. (Max. - 50*2% = +100%)
Contre-attaques 50% plus puissantes.
Pour chaque case parcourue avant offensive, les unités ennemies perdent 4% d'attaque.
Toutes unités = 110/110(+x)
Eirika = 130/130(+x)</t>
        </r>
      </text>
    </comment>
    <comment ref="E55" authorId="0">
      <text>
        <r>
          <rPr>
            <b/>
            <sz val="11"/>
            <color indexed="81"/>
            <rFont val="Times New Roman"/>
            <family val="1"/>
            <scheme val="minor"/>
          </rPr>
          <t>Troupe de choc :</t>
        </r>
        <r>
          <rPr>
            <sz val="11"/>
            <color indexed="81"/>
            <rFont val="Times New Roman"/>
            <family val="1"/>
            <scheme val="minor"/>
          </rPr>
          <t xml:space="preserve"> 1-2-3 cases</t>
        </r>
        <r>
          <rPr>
            <sz val="10"/>
            <color indexed="81"/>
            <rFont val="Times New Roman"/>
            <family val="1"/>
            <scheme val="minor"/>
          </rPr>
          <t xml:space="preserve">
+20/+10 à toutes les unités de la CO-zone.
COZone = 130/120
Syrene = 150/140</t>
        </r>
      </text>
    </comment>
    <comment ref="F55" authorId="0">
      <text>
        <r>
          <rPr>
            <b/>
            <sz val="11"/>
            <color indexed="81"/>
            <rFont val="Times New Roman"/>
            <family val="1"/>
            <scheme val="minor"/>
          </rPr>
          <t>Avancée :</t>
        </r>
        <r>
          <rPr>
            <sz val="10"/>
            <color indexed="81"/>
            <rFont val="Times New Roman"/>
            <family val="1"/>
            <scheme val="minor"/>
          </rPr>
          <t xml:space="preserve">
Les contre-attaques de l'ennemi baissent de 10% par case parcourue de vos unités avant chaque offensive.
Toutes unités = 130/120
Syrene = 150/140</t>
        </r>
      </text>
    </comment>
    <comment ref="G55" authorId="0">
      <text>
        <r>
          <rPr>
            <b/>
            <sz val="11"/>
            <color indexed="81"/>
            <rFont val="Times New Roman"/>
            <family val="1"/>
            <scheme val="minor"/>
          </rPr>
          <t>Chargez ! :</t>
        </r>
        <r>
          <rPr>
            <sz val="10"/>
            <color indexed="81"/>
            <rFont val="Times New Roman"/>
            <family val="1"/>
            <scheme val="minor"/>
          </rPr>
          <t xml:space="preserve">
Vos unités gagnent +10% d'attaque par case parcourue avant chaque offensive.
Toutes unités = 130(+10x)/120
Syrene = 150(+10x)/140</t>
        </r>
      </text>
    </comment>
    <comment ref="E56" authorId="0">
      <text>
        <r>
          <rPr>
            <b/>
            <sz val="11"/>
            <color indexed="81"/>
            <rFont val="Times New Roman"/>
            <family val="1"/>
            <scheme val="minor"/>
          </rPr>
          <t>Cohésion :</t>
        </r>
        <r>
          <rPr>
            <sz val="11"/>
            <color indexed="81"/>
            <rFont val="Times New Roman"/>
            <family val="1"/>
            <scheme val="minor"/>
          </rPr>
          <t xml:space="preserve"> 3-4-5 cases</t>
        </r>
        <r>
          <rPr>
            <sz val="10"/>
            <color indexed="81"/>
            <rFont val="Times New Roman"/>
            <family val="1"/>
            <scheme val="minor"/>
          </rPr>
          <t xml:space="preserve">
Unités terrestres dans la CO-Zone +0/+30.
COZone = 110/140 (terrestre), 110/110 sinon
Ardan = 130/160 (terrestre), 130/130 sinon</t>
        </r>
      </text>
    </comment>
    <comment ref="F56" authorId="0">
      <text>
        <r>
          <rPr>
            <b/>
            <sz val="11"/>
            <color indexed="81"/>
            <rFont val="Times New Roman"/>
            <family val="1"/>
            <scheme val="minor"/>
          </rPr>
          <t>Discipline :</t>
        </r>
        <r>
          <rPr>
            <sz val="10"/>
            <color indexed="81"/>
            <rFont val="Times New Roman"/>
            <family val="1"/>
            <scheme val="minor"/>
          </rPr>
          <t xml:space="preserve">
Toutes vos unités subissent -10% de dégâts (bruts : 55% → 45%, reste sujet à la chance).
Toutes unités = 110/140 (terrestre), 110/110 sinon
Ardan = 130/160 (terrestre), 130/130 sinon</t>
        </r>
      </text>
    </comment>
    <comment ref="G56" authorId="0">
      <text>
        <r>
          <rPr>
            <b/>
            <sz val="11"/>
            <color indexed="81"/>
            <rFont val="Times New Roman"/>
            <family val="1"/>
            <scheme val="minor"/>
          </rPr>
          <t>Coup d'état :</t>
        </r>
        <r>
          <rPr>
            <sz val="10"/>
            <color indexed="81"/>
            <rFont val="Times New Roman"/>
            <family val="1"/>
            <scheme val="minor"/>
          </rPr>
          <t xml:space="preserve">
Toutes vos unités subissent -15% dégâts (bruts : 55% → 40%, reste sujet à la chance).
Un Megatank apparaît sur la case la plus proche du général. (au plus à 5 cases, la procédure peut échouer ce qui ne vous fera pas gagner l'unité !)
Toutes unités = 110/140 (terrestre), 110/110 sinon
Ardan = 130/160 (terrestre), 130/130 sinon</t>
        </r>
      </text>
    </comment>
    <comment ref="E57" authorId="0">
      <text>
        <r>
          <rPr>
            <b/>
            <sz val="11"/>
            <color indexed="81"/>
            <rFont val="Times New Roman"/>
            <family val="1"/>
            <scheme val="minor"/>
          </rPr>
          <t>Ambition :</t>
        </r>
        <r>
          <rPr>
            <sz val="11"/>
            <color indexed="81"/>
            <rFont val="Times New Roman"/>
            <family val="1"/>
            <scheme val="minor"/>
          </rPr>
          <t xml:space="preserve"> 2-3-4 cases</t>
        </r>
        <r>
          <rPr>
            <sz val="10"/>
            <color indexed="81"/>
            <rFont val="Times New Roman"/>
            <family val="1"/>
            <scheme val="minor"/>
          </rPr>
          <t xml:space="preserve">
Unités de rang 2 ou As dans la CO-Zone +20/+0.
COZone = 150/130 (rang As), 140/110 (rang 2), 115/110 (rang 1), 110/110 sinon
Boris = 150/130 (rang As)</t>
        </r>
      </text>
    </comment>
    <comment ref="F57" authorId="0">
      <text>
        <r>
          <rPr>
            <b/>
            <sz val="11"/>
            <color indexed="81"/>
            <rFont val="Times New Roman"/>
            <family val="1"/>
            <scheme val="minor"/>
          </rPr>
          <t>Ralliement des foules :</t>
        </r>
        <r>
          <rPr>
            <sz val="10"/>
            <color indexed="81"/>
            <rFont val="Times New Roman"/>
            <family val="1"/>
            <scheme val="minor"/>
          </rPr>
          <t xml:space="preserve">
La chance de l'ennemi tombe à 0 durant ce tour.
Toutes les unités alliées gagnent deux rangs au lieu d'un seul durant ce tour.
Toutes unités = 150/130 (rang As), 140/110 (rang 2), 115/110 (rang 1), 110/110 sinon
Boris = 150/130 (rang As)</t>
        </r>
      </text>
    </comment>
    <comment ref="G57" authorId="0">
      <text>
        <r>
          <rPr>
            <b/>
            <sz val="11"/>
            <color indexed="81"/>
            <rFont val="Times New Roman"/>
            <family val="1"/>
            <scheme val="minor"/>
          </rPr>
          <t>Prise de contrôle :</t>
        </r>
        <r>
          <rPr>
            <sz val="10"/>
            <color indexed="81"/>
            <rFont val="Times New Roman"/>
            <family val="1"/>
            <scheme val="minor"/>
          </rPr>
          <t xml:space="preserve">
La chance de l'ennemi tombe à 0 durant ce tour.
Toutes les unités adverses perdent tous leurs rangs !
Toutes unités = 150/130 (rang As), 140/110 (rang 2), 115/110 (rang 1), 110/110 sinon
Boris = 150/130 (rang As)</t>
        </r>
      </text>
    </comment>
    <comment ref="E58" authorId="0">
      <text>
        <r>
          <rPr>
            <b/>
            <sz val="11"/>
            <color indexed="81"/>
            <rFont val="Times New Roman"/>
            <family val="1"/>
            <scheme val="minor"/>
          </rPr>
          <t>Retranchement :</t>
        </r>
        <r>
          <rPr>
            <sz val="11"/>
            <color indexed="81"/>
            <rFont val="Times New Roman"/>
            <family val="1"/>
            <scheme val="minor"/>
          </rPr>
          <t xml:space="preserve"> 1-2-3 cases</t>
        </r>
        <r>
          <rPr>
            <sz val="10"/>
            <color indexed="81"/>
            <rFont val="Times New Roman"/>
            <family val="1"/>
            <scheme val="minor"/>
          </rPr>
          <t xml:space="preserve">
Toutes les unités directes dans la CO-Zone +0/+40.
COZone = 110/150 (direct), 110/110 sinon
Rolland = 130/170 (direct), 130/130 sinon</t>
        </r>
      </text>
    </comment>
    <comment ref="F58" authorId="0">
      <text>
        <r>
          <rPr>
            <b/>
            <sz val="11"/>
            <color indexed="81"/>
            <rFont val="Times New Roman"/>
            <family val="1"/>
            <scheme val="minor"/>
          </rPr>
          <t>Célérité :</t>
        </r>
        <r>
          <rPr>
            <sz val="10"/>
            <color indexed="81"/>
            <rFont val="Times New Roman"/>
            <family val="1"/>
            <scheme val="minor"/>
          </rPr>
          <t xml:space="preserve">
Les ripostes ennemies sont 50% moins puissantes.
Toutes unités = 110/150 (direct), 110/110 sinon
Rolland = 130/170 (direct), 130/130 sinon</t>
        </r>
      </text>
    </comment>
    <comment ref="G58" authorId="0">
      <text>
        <r>
          <rPr>
            <b/>
            <sz val="11"/>
            <color indexed="81"/>
            <rFont val="Times New Roman"/>
            <family val="1"/>
            <scheme val="minor"/>
          </rPr>
          <t>Frappe préventive :</t>
        </r>
        <r>
          <rPr>
            <sz val="10"/>
            <color indexed="81"/>
            <rFont val="Times New Roman"/>
            <family val="1"/>
            <scheme val="minor"/>
          </rPr>
          <t xml:space="preserve">
A chaque fois que votre adversaire attaque une de vos unités (attaque directe seulement), elle perd 2 PV avant l'attaque. (ne peut pas tuer avant l'offensive)
Toutes unités = 110/150 (direct), 110/110 sinon
Rolland = 130/170 (direct), 130/130 sinon</t>
        </r>
      </text>
    </comment>
  </commentList>
</comments>
</file>

<file path=xl/comments2.xml><?xml version="1.0" encoding="utf-8"?>
<comments xmlns="http://schemas.openxmlformats.org/spreadsheetml/2006/main">
  <authors>
    <author>Aure</author>
  </authors>
  <commentList>
    <comment ref="B5" authorId="0">
      <text>
        <r>
          <rPr>
            <b/>
            <sz val="9"/>
            <color indexed="81"/>
            <rFont val="Tahoma"/>
            <family val="2"/>
          </rPr>
          <t>Aure:</t>
        </r>
        <r>
          <rPr>
            <sz val="9"/>
            <color indexed="81"/>
            <rFont val="Tahoma"/>
            <family val="2"/>
          </rPr>
          <t xml:space="preserve">
[Exemple]
Faiblesses de Jake :
-&gt; CO Truc
(car blablabla)
-&gt; CO Truc 2
(car machin bidule chouette + calcul : 
)
TOUS les matchup '-' situées sur la colonne du général seront analysées.</t>
        </r>
      </text>
    </comment>
    <comment ref="AO5" authorId="0">
      <text>
        <r>
          <rPr>
            <b/>
            <sz val="9"/>
            <color indexed="81"/>
            <rFont val="Tahoma"/>
            <family val="2"/>
          </rPr>
          <t>Aure:</t>
        </r>
        <r>
          <rPr>
            <sz val="9"/>
            <color indexed="81"/>
            <rFont val="Tahoma"/>
            <family val="2"/>
          </rPr>
          <t xml:space="preserve">
Faiblesses de Stolos :
-&gt; Lui-même
-&gt; Son charisme
-&gt; Son banissement dans les tournois
-&gt; [data expunged]
-&gt; 
-&gt; La réponse</t>
        </r>
      </text>
    </comment>
    <comment ref="A6" authorId="0">
      <text>
        <r>
          <rPr>
            <b/>
            <sz val="9"/>
            <color indexed="81"/>
            <rFont val="Tahoma"/>
            <family val="2"/>
          </rPr>
          <t>Aure:</t>
        </r>
        <r>
          <rPr>
            <sz val="9"/>
            <color indexed="81"/>
            <rFont val="Tahoma"/>
            <family val="2"/>
          </rPr>
          <t xml:space="preserve">
[Exemple]
Forces de Jake :
-&gt; CO Truc
(car blablabla)
-&gt; CO Truc 2
(car machin bidule chouette + calcul : 
)
TOUS les matchup '+' situées sur la ligne du général seront analysées.</t>
        </r>
      </text>
    </comment>
    <comment ref="A45" authorId="0">
      <text>
        <r>
          <rPr>
            <b/>
            <sz val="9"/>
            <color indexed="81"/>
            <rFont val="Tahoma"/>
            <family val="2"/>
          </rPr>
          <t>Aure:</t>
        </r>
        <r>
          <rPr>
            <sz val="9"/>
            <color indexed="81"/>
            <rFont val="Tahoma"/>
            <family val="2"/>
          </rPr>
          <t xml:space="preserve">
Forces de Stolos :
-&gt; Sa force
-&gt; Ses ruptures
-&gt; Son style de jeu
-&gt; La taille de sa COZone
-&gt; FASCINATING !
-&gt; You're already dead
-&gt; ???
-&gt; Profit !</t>
        </r>
      </text>
    </comment>
  </commentList>
</comments>
</file>

<file path=xl/sharedStrings.xml><?xml version="1.0" encoding="utf-8"?>
<sst xmlns="http://schemas.openxmlformats.org/spreadsheetml/2006/main" count="2392" uniqueCount="882">
  <si>
    <t>-&gt; CALCULATEUR DE DEGATS -&gt;</t>
  </si>
  <si>
    <t>DERNIERE ACTUALISATION :</t>
  </si>
  <si>
    <t>[Ne rien modifier dans la disposition des cellules, des lignes ou des colonnes !!!]</t>
  </si>
  <si>
    <t>AUTEURS :</t>
  </si>
  <si>
    <t>Full_Korbe</t>
  </si>
  <si>
    <t>Unité attaquante</t>
  </si>
  <si>
    <t>VS</t>
  </si>
  <si>
    <t>Unité ennemie</t>
  </si>
  <si>
    <t>Random number :</t>
  </si>
  <si>
    <t>Aure36MU</t>
  </si>
  <si>
    <t>Nom (sans incidence)</t>
  </si>
  <si>
    <t>(Seud)</t>
  </si>
  <si>
    <t>Santé en % (ou PV X 10)</t>
  </si>
  <si>
    <t>Base damage en %</t>
  </si>
  <si>
    <t>Bonus d'attaque</t>
  </si>
  <si>
    <t>Tours de com possédées [+0,05 par tour]</t>
  </si>
  <si>
    <t>Unité de CO-zone ? [0,1 si oui, 0 sinon]</t>
  </si>
  <si>
    <t>Bonus du rang [0 à 0,2 selon le rang]</t>
  </si>
  <si>
    <t>Bonus apporté par général et/ou rupture [+10% = 0,1]</t>
  </si>
  <si>
    <t>X</t>
  </si>
  <si>
    <t>Bonus de défense</t>
  </si>
  <si>
    <t>Bonus du terrain [0,1 par étoile]</t>
  </si>
  <si>
    <t>Bonus du rang [0,2 si rang As, 0 sinon]</t>
  </si>
  <si>
    <t>RESULTATS</t>
  </si>
  <si>
    <t>Première offensive : Vous infligez en temps normal</t>
  </si>
  <si>
    <t>de dégâts à l'ennemi, mais</t>
  </si>
  <si>
    <t xml:space="preserve"> avec vos PV actuels.</t>
  </si>
  <si>
    <t>Sa santé restante est de</t>
  </si>
  <si>
    <t>, soit</t>
  </si>
  <si>
    <t xml:space="preserve">  PV.</t>
  </si>
  <si>
    <t>Si Contre-attaque : L'ennemi inflige en temps normal</t>
  </si>
  <si>
    <t>de dégâts mais avec ses PV actuels, en inflige</t>
  </si>
  <si>
    <t>.</t>
  </si>
  <si>
    <t>Votre santé restante est de</t>
  </si>
  <si>
    <t>(Une unité avec une santé négative est considérée comme détruite).</t>
  </si>
  <si>
    <t>Attaque / Défense : Terrestre</t>
  </si>
  <si>
    <t>Infanterie</t>
  </si>
  <si>
    <t>Bazooka</t>
  </si>
  <si>
    <t>Motard</t>
  </si>
  <si>
    <t>Recon</t>
  </si>
  <si>
    <t>Fusée Éclairante</t>
  </si>
  <si>
    <t>Tank</t>
  </si>
  <si>
    <t>Md Tank</t>
  </si>
  <si>
    <t>Porte Étendard</t>
  </si>
  <si>
    <t>Neotank</t>
  </si>
  <si>
    <t>Mégatank</t>
  </si>
  <si>
    <t>Tank AA</t>
  </si>
  <si>
    <t>Missiles AA</t>
  </si>
  <si>
    <t>Artillerie</t>
  </si>
  <si>
    <t>Canon de Campagne</t>
  </si>
  <si>
    <t>Canon Défensif</t>
  </si>
  <si>
    <t>Lance Roquettes</t>
  </si>
  <si>
    <t>Obusier</t>
  </si>
  <si>
    <t>VTA</t>
  </si>
  <si>
    <t>VTB/Génie</t>
  </si>
  <si>
    <t>Mur de défense</t>
  </si>
  <si>
    <t>Vedette</t>
  </si>
  <si>
    <t>Barge</t>
  </si>
  <si>
    <t>Lance Torpilles</t>
  </si>
  <si>
    <t>Destroyer</t>
  </si>
  <si>
    <t>SUB</t>
  </si>
  <si>
    <t>Croiseur</t>
  </si>
  <si>
    <t>Cuirassé</t>
  </si>
  <si>
    <t>Porte Avion</t>
  </si>
  <si>
    <t>Hélico Transport</t>
  </si>
  <si>
    <t>Hélicoptère</t>
  </si>
  <si>
    <t>ARA</t>
  </si>
  <si>
    <t>Avion de chasse</t>
  </si>
  <si>
    <t>Bombardier</t>
  </si>
  <si>
    <t>Chasseur/ASA</t>
  </si>
  <si>
    <t>Intercepteur</t>
  </si>
  <si>
    <t>Furtif</t>
  </si>
  <si>
    <t>ATTAQUE GLOBALE</t>
  </si>
  <si>
    <t>x</t>
  </si>
  <si>
    <t>14%~17%</t>
  </si>
  <si>
    <t>85%, 18%</t>
  </si>
  <si>
    <t>80%, 15%</t>
  </si>
  <si>
    <t>55%, 8%</t>
  </si>
  <si>
    <t>30%, 5%</t>
  </si>
  <si>
    <t>20%, 1%</t>
  </si>
  <si>
    <t>10%, 1%</t>
  </si>
  <si>
    <t>55%, 5%</t>
  </si>
  <si>
    <t>85%, 35%</t>
  </si>
  <si>
    <t>70%, 15%</t>
  </si>
  <si>
    <t>75%, 35%</t>
  </si>
  <si>
    <t>55%, 35%</t>
  </si>
  <si>
    <t>100%, 35%</t>
  </si>
  <si>
    <t>75%, 20%</t>
  </si>
  <si>
    <t>40%, 25%</t>
  </si>
  <si>
    <t>55%~56%</t>
  </si>
  <si>
    <t>20%~23%</t>
  </si>
  <si>
    <t>32%~35%</t>
  </si>
  <si>
    <t>36%~45%</t>
  </si>
  <si>
    <t>85%, 40%</t>
  </si>
  <si>
    <t>80%, 40%</t>
  </si>
  <si>
    <t>35%, 5%</t>
  </si>
  <si>
    <t>30%, 4%</t>
  </si>
  <si>
    <t>25%, 1%</t>
  </si>
  <si>
    <t>65%, 8%</t>
  </si>
  <si>
    <t>85%, 45%</t>
  </si>
  <si>
    <t>70%, 35%</t>
  </si>
  <si>
    <t>30%, 25%</t>
  </si>
  <si>
    <t>90%, 45%</t>
  </si>
  <si>
    <t>75%, 45%</t>
  </si>
  <si>
    <t>8%, 30%</t>
  </si>
  <si>
    <t>18%, x</t>
  </si>
  <si>
    <t>9%, x</t>
  </si>
  <si>
    <t>5%, x</t>
  </si>
  <si>
    <t>8%, x</t>
  </si>
  <si>
    <t>95%, 40%</t>
  </si>
  <si>
    <t>90%, 40%</t>
  </si>
  <si>
    <t>70%, 8%</t>
  </si>
  <si>
    <t>45%, 4%</t>
  </si>
  <si>
    <t>40%, 1%</t>
  </si>
  <si>
    <t>30%, 1%</t>
  </si>
  <si>
    <t>80%, 8%</t>
  </si>
  <si>
    <t>90%, 50%</t>
  </si>
  <si>
    <t>35%, 25%</t>
  </si>
  <si>
    <t>105%, 50%</t>
  </si>
  <si>
    <t>15%, 30%</t>
  </si>
  <si>
    <t>25%, x</t>
  </si>
  <si>
    <t>22%, x</t>
  </si>
  <si>
    <t>30%, x</t>
  </si>
  <si>
    <t>12%, x</t>
  </si>
  <si>
    <t>15%, x</t>
  </si>
  <si>
    <t>10%, x</t>
  </si>
  <si>
    <t>44%~50%</t>
  </si>
  <si>
    <t>105%, 45%</t>
  </si>
  <si>
    <t>105%, 40%</t>
  </si>
  <si>
    <t>85%, 10%</t>
  </si>
  <si>
    <t>75%, 10%</t>
  </si>
  <si>
    <t>60%, 8%</t>
  </si>
  <si>
    <t>55%, 1%</t>
  </si>
  <si>
    <t>45%, 1%</t>
  </si>
  <si>
    <t>95%, 10%</t>
  </si>
  <si>
    <t>105%, 55%</t>
  </si>
  <si>
    <t>100%, 45%</t>
  </si>
  <si>
    <t>40%, 30%</t>
  </si>
  <si>
    <t>120%, 55%</t>
  </si>
  <si>
    <t>20%, 30%</t>
  </si>
  <si>
    <t>35%, x</t>
  </si>
  <si>
    <t>28%, x</t>
  </si>
  <si>
    <t>45%, x</t>
  </si>
  <si>
    <t>14%, x</t>
  </si>
  <si>
    <t>20%, x</t>
  </si>
  <si>
    <t>11%, x</t>
  </si>
  <si>
    <t>120%, 45%</t>
  </si>
  <si>
    <t>115%, 40%</t>
  </si>
  <si>
    <t>100%, 10%</t>
  </si>
  <si>
    <t>75%, 8%</t>
  </si>
  <si>
    <t>70%, 1%</t>
  </si>
  <si>
    <t>110%, 10%</t>
  </si>
  <si>
    <t>115%, 45%</t>
  </si>
  <si>
    <t>120%, 50%</t>
  </si>
  <si>
    <t>45%, 30%</t>
  </si>
  <si>
    <t>135%, 55%</t>
  </si>
  <si>
    <t>30%, 30%</t>
  </si>
  <si>
    <t>50%, x</t>
  </si>
  <si>
    <t>33%, x</t>
  </si>
  <si>
    <t>60%, x</t>
  </si>
  <si>
    <t>17%, x</t>
  </si>
  <si>
    <t>55%~59%</t>
  </si>
  <si>
    <t>108%~109%</t>
  </si>
  <si>
    <t>49%~50%</t>
  </si>
  <si>
    <t>63%~65%</t>
  </si>
  <si>
    <t>75%~80%</t>
  </si>
  <si>
    <t>86%~88%</t>
  </si>
  <si>
    <t>31%~33%</t>
  </si>
  <si>
    <t>Marine</t>
  </si>
  <si>
    <t>50% !</t>
  </si>
  <si>
    <t>95% !</t>
  </si>
  <si>
    <t>ah ba</t>
  </si>
  <si>
    <t>55% !</t>
  </si>
  <si>
    <t>70%, x</t>
  </si>
  <si>
    <t>65%, x</t>
  </si>
  <si>
    <t>55%, x</t>
  </si>
  <si>
    <t>40%, x</t>
  </si>
  <si>
    <t>100%, x</t>
  </si>
  <si>
    <t>75%, x</t>
  </si>
  <si>
    <t>Aviation</t>
  </si>
  <si>
    <t>70%, 30%</t>
  </si>
  <si>
    <t>65%, 30%</t>
  </si>
  <si>
    <t>15%, 1%</t>
  </si>
  <si>
    <t>20%, 6%</t>
  </si>
  <si>
    <t>55%, 25%</t>
  </si>
  <si>
    <t>65%, 25%</t>
  </si>
  <si>
    <t>65%, 20%</t>
  </si>
  <si>
    <t>22%, 25%</t>
  </si>
  <si>
    <t>94%~95%</t>
  </si>
  <si>
    <t>DEFENSE GLOBALE (inversée)</t>
  </si>
  <si>
    <t>17%~23%</t>
  </si>
  <si>
    <t>26%~30%</t>
  </si>
  <si>
    <t>32%~55%</t>
  </si>
  <si>
    <t>48%~70%</t>
  </si>
  <si>
    <t>20%~27%</t>
  </si>
  <si>
    <t>17%~35%</t>
  </si>
  <si>
    <t>25%~26%</t>
  </si>
  <si>
    <t>38%~45%</t>
  </si>
  <si>
    <t>31%~35%</t>
  </si>
  <si>
    <t>28%~35%</t>
  </si>
  <si>
    <t>Notes spéciales</t>
  </si>
  <si>
    <t>Les unités venant de AWDoR uniquement sont</t>
  </si>
  <si>
    <t>SUB = Sous-marin</t>
  </si>
  <si>
    <t>! : Peut attaquer un SUB immergé</t>
  </si>
  <si>
    <t>Les nouvelles unités (custom) sont en vert</t>
  </si>
  <si>
    <t>[Vert 5]</t>
  </si>
  <si>
    <t>Seules les unités communes à AWDS + AWDoR et non custom restent en [noir]</t>
  </si>
  <si>
    <t>Quelques unités ont été supprimées :</t>
  </si>
  <si>
    <t>Nombre unités :</t>
  </si>
  <si>
    <t>20 terrestre</t>
  </si>
  <si>
    <t>8 marine</t>
  </si>
  <si>
    <t>Efficacité :</t>
  </si>
  <si>
    <t>0% -&gt; 30%</t>
  </si>
  <si>
    <t>30% -&gt; 70%</t>
  </si>
  <si>
    <t>70% -&gt; 95%</t>
  </si>
  <si>
    <t>95% -&gt; 999%</t>
  </si>
  <si>
    <t>8 aviation</t>
  </si>
  <si>
    <t>La balance reste globalement celle de AWDoR sauf pour les unités uniques à AWDS</t>
  </si>
  <si>
    <t>Gros risque</t>
  </si>
  <si>
    <t>Risque moyen</t>
  </si>
  <si>
    <t>Peu de risque</t>
  </si>
  <si>
    <t>Pas de risque</t>
  </si>
  <si>
    <t>Pas de dégâts</t>
  </si>
  <si>
    <t>Total : 36</t>
  </si>
  <si>
    <t>[Rouge 4]</t>
  </si>
  <si>
    <t>[Jaune 3]</t>
  </si>
  <si>
    <t>[Vert 8]</t>
  </si>
  <si>
    <t>[Bleu 6]</t>
  </si>
  <si>
    <t>[Gris 20%]</t>
  </si>
  <si>
    <t>Remarque sur les pourcentages :</t>
  </si>
  <si>
    <t>Une unité peut avoir une seule arme (primaire ou secondaire selon le nombre de munitions) ou deux armes.</t>
  </si>
  <si>
    <t>Un pourcentage du type « 50%, x » signifie que l'unité ne peut attaquer qu'avec son arme primaire, sans quoi il n'en aura pas les moyens.</t>
  </si>
  <si>
    <t>Calcul d'une attaque :</t>
  </si>
  <si>
    <t>La procédure pour les contre-attaques est identique (sans luck).</t>
  </si>
  <si>
    <t>Luck :</t>
  </si>
  <si>
    <t>A chaque attaque, un bonus de dégâts peut-être infligé.</t>
  </si>
  <si>
    <t>Par défaut, il est représenté par un nombre aléatoire</t>
  </si>
  <si>
    <t xml:space="preserve">  Entre 0 et le nombre de PV de l'attaquant.</t>
  </si>
  <si>
    <t>Bonus attaque ou défense :</t>
  </si>
  <si>
    <t>La capture d'une tour de communication augmente de 5% l'attaque et la défense de toutes vos unités.</t>
  </si>
  <si>
    <t>Toute unité située dans la CO-zone bénéficie par défaut de 10% d'attaque et de défense en plus. L'unité du général quant à lui passe directement au niveau As (il a donc +30/+30 !).</t>
  </si>
  <si>
    <t>Le terrain offre une certaine couverture défensive. Une étoile égale +10% de défense.</t>
  </si>
  <si>
    <t>Bonus des rangs :</t>
  </si>
  <si>
    <t>Pas de rang : 100% att/100%def</t>
  </si>
  <si>
    <t>1 : 105%att/100%def</t>
  </si>
  <si>
    <t xml:space="preserve"> </t>
  </si>
  <si>
    <t>2 : 110%att/100%def</t>
  </si>
  <si>
    <t>As : 120%att/120%def</t>
  </si>
  <si>
    <t xml:space="preserve">Barre de rupture :  </t>
  </si>
  <si>
    <t>Le barre de rupture se compose de deux parties de six barres.</t>
  </si>
  <si>
    <t>* : Rupture/** : SUPER Rupture</t>
  </si>
  <si>
    <t>La barre peut se charger plus ou moins vite en fonction du général choisi (Sturm remplit sa barre deux fois moins vite que tous les autres)</t>
  </si>
  <si>
    <t>Après l'utilisation d'un pouvoir, le général doit s'accorder un tour de récupération dans lequel il peut continuer à remplir la barre, mais ne peut pas repasser en rupture.</t>
  </si>
  <si>
    <t>Par défaut :</t>
  </si>
  <si>
    <t>A noter: Durant une rupture, toute unité achetée durant ce tour ne bénéficie PAS des bonus de rupture en stats.</t>
  </si>
  <si>
    <t>Type de climat</t>
  </si>
  <si>
    <t>Effet de climat</t>
  </si>
  <si>
    <t>Le climat :</t>
  </si>
  <si>
    <t>Soleil</t>
  </si>
  <si>
    <t>-Aucun-</t>
  </si>
  <si>
    <t>SETS de climat :</t>
  </si>
  <si>
    <t>Pluie légère</t>
  </si>
  <si>
    <t>Brouillard ; vision -1</t>
  </si>
  <si>
    <t>SET unique</t>
  </si>
  <si>
    <t>Climat unique (forte pluie non disponible)</t>
  </si>
  <si>
    <t>Forte pluie*</t>
  </si>
  <si>
    <t>Brouillard ; vision de 1 à tous</t>
  </si>
  <si>
    <t>SET classique</t>
  </si>
  <si>
    <t>Soleil, pluie légère, neige, simoun. Peut changer au début de chaque tour (joueur 1).</t>
  </si>
  <si>
    <t>Neige</t>
  </si>
  <si>
    <t>Mvt -1, consommation fuel X2</t>
  </si>
  <si>
    <t>SET aléatoire</t>
  </si>
  <si>
    <t>Soleil, pluie légère, neige, simoun. Peut changer au tour de n'importe quel joueur.</t>
  </si>
  <si>
    <t>Simoun</t>
  </si>
  <si>
    <t>Attaque -25% et portée indirect -1</t>
  </si>
  <si>
    <t>SET hostile</t>
  </si>
  <si>
    <t>Forte pluie, neige, simoun. Peut changer au tour de n'importe quel joueur.</t>
  </si>
  <si>
    <t>* : Lié aux ruptures de COs uniquement</t>
  </si>
  <si>
    <t>Chenilles</t>
  </si>
  <si>
    <t>Roues A</t>
  </si>
  <si>
    <t>Roues B</t>
  </si>
  <si>
    <t>Navire</t>
  </si>
  <si>
    <t>Nav. Transport</t>
  </si>
  <si>
    <t>Avion</t>
  </si>
  <si>
    <t>Tableau des mouvements :</t>
  </si>
  <si>
    <t>Plaine (*)</t>
  </si>
  <si>
    <t>Route (0)</t>
  </si>
  <si>
    <t>Pont (0)</t>
  </si>
  <si>
    <t>Rivière (0)</t>
  </si>
  <si>
    <t>Montagne (4*)</t>
  </si>
  <si>
    <t>Lande (**)</t>
  </si>
  <si>
    <t>x (port : 1)</t>
  </si>
  <si>
    <t>Silo (**)</t>
  </si>
  <si>
    <t>Plage (0)</t>
  </si>
  <si>
    <t>Mer (0)</t>
  </si>
  <si>
    <t>Houle (**)</t>
  </si>
  <si>
    <t>Ciel (0)</t>
  </si>
  <si>
    <t>En italique : Bonne cachette en cas de Fog of War (brouillard de guerre)</t>
  </si>
  <si>
    <t>Propriété = Base, port, aéroport, tour de communication, radar.</t>
  </si>
  <si>
    <t>LES NOUVELLES UNITES :</t>
  </si>
  <si>
    <t>Nom</t>
  </si>
  <si>
    <t>Coût</t>
  </si>
  <si>
    <t>Portée</t>
  </si>
  <si>
    <t>Déplacement</t>
  </si>
  <si>
    <t>Type de déplacement</t>
  </si>
  <si>
    <t>Vision</t>
  </si>
  <si>
    <t xml:space="preserve"> Arme primaire : Munitions limitées</t>
  </si>
  <si>
    <t>Arme secondaire : Munitions infinies</t>
  </si>
  <si>
    <t>Fuel : Total (+ x par tour)</t>
  </si>
  <si>
    <t>Notes</t>
  </si>
  <si>
    <t>Terrestre</t>
  </si>
  <si>
    <t>VTA (Véhicule de Transport Armé)</t>
  </si>
  <si>
    <t>Chenille</t>
  </si>
  <si>
    <t>-</t>
  </si>
  <si>
    <t>Mitrailleuse</t>
  </si>
  <si>
    <t>Porte-Etendard</t>
  </si>
  <si>
    <t>Mitrailleuse lourde</t>
  </si>
  <si>
    <t>Booste l'attaque des unités adjacentes de 5% juste avant offensive, ne peut pas être cumulé par plusieurs unités.</t>
  </si>
  <si>
    <t>Canon de campagne</t>
  </si>
  <si>
    <t>2~2</t>
  </si>
  <si>
    <t>Canon : 3</t>
  </si>
  <si>
    <t>Peut se déplacer de 2 cases maximum pour tirer.</t>
  </si>
  <si>
    <t>3~7</t>
  </si>
  <si>
    <t>Obus : 4</t>
  </si>
  <si>
    <t>Si le blindage est orienté correctement, sa défense augmente de 50% contre un certain type d'unité. (direct |ou| indirect et air)</t>
  </si>
  <si>
    <t>Mur de défense : Si le blindage est orienté</t>
  </si>
  <si>
    <t>Navire Transport</t>
  </si>
  <si>
    <t>Missile anti-navires : 2</t>
  </si>
  <si>
    <t>80 (+1)</t>
  </si>
  <si>
    <t>Peut transporter une infanterie, bazooka ou motard. Peut ravitailler + réparer 1PV de toute unité navale adjacente.</t>
  </si>
  <si>
    <t>Correctement, sa défense augmente de 50%</t>
  </si>
  <si>
    <t>Lance-Torpilles</t>
  </si>
  <si>
    <t>1~3</t>
  </si>
  <si>
    <t>Missile auto-guidé : 5</t>
  </si>
  <si>
    <t>60 (+2)</t>
  </si>
  <si>
    <t>Grâce à sa portée, peut riposter face à une attaque directe.</t>
  </si>
  <si>
    <t>Contre un certain type d'attaque, donc</t>
  </si>
  <si>
    <t>2~4, 1</t>
  </si>
  <si>
    <t>Missile de croisière : 3</t>
  </si>
  <si>
    <t>Torpilles anti-navires</t>
  </si>
  <si>
    <t>80 (+2)</t>
  </si>
  <si>
    <t>Les missiles de croisière peuvent viser les hélicos. Fonctionne à la fois comme une unité directe et indirecte.</t>
  </si>
  <si>
    <t>Celui-ci est réduit environ d'un tiers.</t>
  </si>
  <si>
    <t>ARA (Unité de reco. Aérienne)</t>
  </si>
  <si>
    <t>99 (+3)</t>
  </si>
  <si>
    <t>Il faut passer un tour sans agir pour</t>
  </si>
  <si>
    <t>Canon aérien : 8</t>
  </si>
  <si>
    <t>60 (+3)</t>
  </si>
  <si>
    <t>Alterner la position du blindage.</t>
  </si>
  <si>
    <t>LES UNITES CLASSIQUES :</t>
  </si>
  <si>
    <t>2 (5)</t>
  </si>
  <si>
    <t>Mitraillette</t>
  </si>
  <si>
    <t>Les soldats à pied (infanterie, bazooka, motard) sont les seuls à pouvoir capturer des propriétés.</t>
  </si>
  <si>
    <t>Bazooka : 3</t>
  </si>
  <si>
    <t>Mitrailleuse légère</t>
  </si>
  <si>
    <t>(Fusée éclairante : 3)</t>
  </si>
  <si>
    <t>Possède 3 fusées éclairantes qui ne font pas de dégâts, mais éclairent à deux cases de rayon (Portée : 5).</t>
  </si>
  <si>
    <t>Ravitaille. Peut transporter une infanterie ou un bazooka. Peut construire un aéroport/port provisoire (Ressources : 1).</t>
  </si>
  <si>
    <t>Canon de tank : 6</t>
  </si>
  <si>
    <t>Canon de tank : 5</t>
  </si>
  <si>
    <t>Canon néotank : 5</t>
  </si>
  <si>
    <t>Canon Méga : 3</t>
  </si>
  <si>
    <t>Gatling : 6</t>
  </si>
  <si>
    <t>3~6</t>
  </si>
  <si>
    <t>Missile sol-air : 5</t>
  </si>
  <si>
    <t>2~3</t>
  </si>
  <si>
    <t>Canon : 6</t>
  </si>
  <si>
    <t>Canon anti-tank : 6</t>
  </si>
  <si>
    <t>3~5</t>
  </si>
  <si>
    <t>Missile sol-sol : 5</t>
  </si>
  <si>
    <t>99 (+1/+3/+5)</t>
  </si>
  <si>
    <t>Peut transporter jusqu'à deux unités terrestres. Consomme plus de fuel par tour s'il y a des unités chargées.</t>
  </si>
  <si>
    <t>Missile anti-SUB : 9</t>
  </si>
  <si>
    <t>Canon antiaérien</t>
  </si>
  <si>
    <t>99 (+2)</t>
  </si>
  <si>
    <t>Transporte jusqu'à deux hélicos, les répare et les ravitaille.</t>
  </si>
  <si>
    <t>Torpille : 6</t>
  </si>
  <si>
    <t>60 (+2 / +5)</t>
  </si>
  <si>
    <t>Un SUB immergé ne peut être attaqué que par un Destroyer, SUB ou Lance-Torpilles. Cela consomme plus de fuel par tour.</t>
  </si>
  <si>
    <t>Peut attaquer après son déplacement.</t>
  </si>
  <si>
    <t>Défense contre avions</t>
  </si>
  <si>
    <t>Transporte jusqu'à deux unités aériennes, les répare et les ravitaille. Peut fabriquer les Intercepteurs (Ressources : 4).</t>
  </si>
  <si>
    <t>Peut transporter une infanterie ou un bazooka.</t>
  </si>
  <si>
    <t>Missile air-sol : 6</t>
  </si>
  <si>
    <t>Bombe : 6</t>
  </si>
  <si>
    <t>Missile air-air : 6</t>
  </si>
  <si>
    <t>Missile polyvalent : 3</t>
  </si>
  <si>
    <t>40 (+5)</t>
  </si>
  <si>
    <t>Missile polyvalent : 6</t>
  </si>
  <si>
    <t>60 (+5 / +8)</t>
  </si>
  <si>
    <t>Un furtif invisible est indétectable tant qu'une unité ennemie ne se place pas à côté. Cela consomme plus de fuel par tour.</t>
  </si>
  <si>
    <t>LES UNITES NON RETENUES :</t>
  </si>
  <si>
    <t>Autocanon</t>
  </si>
  <si>
    <t>2~5</t>
  </si>
  <si>
    <t>Canon auto : 9</t>
  </si>
  <si>
    <t>Unité très polyvalente et attaque limite cheaté, pourquoi donc l'avoir supprimé ?? Car il ne se déplace que sur les conduites.  Et que les conduites, depuis AWDoR, bah y en a pas.</t>
  </si>
  <si>
    <t>Mortium</t>
  </si>
  <si>
    <t>La mort infâme et redoutée par la phagocytose.</t>
  </si>
  <si>
    <t>C'est une unité complètement débile (j'ai raison vous avez tort).</t>
  </si>
  <si>
    <t>MBTM</t>
  </si>
  <si>
    <t>Il fait beaucoup de dégâts en explosant, mais c'est tout.</t>
  </si>
  <si>
    <t>45 (+5)</t>
  </si>
  <si>
    <t>Trop cher et trop puissant. Voilà c'est dit.</t>
  </si>
  <si>
    <t>NavLog</t>
  </si>
  <si>
    <t>Corvette</t>
  </si>
  <si>
    <t>Missile mer-mer : 1</t>
  </si>
  <si>
    <t>99 (+1)</t>
  </si>
  <si>
    <t>Chasseur</t>
  </si>
  <si>
    <t>Mitrailleuse : 9</t>
  </si>
  <si>
    <r>
      <t xml:space="preserve">TIERS - </t>
    </r>
    <r>
      <rPr>
        <sz val="11"/>
        <color theme="1"/>
        <rFont val="Arial"/>
        <family val="2"/>
      </rPr>
      <t>GROUPE</t>
    </r>
  </si>
  <si>
    <t>Prix</t>
  </si>
  <si>
    <t>Unité</t>
  </si>
  <si>
    <t>TIERS</t>
  </si>
  <si>
    <t>- CATEGORIE PRIX</t>
  </si>
  <si>
    <t>Consommation de fuel :</t>
  </si>
  <si>
    <t>Unités terrestres – soldats</t>
  </si>
  <si>
    <t>Cheapos : 1500~2500</t>
  </si>
  <si>
    <t>@+1 : Classe des navires transport</t>
  </si>
  <si>
    <t>@+2 : Classe des navires d'attaque et hélicos</t>
  </si>
  <si>
    <t>@+3 : Classe des avions lourds et légers</t>
  </si>
  <si>
    <t>Unités terrestres – reconnaissance</t>
  </si>
  <si>
    <t>Bas : 4000~5000</t>
  </si>
  <si>
    <t>Bas : 4000~8000</t>
  </si>
  <si>
    <t>@+5 : Classe des avions haute technologie (Intercepteur, Furtif)</t>
  </si>
  <si>
    <t>Fusée éclairante</t>
  </si>
  <si>
    <t>-------------------------------</t>
  </si>
  <si>
    <t>Unités terrestres – transports</t>
  </si>
  <si>
    <t>Bas : 5000~7000</t>
  </si>
  <si>
    <t>Variable: Barge (+1/+3/+5), SUB (+2/+5), Furtif (+5/+8)</t>
  </si>
  <si>
    <t>Unités terrestres – blindés</t>
  </si>
  <si>
    <t>Bas : 7000~8000</t>
  </si>
  <si>
    <t>Moyen : 12000~14000</t>
  </si>
  <si>
    <t>Md tank</t>
  </si>
  <si>
    <t>Porte-étendard</t>
  </si>
  <si>
    <t>Elevé : 20000~22000</t>
  </si>
  <si>
    <t>Moyen : 11000~15000</t>
  </si>
  <si>
    <t>Canon défensif</t>
  </si>
  <si>
    <t>Megatank</t>
  </si>
  <si>
    <t>Unités terrestres – indirects</t>
  </si>
  <si>
    <t>Bas : 6000~6500</t>
  </si>
  <si>
    <t>Porte étendard</t>
  </si>
  <si>
    <t>Lance roquettes</t>
  </si>
  <si>
    <t>Elevé : 18000~22000</t>
  </si>
  <si>
    <t>Elevé : 22000</t>
  </si>
  <si>
    <t>Unités terrestres – défense</t>
  </si>
  <si>
    <t>Elevé : 18000</t>
  </si>
  <si>
    <t>Unités navales – transports</t>
  </si>
  <si>
    <t>Bas : 8000</t>
  </si>
  <si>
    <t>Moyen : 10000</t>
  </si>
  <si>
    <t>Moyen : 10000~18000</t>
  </si>
  <si>
    <t>Unités navales – directs</t>
  </si>
  <si>
    <t>Moyen : 18000</t>
  </si>
  <si>
    <t>Lance-torpilles</t>
  </si>
  <si>
    <t>Elevé : 20000~28000</t>
  </si>
  <si>
    <t>Porte avions</t>
  </si>
  <si>
    <t>Unités navales – indirects</t>
  </si>
  <si>
    <t>Moyen : 12500</t>
  </si>
  <si>
    <t>Elevé : 25000</t>
  </si>
  <si>
    <t>Unités navales – polyvalents</t>
  </si>
  <si>
    <t>Elevé : 20000</t>
  </si>
  <si>
    <t>Unités aériennes – hélicos</t>
  </si>
  <si>
    <t>Bas : 5000~9000</t>
  </si>
  <si>
    <t>Hélico transport</t>
  </si>
  <si>
    <t>Hélico</t>
  </si>
  <si>
    <t>Unités aériennes – reconnaissance</t>
  </si>
  <si>
    <t>Moyen : 12000</t>
  </si>
  <si>
    <t>Moyen : 12000~15000</t>
  </si>
  <si>
    <t>Unités aériennes – VS air</t>
  </si>
  <si>
    <t>Moyen : 14000</t>
  </si>
  <si>
    <t>Unités aériennes – VS terre</t>
  </si>
  <si>
    <t>Elevé : 20000~24000</t>
  </si>
  <si>
    <t>Unités aériennes – polyvalents</t>
  </si>
  <si>
    <t>Moyen : 15000</t>
  </si>
  <si>
    <t>Elevé : 24000</t>
  </si>
  <si>
    <r>
      <t xml:space="preserve">LES NOUVEAUX GENERAUX </t>
    </r>
    <r>
      <rPr>
        <sz val="11"/>
        <color theme="1"/>
        <rFont val="Arial"/>
        <family val="2"/>
      </rPr>
      <t>(AWDoR)</t>
    </r>
    <r>
      <rPr>
        <b/>
        <sz val="12"/>
        <color theme="1"/>
        <rFont val="Times New Roman"/>
        <family val="1"/>
      </rPr>
      <t> :</t>
    </r>
  </si>
  <si>
    <t>Description</t>
  </si>
  <si>
    <t>Taille de la CO-Zone</t>
  </si>
  <si>
    <t>Effet de la CO-Zone</t>
  </si>
  <si>
    <t>Rupture</t>
  </si>
  <si>
    <t>SUPER Rupture</t>
  </si>
  <si>
    <t>-Ici mettre les couleurs et types d'armée-</t>
  </si>
  <si>
    <t>Levail</t>
  </si>
  <si>
    <t>Un jeune commandant dont la loyauté lui a permis de gravir rapidement la hiérarchie. Mais il est loin d'être un arriviste...</t>
  </si>
  <si>
    <t>3-4-5 cases</t>
  </si>
  <si>
    <t>Klaus</t>
  </si>
  <si>
    <t>Un magnat de l'industrie pour qui la guerre n'est qu'un moyen comme un autre pour gagner de l'argent.</t>
  </si>
  <si>
    <t>3-4-5 cases (affecte les bâtiments). Se remplit en achetant des unités dans la CO-zone : +1 barre chacun.</t>
  </si>
  <si>
    <t>Formiotoris</t>
  </si>
  <si>
    <t>Un général dont le passé est inconnu. Violent et sanguinaire, il est cependant un allié de confiance... à quel prix.</t>
  </si>
  <si>
    <t>1-2-3 cases</t>
  </si>
  <si>
    <t>Red Nova</t>
  </si>
  <si>
    <t>Priam</t>
  </si>
  <si>
    <t>Ancien maire de Throi, il a tout perdu lors de la destruction de sa ville lors d'une "mission d'entraînement" et désire plus que tout savoir qui est derrière ce cheval géant de métal qui était en réalité une bombe. Il coopère avec Red Nova dans cette optique.</t>
  </si>
  <si>
    <t>2-3-4 cases</t>
  </si>
  <si>
    <t>Heyden</t>
  </si>
  <si>
    <t>Commandant de la division des renseignements, ce général sait tout ce qu'il faut savoir, sans que personne ne sache comment. Il est les yeux et les oreilles de Red Nova.</t>
  </si>
  <si>
    <t>4-5-6 cases</t>
  </si>
  <si>
    <t>Khrall</t>
  </si>
  <si>
    <t>Saboteur expert, il a risqué plus d'une fois sa vie pour la beauté des explosions. Impulsif, il sous-estime souvent les risques de ses opérations. Travaille généralement pour Red Nova.</t>
  </si>
  <si>
    <t>Tamerlan</t>
  </si>
  <si>
    <t>Commandant de la section des éclaireurs, il a toujours un pied d'avance. Insaisissable, ses adversaires n'ont généralement que le temps de compter leurs blessures. Très secret, on raconte qu'il aurait fui son pays natal avant de venir à Red Nova.</t>
  </si>
  <si>
    <t>Peitr</t>
  </si>
  <si>
    <t>Artilleur de renom, c'est un mercenaire qui aime beaucoup son travail. C'est à dire envoyer des obus sur la tête de ceux qui ont moins payé que les autres pour s'offrir ses services.</t>
  </si>
  <si>
    <t>Damian</t>
  </si>
  <si>
    <t>Ingénieur de métier, il s'est tourné vers l'armée pour satisfaire son envie de créer des engins. Souvent inconscient du potentiel mortel de ses armes, il reste très fiable.</t>
  </si>
  <si>
    <t>Erik</t>
  </si>
  <si>
    <t>Impressionnant chef de guerre d'un pays lointain et barbare, il s'est vite aux armes modèles pour paraître encore plus impressionnant. Sa barbe rouge est légendaire.</t>
  </si>
  <si>
    <t>Vigarde</t>
  </si>
  <si>
    <t>Commandant d'une légion de mercenaire, il dit toujours "Qui peut lutter lorsque le tank qu'il vient d'abattre est remplacé par un autre la seconde d'après ?"</t>
  </si>
  <si>
    <t>Eirika</t>
  </si>
  <si>
    <t>Dans l'armée depuis ses 15 ans, cette femme a dû combattre dur pour lutter contre les préjugés. Elle est toujours sur ses gardes pour prouver qu'elle mérite sa place.</t>
  </si>
  <si>
    <t>Syrene</t>
  </si>
  <si>
    <t>Sans peur et (presque) sans reproche, cette commandante téméraire n'hésite pas à se lancer à corps perdu dans la mêlée.</t>
  </si>
  <si>
    <t>Purple Nebulae</t>
  </si>
  <si>
    <t>Ardan</t>
  </si>
  <si>
    <t>Général de Purple Nebulae, Ardan a pour ainsi fait et défait la vie politique de son pays, mais jamais aveuglément. Blindé de relations, il connait tout le monde, et c'est l'homme à connaitre… de préférence de son côté.</t>
  </si>
  <si>
    <t>Boris</t>
  </si>
  <si>
    <t>Président actuel de Purple Nebulae. Ardan pense que c'est sa marionette, mais ce jeune président nourrit des ambitions un peu plus élevées…</t>
  </si>
  <si>
    <t>Rolland</t>
  </si>
  <si>
    <t>Officier de l'armée de Purple Nebulae, et élève d'Ardan. Il est fier de son maître, mais pense qu'il s'est affaibli avec l'âge. Il est en particulier méfiant du nouveau président. Son mot d'ordre : méfiance absolue.</t>
  </si>
  <si>
    <t>Rose°</t>
  </si>
  <si>
    <t>Marron°</t>
  </si>
  <si>
    <t>Turquoise°</t>
  </si>
  <si>
    <t>Blanc°</t>
  </si>
  <si>
    <t>LES ANCIENS GENERAUX DE AWDS :</t>
  </si>
  <si>
    <t>Orange Star</t>
  </si>
  <si>
    <t>Jake</t>
  </si>
  <si>
    <t>Un jeune général d'Orange Star qui combat pour libérer sa terre natale. Tankiste très compétent. Aime : La nature, les véhicules. Déteste : Black Hole.</t>
  </si>
  <si>
    <t>Rachel</t>
  </si>
  <si>
    <t>Le commandant en chef des Nations Alliées. Elle suit la voie de Nell, sa sœur aînée. Elle est toujours plein d'entrain. Aime : Nell, Oméga Land, les gens qui positivent. Déteste : Black Hole, les gens irresponsables.</t>
  </si>
  <si>
    <t>Andy</t>
  </si>
  <si>
    <t>Un génie de la mécanique, il est impulsif à l'excès. C'est un des héros qui ont sauvé Macro Land. Aime : La mécanique. Déteste : Les réveils matinaux. (Au fait, c'est quoi un aéroport??!?)</t>
  </si>
  <si>
    <t>Max</t>
  </si>
  <si>
    <t>Ami loyal et courageux, il déteste la tromperie. Ses soldats l'adorent. Aime : Les haltères, la force, les protéines. Déteste : Les études.</t>
  </si>
  <si>
    <t>Sami</t>
  </si>
  <si>
    <t>Général d'Orange Star déterminé, c'est elle qui dirige les commandos. Elle rêve de cheveux longs... Aime : Les gâteaux à la fraise, les chapeaux. Déteste : Les lâches.</t>
  </si>
  <si>
    <t>Nell</t>
  </si>
  <si>
    <t>Le commandant en chef de Macro Land et la sœur aînée de Rachel. Ces derniers temps, elle s'inquiète pour sa ligne. Aime : Les aliments diététiques, les grandes marques. Déteste : Perdre du temps.</t>
  </si>
  <si>
    <t>Hachi</t>
  </si>
  <si>
    <t>Propriétaire du dépôt. Selon certaines rumeurs, il pourrait bien être l'ancien chef d'Orange Star. Aime : Le thé vert. Déteste : Les médicaments.</t>
  </si>
  <si>
    <t>Blue Moon</t>
  </si>
  <si>
    <t>Olaf</t>
  </si>
  <si>
    <t>Un peu grincheux et soupe au lait, il aime son pays par dessus tout. Aime : Blue Moon, le coin du feu. Déteste : Le curry.</t>
  </si>
  <si>
    <t>Grit</t>
  </si>
  <si>
    <t>Aussi sérieux qu'il semble relax, c'est un tireur d'élite. Aime : Les chats, les congés. Déteste : Les rats, la foule.</t>
  </si>
  <si>
    <t>Colin</t>
  </si>
  <si>
    <t>Le jeune frère de Sasha. Il est plein aux as [CAPITALISTE !]. C'est un élève doué qui a été formé par les meilleurs tuteurs. Aime : Olaf et Grit. Déteste : Black Hole.</t>
  </si>
  <si>
    <t>Infinie</t>
  </si>
  <si>
    <t>Sasha</t>
  </si>
  <si>
    <t>C'est la sœur aînée de Colin. Elle est très réservée mais quand est en colère, elle fait peur. :fear : Aime : Le café, le thé, ses amis des forces alliées. Déteste : Les endroits bruyants.</t>
  </si>
  <si>
    <t>5-6-7 cases</t>
  </si>
  <si>
    <t>Yellow Comet</t>
  </si>
  <si>
    <t>Kanbei</t>
  </si>
  <si>
    <t>L'empereur de Yellow Comet. Samouraï sans peur, combattant hors pair, mais qui ne sait pas résister à sa fille. Aime : Sonja, le riz blanc, le soja fermenté. Déteste : Les ordinateurs, la lâcheté.</t>
  </si>
  <si>
    <t>Sonja</t>
  </si>
  <si>
    <t>Fille de Kanbei, c'est un génie du renseignement. Récemment, elle est devenue un peu myope, alors elle porte des lunettes. Aime : Les ordinateurs, les livres, les promenades. Déteste : Les chenilles, le soja fermenté.</t>
  </si>
  <si>
    <t>Sensei</t>
  </si>
  <si>
    <t>Ancien parachutiste qui aurait été un général de renommée, à l'époque. Aime : Les lents jours de pluie. Déteste : Le remue-ménage.</t>
  </si>
  <si>
    <t>Grimm</t>
  </si>
  <si>
    <t>Exubérant, il ne se préoccupe pas des détails. Il est connu sous le nom de Grimm l'éclair. Aime : Les yakitoris. Déteste : Les yakitoris au fromage.</t>
  </si>
  <si>
    <t>Green Earth</t>
  </si>
  <si>
    <t>Eagle</t>
  </si>
  <si>
    <t>Un jeune as plein d'orgueil, il vient d'une famille de pilotes illustrés. Aime : Ses lunettes de pilote, la vitesse. Déteste : La natation.</t>
  </si>
  <si>
    <t>Drake</t>
  </si>
  <si>
    <t>Marin au grand cœur, il n'aime pas combattre. Il n'en a pas l'air mais c'est un très bon surfeur (oO). Aime : La mer, le soleil. Déteste : L'altitude.</t>
  </si>
  <si>
    <t>Jess</t>
  </si>
  <si>
    <t>Un chef de tank courageuse aux excellentes capacités d'analyses. Elle est idolâtrée par ses troupes. Aime : Les pissenlits, les vêtements bien repassés. Déteste : Les généraux arrogants.</t>
  </si>
  <si>
    <t>Javier</t>
  </si>
  <si>
    <t>Ce général de Green Earth suit le code de la chevalerie. Il prend souvent la tête lors des charges. Aime : Le vin, le jambon fumé. Déteste : Battre en retraite.</t>
  </si>
  <si>
    <t>Black Hole</t>
  </si>
  <si>
    <t>Helmut</t>
  </si>
  <si>
    <t>L'homme fort de Black Hole. Un fantassin qui doit sa promotion au rang de général à Maverick. Aime : La viande. Déteste : Les légumes.</t>
  </si>
  <si>
    <t>Kat</t>
  </si>
  <si>
    <t>Sous ses airs puérils se cache une intelligence remarquable. C'est elle qui a créé la plupart des nouvelles armes de Black Hole. Aime : Les trucs rigolos. Déteste : Ne pas pouvoir faire ce qu'elle veut.</t>
  </si>
  <si>
    <t>Adder</t>
  </si>
  <si>
    <t>Un général égocentrique et narcissique qui se croit supérieur aux autres. C'est le supérieur de Kat et d'Helmut. Aime : Son visage. Déteste : La saleté, les chansons d'amour (lol).</t>
  </si>
  <si>
    <t>Maverick</t>
  </si>
  <si>
    <t>Ce puissant général est prêt à tout pour atteindre son objectif. C'est le leader des 4 Cos de l'ancienne armée de Black Hole. Aime : Le café bien noir. Déteste : Les incompétents.</t>
  </si>
  <si>
    <t>Sturm (aka : Monsieur Destruction)</t>
  </si>
  <si>
    <t>[data expunged]</t>
  </si>
  <si>
    <t>nope.avi</t>
  </si>
  <si>
    <t>Jugger</t>
  </si>
  <si>
    <t>Nul ne sait ce qui se cache sous l'apparence de robot de ce général de Black Hole. Un peu plus intelligent pendant son pouvoir. Aime : L'énergie. Déteste : L'électricité statique, la poussière.</t>
  </si>
  <si>
    <t>Zak</t>
  </si>
  <si>
    <t>Ce général de Black Hole ne pense qu'à faire du mal. Il aime les tournures de phrases alambiquées. Aime : Les proverbes, les nouilles chinoises. Déteste : La nourriture étrangère.</t>
  </si>
  <si>
    <t>Candy</t>
  </si>
  <si>
    <t>Général de Black Hole, et supérieure de Jugger et de Zak. Elle se prend pour une diva et a des goûts de luxe. Aime : Tout ce qui est à la mode. Déteste : La campagne.</t>
  </si>
  <si>
    <t>Von Bolt (aka : le vieux qui sert à que dalle)</t>
  </si>
  <si>
    <t>Le nouveau commandant en chef des forces de Black Hole... Ce vieillard mystérieux est à l'origine de la nouvelle invasion. Aime : vivre très longtemps. Déteste : Les jeunes.</t>
  </si>
  <si>
    <t>LES ANCIENS GENERAUX DE AWDoR :</t>
  </si>
  <si>
    <t>Effet  de la CO-Zone</t>
  </si>
  <si>
    <t>Laurentia</t>
  </si>
  <si>
    <t>Ed</t>
  </si>
  <si>
    <t>« N'abandonne jamais. » Cadet membre de l'armée indépendante. O'Brian lui a sauvé la vie. C'est son modèle.</t>
  </si>
  <si>
    <t>O'Brian</t>
  </si>
  <si>
    <t>« On compte sur nous. » Lieutenant, chef de l'armée indépendante. Il a foi en l'espèce humaine. Il veut sauver les survivants de la catastrophe.</t>
  </si>
  <si>
    <t>Lin</t>
  </si>
  <si>
    <t>« L'humain est la première ressource. » Sous-Lieutenant apte et froid de l'armée indépendante. Elle tente de concrétiser les idéaux de O'Brian.</t>
  </si>
  <si>
    <t>Catleïa</t>
  </si>
  <si>
    <t>« J'ai tout oublié... » Membre de l'armée indépendante. Amnésique, sauvée par Ed. Elle veut vivre dans la paix auprès de lui.</t>
  </si>
  <si>
    <t>Zéphyrus</t>
  </si>
  <si>
    <t>Zadia</t>
  </si>
  <si>
    <t>« Le combat continue. » Ardent soldat de l'armée zéphyrienne. Son frère est mort à la guerre. Elle veut venger Zéphyrus avec ses amis.</t>
  </si>
  <si>
    <t>Trak</t>
  </si>
  <si>
    <t>« Ne pense à rien. » Membre de l'armée de Zéphyrus, il réprime ses sentiments pour se battre. Il travaille dur pour ne pas décevoir.</t>
  </si>
  <si>
    <t>Carter</t>
  </si>
  <si>
    <t>« Fier d'être militaire. » Commandant de l'armée de Zéphyrus à la retraite, revenu donner de l'aide. Il veut protéger les jeunes Zéphyriens.</t>
  </si>
  <si>
    <t>5 cases (fixe)</t>
  </si>
  <si>
    <t>Néo-Laurentia</t>
  </si>
  <si>
    <t>Finn</t>
  </si>
  <si>
    <t>« Yiiiiiiippeeeeee ! » Membre de l'armée néo-laurentiane, il trempe dans toutes les combines. Il veut survivre et faire ce qui lui plaît.</t>
  </si>
  <si>
    <t>Sigismundo</t>
  </si>
  <si>
    <t>« Néo-Laurentia, en avant ! » Arrogant et cupide chef de l'armée néo-laurentiane. Il ne pense qu'à lui. Il veut détruire Zéphyrus et devenir maître du monde.</t>
  </si>
  <si>
    <t>IDS</t>
  </si>
  <si>
    <t>Lili</t>
  </si>
  <si>
    <t>« Hmmmmmm... » Membre de l'IDS. Dernière fille de Stolos. Confond le bien et le mal. Agit fébrilement sans aucun but particulier.</t>
  </si>
  <si>
    <t>Larissa</t>
  </si>
  <si>
    <t>« On joue à la guerre ? » Membre de l'IDS. Fille préférée de Stolos (oO). Extrêmement cruelle. Joue avec autrui comme un chat avec une souris.</t>
  </si>
  <si>
    <t>0-1-2 cases (eh oui)</t>
  </si>
  <si>
    <t>Stolos (aka : le big boss sortant de nulle part)</t>
  </si>
  <si>
    <r>
      <rPr>
        <sz val="10"/>
        <color theme="1"/>
        <rFont val="Arial"/>
        <family val="2"/>
      </rPr>
      <t xml:space="preserve">« Vous m'intéressez. » Chef de </t>
    </r>
    <r>
      <rPr>
        <sz val="10"/>
        <color theme="1"/>
        <rFont val="Arial"/>
        <family val="2"/>
      </rPr>
      <t xml:space="preserve">l'IDS, fanatique d'expériences sur </t>
    </r>
    <r>
      <rPr>
        <sz val="10"/>
        <color theme="1"/>
        <rFont val="Arial"/>
        <family val="2"/>
      </rPr>
      <t xml:space="preserve">les humains en laboratoire. Son </t>
    </r>
    <r>
      <rPr>
        <sz val="10"/>
        <color theme="1"/>
        <rFont val="Arial"/>
        <family val="2"/>
      </rPr>
      <t xml:space="preserve">esprit déviant est avide de savoir </t>
    </r>
    <r>
      <rPr>
        <sz val="10"/>
        <color theme="1"/>
        <rFont val="Arial"/>
        <family val="2"/>
      </rPr>
      <t>morbide.</t>
    </r>
  </si>
  <si>
    <t>-3,14-42-9000 cases</t>
  </si>
  <si>
    <t>Utiliser Stolos dans le jeu vous fait automatiquement être banni de toutes les parties multijoueurs ou en ligne, ainsi que tous les tournois. Merci qui ?</t>
  </si>
  <si>
    <t>LA TIERLIST</t>
  </si>
  <si>
    <t>DETAIL DES POINTS</t>
  </si>
  <si>
    <t>[COEF]</t>
  </si>
  <si>
    <t>Armée</t>
  </si>
  <si>
    <t>Tier</t>
  </si>
  <si>
    <t>Total points</t>
  </si>
  <si>
    <t>Contenu Rupture</t>
  </si>
  <si>
    <t>Contenu SUPER Rupture</t>
  </si>
  <si>
    <t>(Sans incidence) Ratio CO-zone étendu VS SR</t>
  </si>
  <si>
    <t>Affect unités directes</t>
  </si>
  <si>
    <t>Affect unités indirectes</t>
  </si>
  <si>
    <t>Affect unités transport/autres</t>
  </si>
  <si>
    <t>Predeployed</t>
  </si>
  <si>
    <t>Non-predeployed</t>
  </si>
  <si>
    <t>Brouillard de guerre (+terrain cachette)</t>
  </si>
  <si>
    <t>Climat pluie (légère ou forte)</t>
  </si>
  <si>
    <t>Climat neige</t>
  </si>
  <si>
    <t>Climat simoun</t>
  </si>
  <si>
    <t>Terrain routes</t>
  </si>
  <si>
    <t>Terrain plaines</t>
  </si>
  <si>
    <t>Terrain villes</t>
  </si>
  <si>
    <t>(Bonus) Avantages</t>
  </si>
  <si>
    <t>(Malus) Counters</t>
  </si>
  <si>
    <t>NOPE HAHAHA</t>
  </si>
  <si>
    <t>Over 9042</t>
  </si>
  <si>
    <t>[Placeholders]</t>
  </si>
  <si>
    <r>
      <t xml:space="preserve">en bleu foncé </t>
    </r>
    <r>
      <rPr>
        <sz val="10"/>
        <color rgb="FF000080"/>
        <rFont val="Arial"/>
        <family val="2"/>
      </rPr>
      <t>[Bleu]</t>
    </r>
  </si>
  <si>
    <r>
      <t>Les unités venant de AWDS uniquement sont en</t>
    </r>
    <r>
      <rPr>
        <sz val="10"/>
        <color rgb="FFFF0000"/>
        <rFont val="Arial"/>
        <family val="2"/>
      </rPr>
      <t xml:space="preserve"> [Rouge clair]</t>
    </r>
  </si>
  <si>
    <r>
      <t xml:space="preserve">De AWDS : </t>
    </r>
    <r>
      <rPr>
        <sz val="10"/>
        <color rgb="FFFF0000"/>
        <rFont val="Arial"/>
        <family val="2"/>
      </rPr>
      <t>Autocanon, Mortium, MBTM, NavLog</t>
    </r>
  </si>
  <si>
    <r>
      <t xml:space="preserve">De AWDoR : </t>
    </r>
    <r>
      <rPr>
        <sz val="10"/>
        <color rgb="FF000080"/>
        <rFont val="Arial"/>
        <family val="2"/>
      </rPr>
      <t>Corvette, Chasseur</t>
    </r>
  </si>
  <si>
    <r>
      <t>Un pourcentage seul détermine, par défaut, les dégâts infligés par la seule arme que possède l'unité attaquante ; Si elle en a deux c'est l'arme</t>
    </r>
    <r>
      <rPr>
        <b/>
        <sz val="10"/>
        <color theme="1"/>
        <rFont val="Arial"/>
        <family val="2"/>
      </rPr>
      <t xml:space="preserve"> secondaire.</t>
    </r>
  </si>
  <si>
    <r>
      <t xml:space="preserve">Base damage * (PV attaquant / 10) * (total bonus attaque [allié] / total bonus défense [ennemi]) </t>
    </r>
    <r>
      <rPr>
        <i/>
        <sz val="10"/>
        <color theme="1"/>
        <rFont val="Arial"/>
        <family val="2"/>
      </rPr>
      <t>+ %Luck</t>
    </r>
  </si>
  <si>
    <r>
      <rPr>
        <sz val="10"/>
        <color rgb="FFFF0000"/>
        <rFont val="Arial"/>
        <family val="2"/>
      </rPr>
      <t>Chasseur</t>
    </r>
    <r>
      <rPr>
        <sz val="10"/>
        <color theme="1"/>
        <rFont val="Times New Roman"/>
        <family val="1"/>
      </rPr>
      <t xml:space="preserve"> dans AWDS = </t>
    </r>
    <r>
      <rPr>
        <sz val="10"/>
        <color rgb="FF000080"/>
        <rFont val="Arial"/>
        <family val="2"/>
      </rPr>
      <t>ASA</t>
    </r>
    <r>
      <rPr>
        <sz val="10"/>
        <color theme="1"/>
        <rFont val="Times New Roman"/>
        <family val="1"/>
      </rPr>
      <t xml:space="preserve"> dans AWDoR</t>
    </r>
  </si>
  <si>
    <r>
      <rPr>
        <sz val="10"/>
        <color rgb="FFFF0000"/>
        <rFont val="Arial"/>
        <family val="2"/>
      </rPr>
      <t>VTB</t>
    </r>
    <r>
      <rPr>
        <sz val="10"/>
        <color theme="1"/>
        <rFont val="Times New Roman"/>
        <family val="1"/>
      </rPr>
      <t xml:space="preserve"> dans AWDS =</t>
    </r>
    <r>
      <rPr>
        <sz val="10"/>
        <color rgb="FF000080"/>
        <rFont val="Arial"/>
        <family val="2"/>
      </rPr>
      <t xml:space="preserve"> Génie</t>
    </r>
    <r>
      <rPr>
        <sz val="10"/>
        <color theme="1"/>
        <rFont val="Times New Roman"/>
        <family val="1"/>
      </rPr>
      <t xml:space="preserve"> dans AWDoR</t>
    </r>
  </si>
  <si>
    <r>
      <rPr>
        <sz val="10"/>
        <color rgb="FFFF0000"/>
        <rFont val="Arial"/>
        <family val="2"/>
      </rPr>
      <t>Destroyer</t>
    </r>
    <r>
      <rPr>
        <sz val="10"/>
        <color theme="1"/>
        <rFont val="Times New Roman"/>
        <family val="1"/>
      </rPr>
      <t xml:space="preserve"> dans AWDS = </t>
    </r>
    <r>
      <rPr>
        <sz val="10"/>
        <color rgb="FF000080"/>
        <rFont val="Arial"/>
        <family val="2"/>
      </rPr>
      <t xml:space="preserve">Croiseur </t>
    </r>
    <r>
      <rPr>
        <sz val="10"/>
        <color theme="1"/>
        <rFont val="Times New Roman"/>
        <family val="1"/>
      </rPr>
      <t>dans AWDoR (ici Destroyer)</t>
    </r>
  </si>
  <si>
    <r>
      <t xml:space="preserve">Début </t>
    </r>
    <r>
      <rPr>
        <sz val="10"/>
        <color theme="1"/>
        <rFont val="Arial"/>
        <family val="2"/>
      </rPr>
      <t>| | | | | |</t>
    </r>
    <r>
      <rPr>
        <sz val="10"/>
        <color theme="1"/>
        <rFont val="Times New Roman1"/>
      </rPr>
      <t>*| | | | | |**</t>
    </r>
  </si>
  <si>
    <r>
      <rPr>
        <i/>
        <sz val="10"/>
        <color theme="1"/>
        <rFont val="Arial"/>
        <family val="2"/>
      </rPr>
      <t>Destruction d'une unité ennemie par le général :</t>
    </r>
    <r>
      <rPr>
        <sz val="10"/>
        <color theme="1"/>
        <rFont val="Times New Roman1"/>
      </rPr>
      <t xml:space="preserve"> +2 barres</t>
    </r>
  </si>
  <si>
    <r>
      <rPr>
        <i/>
        <sz val="10"/>
        <color theme="1"/>
        <rFont val="Times New Roman"/>
        <family val="1"/>
      </rPr>
      <t>Destruction d'une unité ennemie par une autre unité de la CO-zone :</t>
    </r>
    <r>
      <rPr>
        <sz val="10"/>
        <color theme="1"/>
        <rFont val="Times New Roman"/>
        <family val="1"/>
      </rPr>
      <t xml:space="preserve"> +1 barre</t>
    </r>
  </si>
  <si>
    <r>
      <rPr>
        <i/>
        <sz val="10"/>
        <color theme="1"/>
        <rFont val="Arial"/>
        <family val="2"/>
      </rPr>
      <t>Total de 10 000G de dégâts (indifférents) dans la CO-zone </t>
    </r>
    <r>
      <rPr>
        <sz val="10"/>
        <color theme="1"/>
        <rFont val="Times New Roman1"/>
      </rPr>
      <t>: +1 barre. Note : Dans le cas d'une zone infinie, ces dégâts ne sont comptés que sur vos unités.</t>
    </r>
  </si>
  <si>
    <r>
      <t xml:space="preserve">A noter que la seconde partie de la barre se remplit </t>
    </r>
    <r>
      <rPr>
        <b/>
        <sz val="10"/>
        <color theme="1"/>
        <rFont val="Arial"/>
        <family val="2"/>
      </rPr>
      <t>deux</t>
    </r>
    <r>
      <rPr>
        <sz val="10"/>
        <color theme="1"/>
        <rFont val="Times New Roman1"/>
      </rPr>
      <t xml:space="preserve"> fois moins vite que la première.</t>
    </r>
  </si>
  <si>
    <r>
      <rPr>
        <i/>
        <sz val="10"/>
        <color theme="1"/>
        <rFont val="Arial"/>
        <family val="2"/>
      </rPr>
      <t>Forêt</t>
    </r>
    <r>
      <rPr>
        <sz val="10"/>
        <color theme="1"/>
        <rFont val="Times New Roman"/>
        <family val="1"/>
      </rPr>
      <t xml:space="preserve"> (***)</t>
    </r>
  </si>
  <si>
    <r>
      <rPr>
        <i/>
        <sz val="10"/>
        <color theme="1"/>
        <rFont val="Arial"/>
        <family val="2"/>
      </rPr>
      <t>Ruines</t>
    </r>
    <r>
      <rPr>
        <sz val="10"/>
        <color theme="1"/>
        <rFont val="Times New Roman"/>
        <family val="1"/>
      </rPr>
      <t xml:space="preserve"> (*)</t>
    </r>
  </si>
  <si>
    <r>
      <rPr>
        <i/>
        <sz val="10"/>
        <color theme="1"/>
        <rFont val="Arial"/>
        <family val="2"/>
      </rPr>
      <t>Ville</t>
    </r>
    <r>
      <rPr>
        <sz val="10"/>
        <color theme="1"/>
        <rFont val="Times New Roman"/>
        <family val="1"/>
      </rPr>
      <t xml:space="preserve"> (**)</t>
    </r>
  </si>
  <si>
    <r>
      <rPr>
        <i/>
        <sz val="10"/>
        <color theme="1"/>
        <rFont val="Arial"/>
        <family val="2"/>
      </rPr>
      <t>Propriété</t>
    </r>
    <r>
      <rPr>
        <sz val="10"/>
        <color theme="1"/>
        <rFont val="Times New Roman"/>
        <family val="1"/>
      </rPr>
      <t xml:space="preserve"> (***)</t>
    </r>
  </si>
  <si>
    <r>
      <rPr>
        <i/>
        <sz val="10"/>
        <color theme="1"/>
        <rFont val="Arial"/>
        <family val="2"/>
      </rPr>
      <t>Prop. Temp.</t>
    </r>
    <r>
      <rPr>
        <sz val="10"/>
        <color theme="1"/>
        <rFont val="Times New Roman"/>
        <family val="1"/>
      </rPr>
      <t xml:space="preserve"> (*)</t>
    </r>
  </si>
  <si>
    <r>
      <rPr>
        <i/>
        <sz val="10"/>
        <color theme="1"/>
        <rFont val="Arial"/>
        <family val="2"/>
      </rPr>
      <t>Q.G.</t>
    </r>
    <r>
      <rPr>
        <sz val="10"/>
        <color theme="1"/>
        <rFont val="Times New Roman"/>
        <family val="1"/>
      </rPr>
      <t xml:space="preserve"> (4*)</t>
    </r>
  </si>
  <si>
    <r>
      <rPr>
        <i/>
        <sz val="10"/>
        <color theme="1"/>
        <rFont val="Arial"/>
        <family val="2"/>
      </rPr>
      <t>Embruns</t>
    </r>
    <r>
      <rPr>
        <sz val="10"/>
        <color theme="1"/>
        <rFont val="Times New Roman"/>
        <family val="1"/>
      </rPr>
      <t xml:space="preserve"> (*)</t>
    </r>
  </si>
  <si>
    <r>
      <rPr>
        <i/>
        <sz val="10"/>
        <color theme="1"/>
        <rFont val="Arial"/>
        <family val="2"/>
      </rPr>
      <t>Récifs</t>
    </r>
    <r>
      <rPr>
        <sz val="10"/>
        <color theme="1"/>
        <rFont val="Times New Roman"/>
        <family val="1"/>
      </rPr>
      <t xml:space="preserve"> (**)</t>
    </r>
  </si>
  <si>
    <t>(F9 pour changer)</t>
  </si>
  <si>
    <r>
      <rPr>
        <b/>
        <sz val="10"/>
        <color theme="1"/>
        <rFont val="Arial"/>
        <family val="2"/>
      </rPr>
      <t>Loyauté</t>
    </r>
    <r>
      <rPr>
        <sz val="10"/>
        <color theme="1"/>
        <rFont val="Times New Roman"/>
        <family val="1"/>
      </rPr>
      <t> : Double les bonus d'attaque liés au rang.</t>
    </r>
  </si>
  <si>
    <r>
      <rPr>
        <b/>
        <sz val="10"/>
        <color theme="1"/>
        <rFont val="Arial"/>
        <family val="2"/>
      </rPr>
      <t>Promotion générale</t>
    </r>
    <r>
      <rPr>
        <sz val="10"/>
        <color theme="1"/>
        <rFont val="Times New Roman1"/>
      </rPr>
      <t xml:space="preserve"> : Toutes les unités gagnent 1 rang.</t>
    </r>
  </si>
  <si>
    <r>
      <rPr>
        <b/>
        <sz val="10"/>
        <color theme="1"/>
        <rFont val="Arial"/>
        <family val="2"/>
      </rPr>
      <t>Industrialisation</t>
    </r>
    <r>
      <rPr>
        <sz val="10"/>
        <color theme="1"/>
        <rFont val="Times New Roman1"/>
      </rPr>
      <t xml:space="preserve"> : Toutes les unités construites ce tour-ci peuvent agir directement.</t>
    </r>
  </si>
  <si>
    <r>
      <rPr>
        <b/>
        <sz val="10"/>
        <color theme="1"/>
        <rFont val="Arial"/>
        <family val="2"/>
      </rPr>
      <t>Surproduction </t>
    </r>
    <r>
      <rPr>
        <sz val="10"/>
        <color theme="1"/>
        <rFont val="Times New Roman1"/>
      </rPr>
      <t>: Toute unité construite peut agir de suite. De plus, leur coût d'achat est réduite de moitié.</t>
    </r>
  </si>
  <si>
    <r>
      <rPr>
        <b/>
        <sz val="10"/>
        <color theme="1"/>
        <rFont val="Arial"/>
        <family val="2"/>
      </rPr>
      <t>Instinct </t>
    </r>
    <r>
      <rPr>
        <sz val="10"/>
        <color theme="1"/>
        <rFont val="Times New Roman1"/>
      </rPr>
      <t>: Annule toute pénalité de mouvement en fonction du terrain.</t>
    </r>
  </si>
  <si>
    <r>
      <rPr>
        <b/>
        <sz val="10"/>
        <color theme="1"/>
        <rFont val="Arial"/>
        <family val="2"/>
      </rPr>
      <t>Déchaînement de sang</t>
    </r>
    <r>
      <rPr>
        <sz val="10"/>
        <color theme="1"/>
        <rFont val="Times New Roman"/>
        <family val="1"/>
      </rPr>
      <t xml:space="preserve"> : Annule les pénalités de mouvement et toutes les unités reçoivent +20% d'attaque en plus.</t>
    </r>
  </si>
  <si>
    <r>
      <rPr>
        <b/>
        <sz val="10"/>
        <color theme="1"/>
        <rFont val="Arial"/>
        <family val="2"/>
      </rPr>
      <t>Renseignement</t>
    </r>
    <r>
      <rPr>
        <sz val="10"/>
        <color theme="1"/>
        <rFont val="Times New Roman"/>
        <family val="1"/>
      </rPr>
      <t xml:space="preserve"> : Les unités directes gagnent 10% d'attaque.</t>
    </r>
  </si>
  <si>
    <r>
      <rPr>
        <b/>
        <sz val="10"/>
        <color theme="1"/>
        <rFont val="Arial"/>
        <family val="2"/>
      </rPr>
      <t>Espions </t>
    </r>
    <r>
      <rPr>
        <sz val="10"/>
        <color theme="1"/>
        <rFont val="Times New Roman1"/>
      </rPr>
      <t>: Vous avez la vision sur toutes les propriétés. Les fusées éclairantes infligent 1 PV de dégâts aux ennemis éclairés.</t>
    </r>
  </si>
  <si>
    <r>
      <rPr>
        <b/>
        <sz val="10"/>
        <color theme="1"/>
        <rFont val="Arial"/>
        <family val="2"/>
      </rPr>
      <t>Outsider </t>
    </r>
    <r>
      <rPr>
        <sz val="10"/>
        <color theme="1"/>
        <rFont val="Times New Roman"/>
        <family val="1"/>
      </rPr>
      <t>: +40% d'attaque aux unités en désavantage avant une offensive (pourcentage jaune/rouge).</t>
    </r>
  </si>
  <si>
    <r>
      <rPr>
        <b/>
        <sz val="10"/>
        <color theme="1"/>
        <rFont val="Arial"/>
        <family val="2"/>
      </rPr>
      <t>Artificier </t>
    </r>
    <r>
      <rPr>
        <sz val="10"/>
        <color theme="1"/>
        <rFont val="Times New Roman"/>
        <family val="1"/>
      </rPr>
      <t>: +10% d'attaque et +40% de défense aux unités indirectes.</t>
    </r>
  </si>
  <si>
    <r>
      <rPr>
        <b/>
        <sz val="10"/>
        <color theme="1"/>
        <rFont val="Arial"/>
        <family val="2"/>
      </rPr>
      <t>Bombe à fragmentation</t>
    </r>
    <r>
      <rPr>
        <sz val="10"/>
        <color theme="1"/>
        <rFont val="Times New Roman1"/>
      </rPr>
      <t> : +20% d'att en plus aux indirects. Les unités adjacentes à la cible d'une offensive indirecte perdent 1 PV.</t>
    </r>
  </si>
  <si>
    <r>
      <rPr>
        <b/>
        <sz val="10"/>
        <color theme="1"/>
        <rFont val="Arial"/>
        <family val="2"/>
      </rPr>
      <t>Haute technologie</t>
    </r>
    <r>
      <rPr>
        <sz val="10"/>
        <color theme="1"/>
        <rFont val="Times New Roman"/>
        <family val="1"/>
      </rPr>
      <t> : Les unités coûtent 14 000G ou plus ont un bonus de 10% d'attaque et de 20% de défense.</t>
    </r>
  </si>
  <si>
    <r>
      <rPr>
        <b/>
        <sz val="10"/>
        <color theme="1"/>
        <rFont val="Arial"/>
        <family val="2"/>
      </rPr>
      <t>Intimidation </t>
    </r>
    <r>
      <rPr>
        <sz val="10"/>
        <color theme="1"/>
        <rFont val="Times New Roman"/>
        <family val="1"/>
      </rPr>
      <t>: Les unités adverses situés dans la CO-zone ont -20% d'attaque.</t>
    </r>
  </si>
  <si>
    <r>
      <rPr>
        <b/>
        <sz val="10"/>
        <color theme="1"/>
        <rFont val="Arial"/>
        <family val="2"/>
      </rPr>
      <t>Meute </t>
    </r>
    <r>
      <rPr>
        <sz val="10"/>
        <color theme="1"/>
        <rFont val="Times New Roman"/>
        <family val="1"/>
      </rPr>
      <t>: Les unités coûtant 9 000G ou moins ont un bonus de 30% d'attaque et de 10% de défense.</t>
    </r>
  </si>
  <si>
    <r>
      <rPr>
        <b/>
        <sz val="10"/>
        <color theme="1"/>
        <rFont val="Arial"/>
        <family val="2"/>
      </rPr>
      <t>Horde </t>
    </r>
    <r>
      <rPr>
        <sz val="10"/>
        <color theme="1"/>
        <rFont val="Times New Roman1"/>
      </rPr>
      <t>: Une unité groupée avec une autre peut agir de nouveau.  Les unités coûtant 9 000G ou moins ont +10% d'attaque supplémentaire.</t>
    </r>
  </si>
  <si>
    <r>
      <rPr>
        <b/>
        <sz val="10"/>
        <color theme="1"/>
        <rFont val="Arial"/>
        <family val="2"/>
      </rPr>
      <t>Ligne défensive</t>
    </r>
    <r>
      <rPr>
        <sz val="10"/>
        <color theme="1"/>
        <rFont val="Times New Roman"/>
        <family val="1"/>
      </rPr>
      <t> : Bonus de +2% de défense X nombre d'unités dans la CO-zone.</t>
    </r>
  </si>
  <si>
    <r>
      <rPr>
        <b/>
        <sz val="10"/>
        <color theme="1"/>
        <rFont val="Arial"/>
        <family val="2"/>
      </rPr>
      <t>Troupe de choc</t>
    </r>
    <r>
      <rPr>
        <sz val="10"/>
        <color theme="1"/>
        <rFont val="Times New Roman"/>
        <family val="1"/>
      </rPr>
      <t> : +20/+10 à toutes les unités de la CO-zone.</t>
    </r>
  </si>
  <si>
    <r>
      <rPr>
        <b/>
        <sz val="10"/>
        <color theme="1"/>
        <rFont val="Arial"/>
        <family val="2"/>
      </rPr>
      <t>Avancée </t>
    </r>
    <r>
      <rPr>
        <sz val="10"/>
        <color theme="1"/>
        <rFont val="Times New Roman"/>
        <family val="1"/>
      </rPr>
      <t>: Les contre-attaques de l'ennemi baissent de 10% par case parcourue de vos unités avant chaque offensive.</t>
    </r>
  </si>
  <si>
    <r>
      <rPr>
        <b/>
        <sz val="10"/>
        <color theme="1"/>
        <rFont val="Arial"/>
        <family val="2"/>
      </rPr>
      <t>Chargez !</t>
    </r>
    <r>
      <rPr>
        <sz val="10"/>
        <color theme="1"/>
        <rFont val="Times New Roman"/>
        <family val="1"/>
      </rPr>
      <t> : Vos unités gagnent +10% d'attaque par case parcourue avant chaque offensive.</t>
    </r>
  </si>
  <si>
    <r>
      <rPr>
        <b/>
        <sz val="10"/>
        <color theme="1"/>
        <rFont val="Arial"/>
        <family val="2"/>
      </rPr>
      <t>Cohésion</t>
    </r>
    <r>
      <rPr>
        <sz val="10"/>
        <color theme="1"/>
        <rFont val="Times New Roman"/>
        <family val="1"/>
      </rPr>
      <t xml:space="preserve"> : +30% de défense aux troupes terrestres.</t>
    </r>
  </si>
  <si>
    <r>
      <rPr>
        <b/>
        <sz val="10"/>
        <color theme="1"/>
        <rFont val="Arial"/>
        <family val="2"/>
      </rPr>
      <t>Discipline </t>
    </r>
    <r>
      <rPr>
        <sz val="10"/>
        <color theme="1"/>
        <rFont val="Times New Roman1"/>
      </rPr>
      <t>: Toutes vos unités subissent -10% dégâts (bruts : 55% → 45%, reste sujet à la chance).</t>
    </r>
  </si>
  <si>
    <r>
      <rPr>
        <b/>
        <sz val="10"/>
        <color theme="1"/>
        <rFont val="Arial"/>
        <family val="2"/>
      </rPr>
      <t>Retranchement</t>
    </r>
    <r>
      <rPr>
        <sz val="10"/>
        <color theme="1"/>
        <rFont val="Times New Roman"/>
        <family val="1"/>
      </rPr>
      <t xml:space="preserve"> : +40% de défense aux unités directes.</t>
    </r>
  </si>
  <si>
    <r>
      <rPr>
        <b/>
        <sz val="10"/>
        <color theme="1"/>
        <rFont val="Arial"/>
        <family val="2"/>
      </rPr>
      <t>Célérité</t>
    </r>
    <r>
      <rPr>
        <sz val="10"/>
        <color theme="1"/>
        <rFont val="Times New Roman"/>
        <family val="1"/>
      </rPr>
      <t xml:space="preserve"> : Les ripostes ennemies sont 50% moins puissantes.</t>
    </r>
  </si>
  <si>
    <r>
      <rPr>
        <b/>
        <sz val="10"/>
        <color theme="1"/>
        <rFont val="Arial"/>
        <family val="2"/>
      </rPr>
      <t>Frappe préventive</t>
    </r>
    <r>
      <rPr>
        <sz val="10"/>
        <color theme="1"/>
        <rFont val="Times New Roman"/>
        <family val="1"/>
      </rPr>
      <t xml:space="preserve"> :  A chaque fois que votre adversaire attaque une de vos unités (attaque directe seulement), elle perd 2 PV avant l'attaque.</t>
    </r>
  </si>
  <si>
    <r>
      <rPr>
        <b/>
        <sz val="24"/>
        <color theme="1"/>
        <rFont val="Curlz MT"/>
        <family val="5"/>
      </rPr>
      <t>Fascinating !</t>
    </r>
    <r>
      <rPr>
        <sz val="24"/>
        <color theme="1"/>
        <rFont val="Curlz MT"/>
        <family val="5"/>
      </rPr>
      <t xml:space="preserve"> : Vous dominez le monde entier. A ce point-là, que demander de plus. Merci qui ?</t>
    </r>
  </si>
  <si>
    <r>
      <rPr>
        <b/>
        <sz val="10"/>
        <color theme="1"/>
        <rFont val="Arial"/>
        <family val="2"/>
      </rPr>
      <t>Triche </t>
    </r>
    <r>
      <rPr>
        <sz val="10"/>
        <color theme="1"/>
        <rFont val="Times New Roman"/>
        <family val="1"/>
      </rPr>
      <t>: Ravitaille toutes les unités, leur donne 10 PV supplémentaires (elles peuvent dépasser les 10 PV max.), leur donne le double de mouvement et de portée, toutes les unités ennemies passent un tour, vos unités de transport peuvent attaquer (omfg), votre Q.G est maintenant impossible à capturer, il faut que l'ennemi vous bute d'abord, upgrader un mégatank au niveau As vous fait instantanément gagner le combat, mais ce n'est pas tout : Outre le fait qu'il ne pourrait jamais être retranscrit dans son intégralité dans le jeu, ce pouvoir vous prépare également un sandwich gratuitement. Merci qui ?</t>
    </r>
  </si>
  <si>
    <r>
      <rPr>
        <i/>
        <sz val="10"/>
        <color theme="1"/>
        <rFont val="Arial"/>
        <family val="2"/>
      </rPr>
      <t>Sa vie, son œuvre</t>
    </r>
    <r>
      <rPr>
        <sz val="10"/>
        <color theme="1"/>
        <rFont val="Times New Roman"/>
        <family val="1"/>
      </rPr>
      <t xml:space="preserve"> : Stolos est le personnage le plus </t>
    </r>
    <r>
      <rPr>
        <u/>
        <sz val="10"/>
        <color theme="1"/>
        <rFont val="Arial"/>
        <family val="2"/>
      </rPr>
      <t>badass</t>
    </r>
    <r>
      <rPr>
        <sz val="10"/>
        <color theme="1"/>
        <rFont val="Times New Roman"/>
        <family val="1"/>
      </rPr>
      <t xml:space="preserve"> qui nous ait jamais été donné de rencontrer. Commençant des études scientifiques, les cours ne l'intéressent guère et commença à mener ses premières expériences en solo. A 30 ans, il fonda la compagnie IDS : Exécutant divers opérations illégales dans le pays, il fit rapidement faillite, et commença à commettre divers larcins en secret. Entre autres : Expériences sur des humains innocents. Il découvrit comment cloner un être vivant et s'empressa de le faire sur lui-même, plus quatre enfants. En réalité, ce ne sont même pas les siens. Quand on y réfléchit, quelle femme voudrait-t-elle de lui ?!? Enfin bref... Ces copies vivent reclus dans son laboratoire souterrain, construit en secret. Pour tout dire la vérité : Le cataclysme des aérolithes fut providentiel, et Stolos en profita pour sortir de l'ombre et, enfin continuer ses expériences. Ce mec est juste FASCINATING !</t>
    </r>
  </si>
  <si>
    <r>
      <rPr>
        <b/>
        <sz val="10"/>
        <color theme="1"/>
        <rFont val="Arial"/>
        <family val="2"/>
      </rPr>
      <t>Prairie</t>
    </r>
    <r>
      <rPr>
        <sz val="10"/>
        <color theme="1"/>
        <rFont val="Times New Roman"/>
        <family val="1"/>
      </rPr>
      <t> : Toutes les unités sur plaine gagnent 20% d'attaque.</t>
    </r>
  </si>
  <si>
    <r>
      <rPr>
        <b/>
        <sz val="10"/>
        <color theme="1"/>
        <rFont val="Arial"/>
        <family val="2"/>
      </rPr>
      <t>Offensive </t>
    </r>
    <r>
      <rPr>
        <sz val="10"/>
        <color theme="1"/>
        <rFont val="Times New Roman"/>
        <family val="1"/>
      </rPr>
      <t>: Pas de pénalité de mouvement en plaine. Toutes les unités sur plaine gagnent 10% d'attaque et défense.</t>
    </r>
  </si>
  <si>
    <r>
      <rPr>
        <b/>
        <sz val="10"/>
        <color theme="1"/>
        <rFont val="Arial"/>
        <family val="2"/>
      </rPr>
      <t>Hyper combat</t>
    </r>
    <r>
      <rPr>
        <sz val="10"/>
        <color theme="1"/>
        <rFont val="Times New Roman"/>
        <family val="1"/>
      </rPr>
      <t> : Même chose que la rupture mais avec 20% de bonus. Toutes les unités terrestres directes ont +1 de mouvement.</t>
    </r>
  </si>
  <si>
    <r>
      <rPr>
        <b/>
        <sz val="10"/>
        <color theme="1"/>
        <rFont val="Arial"/>
        <family val="2"/>
      </rPr>
      <t>Camaraderie </t>
    </r>
    <r>
      <rPr>
        <sz val="10"/>
        <color theme="1"/>
        <rFont val="Times New Roman"/>
        <family val="1"/>
      </rPr>
      <t>: Les unités dans la CO-zone sont réparées deux fois plus rapidement (4PV au lieu de 2).</t>
    </r>
  </si>
  <si>
    <r>
      <rPr>
        <b/>
        <sz val="10"/>
        <color theme="1"/>
        <rFont val="Arial"/>
        <family val="2"/>
      </rPr>
      <t>Bonne étoile</t>
    </r>
    <r>
      <rPr>
        <sz val="10"/>
        <color theme="1"/>
        <rFont val="Times New Roman"/>
        <family val="1"/>
      </rPr>
      <t> : Les unités peuvent bénéficier jusqu'à 30% de luck.</t>
    </r>
  </si>
  <si>
    <r>
      <rPr>
        <b/>
        <sz val="10"/>
        <color theme="1"/>
        <rFont val="Arial"/>
        <family val="2"/>
      </rPr>
      <t>Pilonnage </t>
    </r>
    <r>
      <rPr>
        <sz val="10"/>
        <color theme="1"/>
        <rFont val="Times New Roman"/>
        <family val="1"/>
      </rPr>
      <t>: Même chose que la rupture. Tire trois missiles (équivalent aux silos) sur les unités ennemies.</t>
    </r>
  </si>
  <si>
    <r>
      <rPr>
        <b/>
        <sz val="10"/>
        <color theme="1"/>
        <rFont val="Arial"/>
        <family val="2"/>
      </rPr>
      <t>Mécano </t>
    </r>
    <r>
      <rPr>
        <sz val="10"/>
        <color theme="1"/>
        <rFont val="Times New Roman3"/>
      </rPr>
      <t>: Les unités dans la CO-zone gagnent 1 PV gratuitement à chaque tour.</t>
    </r>
  </si>
  <si>
    <r>
      <rPr>
        <b/>
        <sz val="10"/>
        <color theme="1"/>
        <rFont val="Arial"/>
        <family val="2"/>
      </rPr>
      <t>Réparafond </t>
    </r>
    <r>
      <rPr>
        <sz val="10"/>
        <color theme="1"/>
        <rFont val="Times New Roman"/>
        <family val="1"/>
      </rPr>
      <t>: Toutes les unités regagnent 2 PV et 10% d'attaque.</t>
    </r>
  </si>
  <si>
    <r>
      <rPr>
        <b/>
        <sz val="10"/>
        <color theme="1"/>
        <rFont val="Arial"/>
        <family val="2"/>
      </rPr>
      <t>Génie logistique</t>
    </r>
    <r>
      <rPr>
        <sz val="10"/>
        <color theme="1"/>
        <rFont val="Times New Roman"/>
        <family val="1"/>
      </rPr>
      <t> : Toutes les unités regagnent 5 PV et ont +10% d'attaque ainsi que +1 mouvement.</t>
    </r>
  </si>
  <si>
    <r>
      <rPr>
        <b/>
        <sz val="10"/>
        <color theme="1"/>
        <rFont val="Arial"/>
        <family val="2"/>
      </rPr>
      <t>Attaque frontale</t>
    </r>
    <r>
      <rPr>
        <sz val="10"/>
        <color theme="1"/>
        <rFont val="Times New Roman"/>
        <family val="1"/>
      </rPr>
      <t> : +30% d'attaque aux unités d'attaque directe.</t>
    </r>
  </si>
  <si>
    <r>
      <rPr>
        <b/>
        <sz val="10"/>
        <color theme="1"/>
        <rFont val="Arial"/>
        <family val="2"/>
      </rPr>
      <t>Max en force</t>
    </r>
    <r>
      <rPr>
        <sz val="10"/>
        <color theme="1"/>
        <rFont val="Times New Roman"/>
        <family val="1"/>
      </rPr>
      <t> : +1 mouvement aux unités d'attaque directe.</t>
    </r>
  </si>
  <si>
    <r>
      <rPr>
        <b/>
        <sz val="10"/>
        <color theme="1"/>
        <rFont val="Arial"/>
        <family val="2"/>
      </rPr>
      <t>Puissance max</t>
    </r>
    <r>
      <rPr>
        <sz val="10"/>
        <color theme="1"/>
        <rFont val="Times New Roman"/>
        <family val="1"/>
      </rPr>
      <t> : +1 mouvement et +20% d'attaque supplémentaire aux unités d'attaque directe.</t>
    </r>
  </si>
  <si>
    <r>
      <rPr>
        <b/>
        <sz val="10"/>
        <color theme="1"/>
        <rFont val="Arial"/>
        <family val="2"/>
      </rPr>
      <t>Forces spéciales</t>
    </r>
    <r>
      <rPr>
        <sz val="10"/>
        <color theme="1"/>
        <rFont val="Times New Roman"/>
        <family val="1"/>
      </rPr>
      <t> : Les soldats ont +20/+30. De plus, ils capturent 2 points de plus que d'habitude.</t>
    </r>
  </si>
  <si>
    <r>
      <rPr>
        <b/>
        <sz val="10"/>
        <color theme="1"/>
        <rFont val="Arial"/>
        <family val="2"/>
      </rPr>
      <t>Marche forcée</t>
    </r>
    <r>
      <rPr>
        <sz val="10"/>
        <color theme="1"/>
        <rFont val="Times New Roman"/>
        <family val="1"/>
      </rPr>
      <t> : +1 de mouvement pour les unités de transport et les soldats, points de capture augmentés de 3 (5 au total).</t>
    </r>
  </si>
  <si>
    <r>
      <rPr>
        <b/>
        <sz val="10"/>
        <color theme="1"/>
        <rFont val="Arial"/>
        <family val="2"/>
      </rPr>
      <t>Conquête </t>
    </r>
    <r>
      <rPr>
        <sz val="10"/>
        <color theme="1"/>
        <rFont val="Times New Roman"/>
        <family val="1"/>
      </rPr>
      <t>: +2 de mouvement pour les unités de transport et les soldats, points de capture augmentés de 8 (10 au total).</t>
    </r>
  </si>
  <si>
    <r>
      <rPr>
        <b/>
        <sz val="10"/>
        <color theme="1"/>
        <rFont val="Arial"/>
        <family val="2"/>
      </rPr>
      <t>Bonne fortune</t>
    </r>
    <r>
      <rPr>
        <sz val="10"/>
        <color theme="1"/>
        <rFont val="Times New Roman"/>
        <family val="1"/>
      </rPr>
      <t> : Les unités peuvent bénéficier jusqu'à 20% de luck.</t>
    </r>
  </si>
  <si>
    <r>
      <rPr>
        <b/>
        <sz val="10"/>
        <color theme="1"/>
        <rFont val="Arial"/>
        <family val="2"/>
      </rPr>
      <t>Lady la chance</t>
    </r>
    <r>
      <rPr>
        <sz val="10"/>
        <color theme="1"/>
        <rFont val="Times New Roman"/>
        <family val="1"/>
      </rPr>
      <t> : Les unités peuvent bénéficier jusqu'à 50% de luck.</t>
    </r>
  </si>
  <si>
    <r>
      <rPr>
        <b/>
        <sz val="10"/>
        <color theme="1"/>
        <rFont val="Arial"/>
        <family val="2"/>
      </rPr>
      <t>Economies </t>
    </r>
    <r>
      <rPr>
        <sz val="10"/>
        <color theme="1"/>
        <rFont val="Times New Roman"/>
        <family val="1"/>
      </rPr>
      <t>: Toutes les unités de la CO-zone ont +10% de défense.</t>
    </r>
  </si>
  <si>
    <r>
      <rPr>
        <b/>
        <sz val="10"/>
        <color theme="1"/>
        <rFont val="Arial"/>
        <family val="2"/>
      </rPr>
      <t>Troc </t>
    </r>
    <r>
      <rPr>
        <sz val="10"/>
        <color theme="1"/>
        <rFont val="Times New Roman"/>
        <family val="1"/>
      </rPr>
      <t>: Toutes les unités coûtent 50% moins cher durant ce tour.</t>
    </r>
  </si>
  <si>
    <r>
      <rPr>
        <b/>
        <sz val="10"/>
        <color theme="1"/>
        <rFont val="Arial"/>
        <family val="2"/>
      </rPr>
      <t>Union marchande</t>
    </r>
    <r>
      <rPr>
        <sz val="10"/>
        <color theme="1"/>
        <rFont val="Times New Roman"/>
        <family val="1"/>
      </rPr>
      <t> : Toutes les unités coûtent 50% moins cher durant ce tour. Les unités terrestres peuvent être construites à partir des villes et du Q.G.</t>
    </r>
  </si>
  <si>
    <r>
      <rPr>
        <b/>
        <sz val="10"/>
        <color theme="1"/>
        <rFont val="Arial"/>
        <family val="2"/>
      </rPr>
      <t>Enneigement </t>
    </r>
    <r>
      <rPr>
        <sz val="10"/>
        <color theme="1"/>
        <rFont val="Times New Roman"/>
        <family val="1"/>
      </rPr>
      <t>: Il neige durant 1 tour. +10% d'attaque et de défense supplémentaire à tous.</t>
    </r>
  </si>
  <si>
    <r>
      <rPr>
        <b/>
        <sz val="10"/>
        <color theme="1"/>
        <rFont val="Arial"/>
        <family val="2"/>
      </rPr>
      <t>Blizzard</t>
    </r>
    <r>
      <rPr>
        <sz val="10"/>
        <color theme="1"/>
        <rFont val="Times New Roman"/>
        <family val="1"/>
      </rPr>
      <t xml:space="preserve"> : Il neige durant 2 tours. +20% d'attaque et de défense supplémentaire à tous.</t>
    </r>
  </si>
  <si>
    <r>
      <rPr>
        <b/>
        <sz val="10"/>
        <color theme="1"/>
        <rFont val="Arial"/>
        <family val="2"/>
      </rPr>
      <t>Sniper </t>
    </r>
    <r>
      <rPr>
        <sz val="10"/>
        <color theme="1"/>
        <rFont val="Times New Roman"/>
        <family val="1"/>
      </rPr>
      <t>: Toute unité indirecte dans la CO-zone bénéficie de +30% d'attaque.</t>
    </r>
  </si>
  <si>
    <r>
      <rPr>
        <b/>
        <sz val="10"/>
        <color theme="1"/>
        <rFont val="Arial"/>
        <family val="2"/>
      </rPr>
      <t>Embuscade </t>
    </r>
    <r>
      <rPr>
        <sz val="10"/>
        <color theme="1"/>
        <rFont val="Times New Roman"/>
        <family val="1"/>
      </rPr>
      <t>: +1 de portée pour toutes les unités indirectes.</t>
    </r>
  </si>
  <si>
    <r>
      <rPr>
        <b/>
        <sz val="10"/>
        <color theme="1"/>
        <rFont val="Arial"/>
        <family val="2"/>
      </rPr>
      <t>Ligne de mire</t>
    </r>
    <r>
      <rPr>
        <sz val="10"/>
        <color theme="1"/>
        <rFont val="Times New Roman"/>
        <family val="1"/>
      </rPr>
      <t> : +2 de portée et +20% d'attaque supplémentaire pour toutes les unités indirectes.</t>
    </r>
  </si>
  <si>
    <r>
      <rPr>
        <b/>
        <sz val="10"/>
        <color theme="1"/>
        <rFont val="Arial"/>
        <family val="2"/>
      </rPr>
      <t>Plein aux as</t>
    </r>
    <r>
      <rPr>
        <sz val="10"/>
        <color theme="1"/>
        <rFont val="Times New Roman"/>
        <family val="1"/>
      </rPr>
      <t> : Toutes les unités coûtent 20% moins cher mais ont -10% d'attaque. Le général coûte deux fois moins cher à embarquer.</t>
    </r>
  </si>
  <si>
    <r>
      <rPr>
        <b/>
        <sz val="10"/>
        <color theme="1"/>
        <rFont val="Arial"/>
        <family val="2"/>
      </rPr>
      <t>POWER OF MONEY</t>
    </r>
    <r>
      <rPr>
        <sz val="10"/>
        <color theme="1"/>
        <rFont val="Times New Roman"/>
        <family val="1"/>
      </rPr>
      <t xml:space="preserve"> (spéciale dédicace à Full_Korbe) : Bonus de 2% d'attaque tous les 1000G en votre possession.</t>
    </r>
  </si>
  <si>
    <r>
      <rPr>
        <b/>
        <sz val="10"/>
        <color theme="1"/>
        <rFont val="Arial"/>
        <family val="2"/>
      </rPr>
      <t>Démoralisation </t>
    </r>
    <r>
      <rPr>
        <sz val="10"/>
        <color theme="1"/>
        <rFont val="Times New Roman"/>
        <family val="1"/>
      </rPr>
      <t>: Même chose que la rupture. La jauge de rupture des adversaires est bloquée pendant un tour et ne peut pas être utilisée.</t>
    </r>
  </si>
  <si>
    <r>
      <rPr>
        <b/>
        <sz val="10"/>
        <color theme="1"/>
        <rFont val="Arial"/>
        <family val="2"/>
      </rPr>
      <t>Courage </t>
    </r>
    <r>
      <rPr>
        <sz val="10"/>
        <color theme="1"/>
        <rFont val="Times New Roman"/>
        <family val="1"/>
      </rPr>
      <t>: +20% de défense supplémentaire et +30% de contre-attaque.</t>
    </r>
  </si>
  <si>
    <r>
      <rPr>
        <b/>
        <sz val="10"/>
        <color theme="1"/>
        <rFont val="Arial"/>
        <family val="2"/>
      </rPr>
      <t>Esprit samouraï</t>
    </r>
    <r>
      <rPr>
        <sz val="10"/>
        <color theme="1"/>
        <rFont val="Times New Roman"/>
        <family val="1"/>
      </rPr>
      <t> : +30% de défense supplémentaire et +50% de contre-attaque.</t>
    </r>
    <r>
      <rPr>
        <sz val="10"/>
        <color theme="1"/>
        <rFont val="Times New Roman"/>
        <family val="1"/>
        <scheme val="minor"/>
      </rPr>
      <t xml:space="preserve"> Le prix des unités revient momentanément à la normale.</t>
    </r>
  </si>
  <si>
    <r>
      <rPr>
        <b/>
        <sz val="10"/>
        <color theme="1"/>
        <rFont val="Arial"/>
        <family val="2"/>
      </rPr>
      <t>Longue-vue</t>
    </r>
    <r>
      <rPr>
        <sz val="10"/>
        <color theme="1"/>
        <rFont val="Times New Roman"/>
        <family val="1"/>
      </rPr>
      <t> : La vision des unités dans la CO-zone augmente de 1. Toutes les unités ennemies ont une couverture défensive réduite de 1.</t>
    </r>
  </si>
  <si>
    <r>
      <rPr>
        <b/>
        <sz val="10"/>
        <color theme="1"/>
        <rFont val="Arial"/>
        <family val="2"/>
      </rPr>
      <t>Œil de faucon</t>
    </r>
    <r>
      <rPr>
        <sz val="10"/>
        <color theme="1"/>
        <rFont val="Times New Roman"/>
        <family val="1"/>
      </rPr>
      <t> : Permet de voir dans les forêts, récifs... Réduit la couverture défensive des adversaires de 2 au total.</t>
    </r>
  </si>
  <si>
    <r>
      <rPr>
        <b/>
        <sz val="10"/>
        <color theme="1"/>
        <rFont val="Arial"/>
        <family val="2"/>
      </rPr>
      <t>Contre-offensive</t>
    </r>
    <r>
      <rPr>
        <sz val="10"/>
        <color theme="1"/>
        <rFont val="Times New Roman"/>
        <family val="1"/>
      </rPr>
      <t> : Même chose que la rupture et la vision augmente de 2 au total. Ses unités peuvent contre-attaquer avant l'ennemi.</t>
    </r>
  </si>
  <si>
    <r>
      <rPr>
        <b/>
        <sz val="10"/>
        <color theme="1"/>
        <rFont val="Arial"/>
        <family val="2"/>
      </rPr>
      <t>Forces hélicos</t>
    </r>
    <r>
      <rPr>
        <sz val="10"/>
        <color theme="1"/>
        <rFont val="Times New Roman"/>
        <family val="1"/>
      </rPr>
      <t> : +20/+20 supp. pour les hélicos et soldats. Toutes les unités de transport dans vos propriétés sont soignées au max.</t>
    </r>
  </si>
  <si>
    <r>
      <rPr>
        <b/>
        <sz val="10"/>
        <color theme="1"/>
        <rFont val="Arial"/>
        <family val="2"/>
      </rPr>
      <t>Frappe aérienne</t>
    </r>
    <r>
      <rPr>
        <sz val="10"/>
        <color theme="1"/>
        <rFont val="Times New Roman"/>
        <family val="1"/>
      </rPr>
      <t> : +40/+40 supp. pour les hélicos et +20/+20 supp pour les soldats. Des unités d'infanterie à 9PV apparaissent dans toutes vos villes.</t>
    </r>
  </si>
  <si>
    <r>
      <rPr>
        <b/>
        <sz val="10"/>
        <color theme="1"/>
        <rFont val="Arial"/>
        <family val="2"/>
      </rPr>
      <t>En avant</t>
    </r>
    <r>
      <rPr>
        <sz val="10"/>
        <color theme="1"/>
        <rFont val="Times New Roman"/>
        <family val="1"/>
      </rPr>
      <t> : Ses unités situées dans  la CO-zone bénéficient de +30% d'attaque mais -10% de défense.</t>
    </r>
  </si>
  <si>
    <r>
      <rPr>
        <b/>
        <sz val="10"/>
        <color theme="1"/>
        <rFont val="Arial"/>
        <family val="2"/>
      </rPr>
      <t>Concassage </t>
    </r>
    <r>
      <rPr>
        <sz val="10"/>
        <color theme="1"/>
        <rFont val="Times New Roman"/>
        <family val="1"/>
      </rPr>
      <t>: +15% d'attaque supplémentaire à tous.</t>
    </r>
  </si>
  <si>
    <r>
      <rPr>
        <b/>
        <sz val="10"/>
        <color theme="1"/>
        <rFont val="Arial"/>
        <family val="2"/>
      </rPr>
      <t>Kamikaze </t>
    </r>
    <r>
      <rPr>
        <sz val="10"/>
        <color theme="1"/>
        <rFont val="Times New Roman"/>
        <family val="1"/>
      </rPr>
      <t>: +40% d'attaque supplémentaire à tous mais vos unités ne contre-attaqueront pas durant le tour de l'ennemi.</t>
    </r>
  </si>
  <si>
    <r>
      <rPr>
        <b/>
        <sz val="10"/>
        <color theme="1"/>
        <rFont val="Arial"/>
        <family val="2"/>
      </rPr>
      <t>Pilote illustre</t>
    </r>
    <r>
      <rPr>
        <sz val="10"/>
        <color theme="1"/>
        <rFont val="Times New Roman"/>
        <family val="1"/>
      </rPr>
      <t> : Les avions et hélicos de la CO-zone ont +20/+10.</t>
    </r>
  </si>
  <si>
    <r>
      <rPr>
        <b/>
        <sz val="10"/>
        <color theme="1"/>
        <rFont val="Arial"/>
        <family val="2"/>
      </rPr>
      <t>Coup de tonnerre</t>
    </r>
    <r>
      <rPr>
        <sz val="10"/>
        <color theme="1"/>
        <rFont val="Times New Roman"/>
        <family val="1"/>
      </rPr>
      <t> : Toutes les unités aériennes ne consomment pas de fuel ce tour-ci et ont +10/+10 supplémentaires.</t>
    </r>
  </si>
  <si>
    <r>
      <rPr>
        <b/>
        <sz val="10"/>
        <color theme="1"/>
        <rFont val="Arial"/>
        <family val="2"/>
      </rPr>
      <t>Foudre </t>
    </r>
    <r>
      <rPr>
        <sz val="10"/>
        <color theme="1"/>
        <rFont val="Times New Roman"/>
        <family val="1"/>
      </rPr>
      <t>: Toutes les unités sauf les soldats bénéficient d'un tour supplémentaire.</t>
    </r>
  </si>
  <si>
    <r>
      <rPr>
        <b/>
        <sz val="10"/>
        <color theme="1"/>
        <rFont val="Arial"/>
        <family val="2"/>
      </rPr>
      <t>Analyste </t>
    </r>
    <r>
      <rPr>
        <sz val="10"/>
        <color theme="1"/>
        <rFont val="Times New Roman"/>
        <family val="1"/>
      </rPr>
      <t>: Les véhicules terrestres ont +10/+10.</t>
    </r>
  </si>
  <si>
    <r>
      <rPr>
        <b/>
        <sz val="10"/>
        <color theme="1"/>
        <rFont val="Arial"/>
        <family val="2"/>
      </rPr>
      <t>Turbo </t>
    </r>
    <r>
      <rPr>
        <sz val="10"/>
        <color theme="1"/>
        <rFont val="Times New Roman"/>
        <family val="1"/>
      </rPr>
      <t>: Réapprovisionne les véhicules terrestres et +1 de mouvement pour ceux-ci.</t>
    </r>
  </si>
  <si>
    <r>
      <rPr>
        <b/>
        <sz val="10"/>
        <color theme="1"/>
        <rFont val="Arial"/>
        <family val="2"/>
      </rPr>
      <t>Pleine puissance</t>
    </r>
    <r>
      <rPr>
        <sz val="10"/>
        <color theme="1"/>
        <rFont val="Times New Roman"/>
        <family val="1"/>
      </rPr>
      <t> : Réapprovisionne toutes les unités. Les véhicules terrestres ont +30% d'attaque supp. et +1 mvt.</t>
    </r>
  </si>
  <si>
    <r>
      <rPr>
        <b/>
        <sz val="10"/>
        <color theme="1"/>
        <rFont val="Arial"/>
        <family val="2"/>
      </rPr>
      <t>Faire front</t>
    </r>
    <r>
      <rPr>
        <sz val="10"/>
        <color theme="1"/>
        <rFont val="Times New Roman"/>
        <family val="1"/>
      </rPr>
      <t> : Les unités de la CO-zone ont +30% de défense contre les tirs indirects.</t>
    </r>
  </si>
  <si>
    <r>
      <rPr>
        <b/>
        <sz val="10"/>
        <color theme="1"/>
        <rFont val="Arial"/>
        <family val="2"/>
      </rPr>
      <t>Bouclier d'acier</t>
    </r>
    <r>
      <rPr>
        <sz val="10"/>
        <color theme="1"/>
        <rFont val="Times New Roman"/>
        <family val="1"/>
      </rPr>
      <t> : Double l'effet des tours de comm. +20% de défense supplémentaire contre les tirs indirects.</t>
    </r>
  </si>
  <si>
    <r>
      <rPr>
        <b/>
        <sz val="10"/>
        <color theme="1"/>
        <rFont val="Arial"/>
        <family val="2"/>
      </rPr>
      <t>Garde royale</t>
    </r>
    <r>
      <rPr>
        <sz val="10"/>
        <color theme="1"/>
        <rFont val="Times New Roman"/>
        <family val="1"/>
      </rPr>
      <t> : Triple l'effet des tours de comm. +40% de défense supplémentaire contre les tirs indirects.</t>
    </r>
  </si>
  <si>
    <r>
      <rPr>
        <b/>
        <sz val="10"/>
        <color theme="1"/>
        <rFont val="Arial"/>
        <family val="2"/>
      </rPr>
      <t>Agressivité </t>
    </r>
    <r>
      <rPr>
        <sz val="10"/>
        <color theme="1"/>
        <rFont val="Times New Roman"/>
        <family val="1"/>
      </rPr>
      <t>: Les unités touchées bénéficient d'un bonus d'attaque (+10% par PV manquant, max +90% à 1PV). Helmut ne bénéficie pas du système de rangs de AWDoR.</t>
    </r>
  </si>
  <si>
    <r>
      <rPr>
        <b/>
        <sz val="10"/>
        <color theme="1"/>
        <rFont val="Arial"/>
        <family val="2"/>
      </rPr>
      <t>Terrain favorable</t>
    </r>
    <r>
      <rPr>
        <sz val="10"/>
        <color theme="1"/>
        <rFont val="Times New Roman"/>
        <family val="1"/>
      </rPr>
      <t> : Les unités dans la CO-zone utilisent le terrain pour augmenter leur attaque (+5% par étoile).</t>
    </r>
  </si>
  <si>
    <r>
      <rPr>
        <b/>
        <sz val="10"/>
        <color theme="1"/>
        <rFont val="Arial"/>
        <family val="2"/>
      </rPr>
      <t>Francs-tireurs</t>
    </r>
    <r>
      <rPr>
        <sz val="10"/>
        <color theme="1"/>
        <rFont val="Times New Roman"/>
        <family val="1"/>
      </rPr>
      <t> : Aucune pénalité de mouvement quel que soit le terrain.</t>
    </r>
  </si>
  <si>
    <r>
      <rPr>
        <b/>
        <sz val="10"/>
        <color theme="1"/>
        <rFont val="Arial"/>
        <family val="2"/>
      </rPr>
      <t>Commando </t>
    </r>
    <r>
      <rPr>
        <sz val="10"/>
        <color theme="1"/>
        <rFont val="Times New Roman"/>
        <family val="1"/>
      </rPr>
      <t>: Aucune pénalité de mouvement quel que soit le terrain. La couverture défensive du terrain est doublée.</t>
    </r>
  </si>
  <si>
    <r>
      <rPr>
        <b/>
        <sz val="10"/>
        <color theme="1"/>
        <rFont val="Arial"/>
        <family val="2"/>
      </rPr>
      <t>Priorité </t>
    </r>
    <r>
      <rPr>
        <sz val="10"/>
        <color theme="1"/>
        <rFont val="Times New Roman"/>
        <family val="1"/>
      </rPr>
      <t>: Au début de chaque tour, les unités de la CO-zone ont un déplacement +1. Mais les effets de CO-zone s'annulent durant le tour de l'adversaire (-10/-10).</t>
    </r>
  </si>
  <si>
    <r>
      <rPr>
        <b/>
        <sz val="10"/>
        <color theme="1"/>
        <rFont val="Arial"/>
        <family val="2"/>
      </rPr>
      <t>Déploiement </t>
    </r>
    <r>
      <rPr>
        <sz val="10"/>
        <color theme="1"/>
        <rFont val="Times New Roman"/>
        <family val="1"/>
      </rPr>
      <t>: Toutes les unités ont +2 mouvement et +20/+20 durant votre tour. De plus, ils ne perdent pas de fuel ni dans leurs déplacements ni par CO power.</t>
    </r>
  </si>
  <si>
    <r>
      <rPr>
        <b/>
        <sz val="10"/>
        <color theme="1"/>
        <rFont val="Arial"/>
        <family val="2"/>
      </rPr>
      <t>Présence noire</t>
    </r>
    <r>
      <rPr>
        <sz val="10"/>
        <color theme="1"/>
        <rFont val="Times New Roman"/>
        <family val="1"/>
      </rPr>
      <t> : +20/+10 aux unités de la CO-zone.</t>
    </r>
  </si>
  <si>
    <r>
      <rPr>
        <b/>
        <sz val="10"/>
        <color theme="1"/>
        <rFont val="Arial"/>
        <family val="2"/>
      </rPr>
      <t>Vague noire</t>
    </r>
    <r>
      <rPr>
        <sz val="10"/>
        <color theme="1"/>
        <rFont val="Times New Roman"/>
        <family val="1"/>
      </rPr>
      <t> : +1PV pour toutes les unités alliées et -1PV pour toutes les unités adverses.</t>
    </r>
  </si>
  <si>
    <r>
      <rPr>
        <b/>
        <sz val="10"/>
        <color theme="1"/>
        <rFont val="Arial"/>
        <family val="2"/>
      </rPr>
      <t>Orage noir</t>
    </r>
    <r>
      <rPr>
        <sz val="10"/>
        <color theme="1"/>
        <rFont val="Times New Roman"/>
        <family val="1"/>
      </rPr>
      <t> : +2PV pour toutes les unités alliées et -2PV pour toutes les unités adverses.</t>
    </r>
  </si>
  <si>
    <r>
      <rPr>
        <b/>
        <sz val="10"/>
        <color theme="1"/>
        <rFont val="Arial"/>
        <family val="2"/>
      </rPr>
      <t>Attaque météore</t>
    </r>
    <r>
      <rPr>
        <sz val="10"/>
        <color theme="1"/>
        <rFont val="Times New Roman"/>
        <family val="1"/>
      </rPr>
      <t> :  +25/+25 en plus. Une météorite tombe sur une zone à un rayon de 3 cases. Les unités ennemies touchées sont réduites au minimum de PV.</t>
    </r>
  </si>
  <si>
    <r>
      <rPr>
        <b/>
        <sz val="10"/>
        <color theme="1"/>
        <rFont val="Arial"/>
        <family val="2"/>
      </rPr>
      <t>Random </t>
    </r>
    <r>
      <rPr>
        <sz val="10"/>
        <color theme="1"/>
        <rFont val="Times New Roman"/>
        <family val="1"/>
      </rPr>
      <t>: Les dégâts peuvent varier en fonction du luck : -5% à +15%.</t>
    </r>
  </si>
  <si>
    <r>
      <rPr>
        <b/>
        <sz val="10"/>
        <color theme="1"/>
        <rFont val="Arial"/>
        <family val="2"/>
      </rPr>
      <t>Blitzkrieg</t>
    </r>
    <r>
      <rPr>
        <sz val="10"/>
        <color theme="1"/>
        <rFont val="Times New Roman"/>
        <family val="1"/>
      </rPr>
      <t> : +2 de mouvement à tous, +20% d'attaque supplémentaire sur les routes.</t>
    </r>
  </si>
  <si>
    <r>
      <rPr>
        <b/>
        <sz val="10"/>
        <color theme="1"/>
        <rFont val="Arial"/>
        <family val="2"/>
      </rPr>
      <t>Combat urbain</t>
    </r>
    <r>
      <rPr>
        <sz val="10"/>
        <color theme="1"/>
        <rFont val="Times New Roman"/>
        <family val="1"/>
      </rPr>
      <t> : +30% d'attaque depuis les bâtiments.</t>
    </r>
  </si>
  <si>
    <r>
      <rPr>
        <b/>
        <sz val="10"/>
        <color theme="1"/>
        <rFont val="Arial"/>
        <family val="2"/>
      </rPr>
      <t>Féroce cité</t>
    </r>
    <r>
      <rPr>
        <sz val="10"/>
        <color theme="1"/>
        <rFont val="Times New Roman"/>
        <family val="1"/>
      </rPr>
      <t> : Les unités bénéficient de +2% de défense à chaque bâtiment en votre possession. +30% d'attaque en plus depuis les bâtiments.</t>
    </r>
  </si>
  <si>
    <r>
      <rPr>
        <b/>
        <sz val="10"/>
        <color theme="1"/>
        <rFont val="Arial"/>
        <family val="2"/>
      </rPr>
      <t>La force de l'âge</t>
    </r>
    <r>
      <rPr>
        <sz val="10"/>
        <color theme="1"/>
        <rFont val="Times New Roman"/>
        <family val="1"/>
      </rPr>
      <t> : +10/+10 à tous.</t>
    </r>
  </si>
  <si>
    <r>
      <rPr>
        <b/>
        <sz val="10"/>
        <color theme="1"/>
        <rFont val="Arial"/>
        <family val="2"/>
      </rPr>
      <t>Foudre ultime</t>
    </r>
    <r>
      <rPr>
        <sz val="10"/>
        <color theme="1"/>
        <rFont val="Times New Roman"/>
        <family val="1"/>
      </rPr>
      <t> : +20/+20 en plus. Envoie de la foudre sur une zone de 3X3 cases sur la plus grosse concentration d'ennemis : Ils perdent 3PV et passent un tour.</t>
    </r>
  </si>
  <si>
    <r>
      <rPr>
        <b/>
        <sz val="10"/>
        <color theme="1"/>
        <rFont val="Arial"/>
        <family val="2"/>
      </rPr>
      <t>Commando </t>
    </r>
    <r>
      <rPr>
        <sz val="10"/>
        <color theme="1"/>
        <rFont val="Times New Roman"/>
        <family val="1"/>
      </rPr>
      <t>: +2 de mouvement aux unités terrestres d'attaque directe.</t>
    </r>
  </si>
  <si>
    <r>
      <rPr>
        <b/>
        <sz val="10"/>
        <color theme="1"/>
        <rFont val="Arial"/>
        <family val="2"/>
      </rPr>
      <t>Espoir </t>
    </r>
    <r>
      <rPr>
        <sz val="10"/>
        <color theme="1"/>
        <rFont val="Times New Roman"/>
        <family val="1"/>
      </rPr>
      <t>: +2 de mouvement et +30% d'attaque en plus pour les unités terrestres d'attaque directe.</t>
    </r>
  </si>
  <si>
    <r>
      <rPr>
        <b/>
        <sz val="10"/>
        <color theme="1"/>
        <rFont val="Arial"/>
        <family val="2"/>
      </rPr>
      <t>Défense totale</t>
    </r>
    <r>
      <rPr>
        <sz val="10"/>
        <color theme="1"/>
        <rFont val="Times New Roman"/>
        <family val="1"/>
      </rPr>
      <t> : +20% de défense dans la CO-zone.</t>
    </r>
  </si>
  <si>
    <r>
      <rPr>
        <b/>
        <sz val="10"/>
        <color theme="1"/>
        <rFont val="Arial"/>
        <family val="2"/>
      </rPr>
      <t>Sauvetage </t>
    </r>
    <r>
      <rPr>
        <sz val="10"/>
        <color theme="1"/>
        <rFont val="Times New Roman"/>
        <family val="1"/>
      </rPr>
      <t>: +3PV pour toutes les unités.</t>
    </r>
  </si>
  <si>
    <r>
      <rPr>
        <b/>
        <sz val="10"/>
        <color theme="1"/>
        <rFont val="Arial"/>
        <family val="2"/>
      </rPr>
      <t>Persévérance </t>
    </r>
    <r>
      <rPr>
        <sz val="10"/>
        <color theme="1"/>
        <rFont val="Times New Roman"/>
        <family val="1"/>
      </rPr>
      <t>: +3PV pour toutes les unités. Les unités ayant strictement plus de 1PV ne peuvent être détruites (il leur reste 1PV).</t>
    </r>
  </si>
  <si>
    <r>
      <rPr>
        <b/>
        <sz val="10"/>
        <color theme="1"/>
        <rFont val="Arial"/>
        <family val="2"/>
      </rPr>
      <t>Elite terrestre</t>
    </r>
    <r>
      <rPr>
        <sz val="10"/>
        <color theme="1"/>
        <rFont val="Times New Roman"/>
        <family val="1"/>
      </rPr>
      <t> : +20/+20 aux unités terrestres.</t>
    </r>
  </si>
  <si>
    <r>
      <rPr>
        <b/>
        <sz val="10"/>
        <color theme="1"/>
        <rFont val="Arial"/>
        <family val="2"/>
      </rPr>
      <t>Quadrillage </t>
    </r>
    <r>
      <rPr>
        <sz val="10"/>
        <color theme="1"/>
        <rFont val="Times New Roman"/>
        <family val="1"/>
      </rPr>
      <t>: Même chose que la rupture. Les unités adverses perdent 1PV pour chaque point de couverture qu'elles ont.</t>
    </r>
  </si>
  <si>
    <r>
      <rPr>
        <b/>
        <sz val="10"/>
        <color theme="1"/>
        <rFont val="Arial"/>
        <family val="2"/>
      </rPr>
      <t>Encouragement général</t>
    </r>
    <r>
      <rPr>
        <sz val="10"/>
        <color theme="1"/>
        <rFont val="Times New Roman"/>
        <family val="1"/>
      </rPr>
      <t> : +10/+10 à toutes les unités.</t>
    </r>
  </si>
  <si>
    <r>
      <rPr>
        <b/>
        <sz val="10"/>
        <color theme="1"/>
        <rFont val="Arial"/>
        <family val="2"/>
      </rPr>
      <t>Myrmidon </t>
    </r>
    <r>
      <rPr>
        <sz val="10"/>
        <color theme="1"/>
        <rFont val="Times New Roman"/>
        <family val="1"/>
      </rPr>
      <t>: +1 de portée et de déplacement à tous.</t>
    </r>
  </si>
  <si>
    <r>
      <rPr>
        <b/>
        <sz val="10"/>
        <color theme="1"/>
        <rFont val="Arial"/>
        <family val="2"/>
      </rPr>
      <t>Argonaute </t>
    </r>
    <r>
      <rPr>
        <sz val="10"/>
        <color theme="1"/>
        <rFont val="Times New Roman"/>
        <family val="1"/>
      </rPr>
      <t>: +2 de portée et de déplacement à tous.</t>
    </r>
  </si>
  <si>
    <r>
      <rPr>
        <b/>
        <sz val="10"/>
        <color theme="1"/>
        <rFont val="Arial"/>
        <family val="2"/>
      </rPr>
      <t>Horizon </t>
    </r>
    <r>
      <rPr>
        <sz val="10"/>
        <color theme="1"/>
        <rFont val="Times New Roman"/>
        <family val="1"/>
      </rPr>
      <t>: +2 de déplacement aux unités aériennes.</t>
    </r>
  </si>
  <si>
    <r>
      <rPr>
        <b/>
        <sz val="10"/>
        <color theme="1"/>
        <rFont val="Arial"/>
        <family val="2"/>
      </rPr>
      <t>RAF Tactics</t>
    </r>
    <r>
      <rPr>
        <sz val="10"/>
        <color theme="1"/>
        <rFont val="Times New Roman"/>
        <family val="1"/>
      </rPr>
      <t> : +2 de déplacement pour les unités aériennes. De plus, leurs attaques augmentent de 40% en combat aérien, ou 20% contre les autres unités.</t>
    </r>
  </si>
  <si>
    <r>
      <rPr>
        <b/>
        <sz val="10"/>
        <color theme="1"/>
        <rFont val="Arial"/>
        <family val="2"/>
      </rPr>
      <t>Attaque longue portée</t>
    </r>
    <r>
      <rPr>
        <sz val="10"/>
        <color theme="1"/>
        <rFont val="Times New Roman"/>
        <family val="1"/>
      </rPr>
      <t> : +20/+10 aux unités indirectes et aux navires.</t>
    </r>
  </si>
  <si>
    <r>
      <rPr>
        <b/>
        <sz val="10"/>
        <color theme="1"/>
        <rFont val="Arial"/>
        <family val="2"/>
      </rPr>
      <t>Amplitude </t>
    </r>
    <r>
      <rPr>
        <sz val="10"/>
        <color theme="1"/>
        <rFont val="Times New Roman"/>
        <family val="1"/>
      </rPr>
      <t>: +2 de portée à toutes les unités indirectes.</t>
    </r>
  </si>
  <si>
    <r>
      <rPr>
        <b/>
        <sz val="10"/>
        <color theme="1"/>
        <rFont val="Arial"/>
        <family val="2"/>
      </rPr>
      <t>Magnitude </t>
    </r>
    <r>
      <rPr>
        <sz val="10"/>
        <color theme="1"/>
        <rFont val="Times New Roman"/>
        <family val="1"/>
      </rPr>
      <t>: +2 de portée. Les unités indirectes peuvent riposter AVANT une attaque directe (50% de leur puissance).</t>
    </r>
  </si>
  <si>
    <r>
      <rPr>
        <b/>
        <sz val="10"/>
        <color theme="1"/>
        <rFont val="Arial"/>
        <family val="2"/>
      </rPr>
      <t>Charisme </t>
    </r>
    <r>
      <rPr>
        <sz val="10"/>
        <color theme="1"/>
        <rFont val="Times New Roman"/>
        <family val="1"/>
      </rPr>
      <t>: +10/+10 à toutes les unités de la CO-zone.</t>
    </r>
  </si>
  <si>
    <r>
      <rPr>
        <b/>
        <sz val="10"/>
        <color theme="1"/>
        <rFont val="Arial"/>
        <family val="2"/>
      </rPr>
      <t>Gradation </t>
    </r>
    <r>
      <rPr>
        <sz val="10"/>
        <color theme="1"/>
        <rFont val="Times New Roman"/>
        <family val="1"/>
      </rPr>
      <t>: Les unités ennemies ne peuvent contre-attaquer. A chaque offensive donnée, +5% d'attaque à toutes vos unités. Limite = 8 offensives (pour +40% d'attaque).</t>
    </r>
  </si>
  <si>
    <r>
      <rPr>
        <b/>
        <sz val="10"/>
        <color theme="1"/>
        <rFont val="Arial"/>
        <family val="2"/>
      </rPr>
      <t>Fuselage </t>
    </r>
    <r>
      <rPr>
        <sz val="10"/>
        <color theme="1"/>
        <rFont val="Times New Roman"/>
        <family val="1"/>
      </rPr>
      <t>: +270% de défense aux unités aériennes (zomfg).</t>
    </r>
  </si>
  <si>
    <r>
      <rPr>
        <b/>
        <sz val="10"/>
        <color theme="1"/>
        <rFont val="Arial"/>
        <family val="2"/>
      </rPr>
      <t>Opportunisme </t>
    </r>
    <r>
      <rPr>
        <sz val="10"/>
        <color theme="1"/>
        <rFont val="Times New Roman"/>
        <family val="1"/>
      </rPr>
      <t>: +270% de défense aux unités aériennes et l'attaque augmente : Les avions attaquent comme s'ils avaient tous 10PV.</t>
    </r>
  </si>
  <si>
    <r>
      <rPr>
        <b/>
        <sz val="10"/>
        <color theme="1"/>
        <rFont val="Arial"/>
        <family val="2"/>
      </rPr>
      <t>Grande armada</t>
    </r>
    <r>
      <rPr>
        <sz val="10"/>
        <color theme="1"/>
        <rFont val="Times New Roman"/>
        <family val="1"/>
      </rPr>
      <t> : Même chose que la rupture. +1 de mouvement et +40% de défense à toutes les unités maritimes.</t>
    </r>
  </si>
  <si>
    <r>
      <rPr>
        <b/>
        <sz val="10"/>
        <color theme="1"/>
        <rFont val="Arial"/>
        <family val="2"/>
      </rPr>
      <t>Énigme </t>
    </r>
    <r>
      <rPr>
        <sz val="10"/>
        <color theme="1"/>
        <rFont val="Times New Roman"/>
        <family val="1"/>
      </rPr>
      <t>: Modification du climat pendant 2 tours.</t>
    </r>
  </si>
  <si>
    <r>
      <rPr>
        <b/>
        <sz val="10"/>
        <color theme="1"/>
        <rFont val="Arial"/>
        <family val="2"/>
      </rPr>
      <t>Paradoxe </t>
    </r>
    <r>
      <rPr>
        <sz val="10"/>
        <color theme="1"/>
        <rFont val="Times New Roman"/>
        <family val="1"/>
      </rPr>
      <t>: Sélectionnez le climat pour ce tour et les 2 prochains (au début de chaque tour).</t>
    </r>
  </si>
  <si>
    <r>
      <rPr>
        <b/>
        <sz val="10"/>
        <color theme="1"/>
        <rFont val="Arial"/>
        <family val="2"/>
      </rPr>
      <t>Guerre totale</t>
    </r>
    <r>
      <rPr>
        <sz val="10"/>
        <color theme="1"/>
        <rFont val="Times New Roman"/>
        <family val="1"/>
      </rPr>
      <t> : +50/+50 à toutes les unités de la CO-zone (donc pas grand monde)</t>
    </r>
  </si>
  <si>
    <r>
      <rPr>
        <b/>
        <sz val="10"/>
        <color theme="1"/>
        <rFont val="Arial"/>
        <family val="2"/>
      </rPr>
      <t>Ravage </t>
    </r>
    <r>
      <rPr>
        <sz val="10"/>
        <color theme="1"/>
        <rFont val="Times New Roman"/>
        <family val="1"/>
      </rPr>
      <t>: Envoie un missile qui fait 5 dégâts sur 2 cases autour de la cible. Les unités hors CO-zone (0-1) ne gagnent que +25/+25 en stats.</t>
    </r>
  </si>
  <si>
    <r>
      <rPr>
        <b/>
        <sz val="10"/>
        <color theme="1"/>
        <rFont val="Arial"/>
        <family val="2"/>
      </rPr>
      <t>Hécatombe </t>
    </r>
    <r>
      <rPr>
        <sz val="10"/>
        <color theme="1"/>
        <rFont val="Times New Roman"/>
        <family val="1"/>
      </rPr>
      <t>: Envoie un missile qui fait 8 dégâts sur 2 cases autour de la cible. (Toutes les unités obtiennent le bonus de stats)</t>
    </r>
  </si>
  <si>
    <r>
      <t xml:space="preserve">Étant donné qu'il n'a qu'1 munition, il sert à rien en pleine mer.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</si>
  <si>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r>
      <t>Unité intéressante mais trop peu de puissance par rapport à ce qu'on voudrait, à ce prix-là. L'</t>
    </r>
    <r>
      <rPr>
        <sz val="11"/>
        <color rgb="FF00AE00"/>
        <rFont val="Arial"/>
        <family val="2"/>
      </rPr>
      <t xml:space="preserve">avion de chasse </t>
    </r>
    <r>
      <rPr>
        <sz val="11"/>
        <color rgb="FF000000"/>
        <rFont val="Arial"/>
        <family val="2"/>
      </rPr>
      <t>et</t>
    </r>
    <r>
      <rPr>
        <sz val="11"/>
        <color rgb="FF00AE00"/>
        <rFont val="Arial"/>
        <family val="2"/>
      </rPr>
      <t xml:space="preserve"> l'ARA</t>
    </r>
    <r>
      <rPr>
        <b/>
        <sz val="11"/>
        <color theme="1"/>
        <rFont val="Times New Roman"/>
        <family val="1"/>
      </rPr>
      <t xml:space="preserve"> en sont inspirés afin d'offrir une des deux spécialités du </t>
    </r>
    <r>
      <rPr>
        <sz val="11"/>
        <color rgb="FF000080"/>
        <rFont val="Arial"/>
        <family val="2"/>
      </rPr>
      <t>chasseur</t>
    </r>
    <r>
      <rPr>
        <b/>
        <sz val="11"/>
        <color theme="1"/>
        <rFont val="Times New Roman"/>
        <family val="1"/>
      </rPr>
      <t>.</t>
    </r>
  </si>
  <si>
    <r>
      <t xml:space="preserve">Une décision difficile. En effet ce bateau a un effet unique : réparer des unités (+ transport soldats), mais ne sert à rien d'autre.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</si>
  <si>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t>NOPE</t>
  </si>
  <si>
    <t>Sturm</t>
  </si>
  <si>
    <t>Von Bolt</t>
  </si>
  <si>
    <t>Stolos</t>
  </si>
  <si>
    <t>LEGENDE</t>
  </si>
  <si>
    <t>NOPE : Stolos ne joue pas on l'a déjà dit</t>
  </si>
  <si>
    <t>? : Your mileage may vary</t>
  </si>
  <si>
    <t>= : Matchup presque égal</t>
  </si>
  <si>
    <t>Terrain forêts + montagnes</t>
  </si>
  <si>
    <t>Possibilité de mettre ++, +++, --, --- en cas de matchup remarquable (par ex. un counter spécifique)</t>
  </si>
  <si>
    <t>A lire de la colonne de gauche vers la ligne du haut. (Ex. : B7 = Rachel VS Jake, vous jouez Rachel)</t>
  </si>
  <si>
    <r>
      <rPr>
        <b/>
        <sz val="11"/>
        <color rgb="FFFF0000"/>
        <rFont val="Arial"/>
        <family val="2"/>
      </rPr>
      <t>Chasseur</t>
    </r>
    <r>
      <rPr>
        <b/>
        <sz val="12"/>
        <color theme="1"/>
        <rFont val="Times New Roman"/>
        <family val="1"/>
      </rPr>
      <t>/</t>
    </r>
    <r>
      <rPr>
        <b/>
        <sz val="11"/>
        <color rgb="FF000080"/>
        <rFont val="Arial"/>
        <family val="2"/>
      </rPr>
      <t>ASA</t>
    </r>
  </si>
  <si>
    <r>
      <rPr>
        <b/>
        <sz val="11"/>
        <color rgb="FFFF0000"/>
        <rFont val="Arial"/>
        <family val="2"/>
      </rPr>
      <t>VTB</t>
    </r>
    <r>
      <rPr>
        <b/>
        <sz val="12"/>
        <color theme="1"/>
        <rFont val="Times New Roman"/>
        <family val="1"/>
      </rPr>
      <t>/</t>
    </r>
    <r>
      <rPr>
        <b/>
        <sz val="11"/>
        <color rgb="FF000080"/>
        <rFont val="Arial"/>
        <family val="2"/>
      </rPr>
      <t>Génie</t>
    </r>
  </si>
  <si>
    <r>
      <rPr>
        <b/>
        <sz val="10"/>
        <color theme="1"/>
        <rFont val="Arial"/>
        <family val="2"/>
      </rPr>
      <t>Force brute</t>
    </r>
    <r>
      <rPr>
        <sz val="10"/>
        <color theme="1"/>
        <rFont val="Times New Roman"/>
        <family val="1"/>
      </rPr>
      <t> : Le bonus d'attaque passe à +20% par PV manquant (max +180% à 1PV). Les dégâts peuvent varier entre -10% et +20%.</t>
    </r>
  </si>
  <si>
    <r>
      <rPr>
        <b/>
        <sz val="10"/>
        <color theme="1"/>
        <rFont val="Arial"/>
        <family val="2"/>
      </rPr>
      <t>Coup du barbare</t>
    </r>
    <r>
      <rPr>
        <sz val="10"/>
        <color theme="1"/>
        <rFont val="Times New Roman"/>
        <family val="1"/>
      </rPr>
      <t> : Le bonus d'attaque passe à +50% par PV manquant (max +450% à 1PV). Les dégâts peuvent varier entre -20% à +40% !</t>
    </r>
  </si>
  <si>
    <r>
      <rPr>
        <b/>
        <sz val="10"/>
        <color theme="1"/>
        <rFont val="Arial"/>
        <family val="2"/>
      </rPr>
      <t>Tsunami </t>
    </r>
    <r>
      <rPr>
        <sz val="10"/>
        <color theme="1"/>
        <rFont val="Times New Roman"/>
        <family val="1"/>
      </rPr>
      <t>: Il pleut durant 1 tour. Divise par 2 les réserves de fuel adverses.</t>
    </r>
  </si>
  <si>
    <r>
      <rPr>
        <b/>
        <sz val="10"/>
        <color theme="1"/>
        <rFont val="Arial"/>
        <family val="2"/>
      </rPr>
      <t>Typhon </t>
    </r>
    <r>
      <rPr>
        <sz val="10"/>
        <color theme="1"/>
        <rFont val="Times New Roman"/>
        <family val="1"/>
      </rPr>
      <t>: Forte pluie durant 1 tour. Divise par 2 les réserves de fuel adverses. Toutes les unités adverses perdent 2PV.</t>
    </r>
  </si>
  <si>
    <t>OMG</t>
  </si>
  <si>
    <t>+ : Matchup favorable pour vous</t>
  </si>
  <si>
    <t>- : Matchup défavorable pour vous</t>
  </si>
  <si>
    <r>
      <rPr>
        <b/>
        <sz val="10"/>
        <color theme="1"/>
        <rFont val="Arial"/>
        <family val="2"/>
      </rPr>
      <t>Manœuvres </t>
    </r>
    <r>
      <rPr>
        <sz val="10"/>
        <color theme="1"/>
        <rFont val="Times New Roman"/>
        <family val="1"/>
      </rPr>
      <t>: Toutes les unités recoivent le bonus de mouvement, ainsi que +10/+10 durant votre tour.</t>
    </r>
  </si>
  <si>
    <r>
      <rPr>
        <b/>
        <sz val="10"/>
        <color theme="1"/>
        <rFont val="Arial"/>
        <family val="2"/>
      </rPr>
      <t>Martèlement </t>
    </r>
    <r>
      <rPr>
        <sz val="10"/>
        <color theme="1"/>
        <rFont val="Times New Roman"/>
        <family val="1"/>
      </rPr>
      <t>: Ses attaques peuvent varier entre +10% et +20% (= font toujours au moins 10% de dégâts en plus).</t>
    </r>
  </si>
  <si>
    <r>
      <rPr>
        <b/>
        <sz val="10"/>
        <color theme="1"/>
        <rFont val="Arial"/>
        <family val="2"/>
      </rPr>
      <t>Tous azimuts </t>
    </r>
    <r>
      <rPr>
        <sz val="10"/>
        <color theme="1"/>
        <rFont val="Times New Roman"/>
        <family val="1"/>
      </rPr>
      <t>: Ses attaques peuvent varier entre +20% et +40% (= font toujours au moins 20% de dégâts en plus).</t>
    </r>
  </si>
  <si>
    <r>
      <rPr>
        <b/>
        <sz val="10"/>
        <color theme="1"/>
        <rFont val="Arial"/>
        <family val="2"/>
      </rPr>
      <t>Attaques terrestres</t>
    </r>
    <r>
      <rPr>
        <sz val="10"/>
        <color theme="1"/>
        <rFont val="Times New Roman"/>
        <family val="1"/>
      </rPr>
      <t> : +20% d'attaque aux unités terrestres d'attaque directe.</t>
    </r>
  </si>
  <si>
    <r>
      <rPr>
        <b/>
        <sz val="10"/>
        <color theme="1"/>
        <rFont val="Arial"/>
        <family val="2"/>
      </rPr>
      <t>Vision de nuit </t>
    </r>
    <r>
      <rPr>
        <sz val="10"/>
        <color theme="1"/>
        <rFont val="Times New Roman"/>
        <family val="1"/>
      </rPr>
      <t>: +2 de vision pour les unités terrestres. Toutes les unités terrestres voient dans les récifs, forêts...</t>
    </r>
  </si>
  <si>
    <t>Contenu D2D + taille COZone</t>
  </si>
  <si>
    <t>(Sans incidence) Différence Rupture / SR</t>
  </si>
  <si>
    <t>Affect unités terrestres (&amp; map 100% terre)</t>
  </si>
  <si>
    <t>Affect unités navales (&amp; map 100% mer)</t>
  </si>
  <si>
    <t>Affect unités aériennes (&amp; map 100% air)</t>
  </si>
  <si>
    <t>Sous-total Pouvoirs (/30)</t>
  </si>
  <si>
    <t>Sous-total affect unités (/60)</t>
  </si>
  <si>
    <t>Sous-total adaptation aux maps (/100)</t>
  </si>
  <si>
    <t>Sous-total matchup (-10~+10)</t>
  </si>
  <si>
    <r>
      <t>AWBW2.</t>
    </r>
    <r>
      <rPr>
        <strike/>
        <sz val="11"/>
        <color theme="1"/>
        <rFont val="Arial"/>
        <family val="2"/>
      </rPr>
      <t>ods</t>
    </r>
    <r>
      <rPr>
        <sz val="11"/>
        <color theme="1"/>
        <rFont val="Arial"/>
        <family val="2"/>
      </rPr>
      <t>.xlsx</t>
    </r>
  </si>
  <si>
    <r>
      <rPr>
        <b/>
        <sz val="10"/>
        <color theme="1"/>
        <rFont val="Arial"/>
        <family val="2"/>
      </rPr>
      <t>Défense aérienne</t>
    </r>
    <r>
      <rPr>
        <sz val="10"/>
        <color theme="1"/>
        <rFont val="Times New Roman"/>
        <family val="1"/>
      </rPr>
      <t> : +0/+30 aux unités aériennes.</t>
    </r>
  </si>
  <si>
    <t>0-1-2 cases</t>
  </si>
  <si>
    <r>
      <rPr>
        <b/>
        <sz val="10"/>
        <color theme="1"/>
        <rFont val="Arial"/>
        <family val="2"/>
      </rPr>
      <t>Mobilisation</t>
    </r>
    <r>
      <rPr>
        <sz val="10"/>
        <color theme="1"/>
        <rFont val="Times New Roman"/>
        <family val="1"/>
      </rPr>
      <t xml:space="preserve"> : Réparations gratuites dans la CO-zone. +30% de défense dans les villes et les routes.</t>
    </r>
  </si>
  <si>
    <r>
      <rPr>
        <b/>
        <sz val="10"/>
        <color theme="1"/>
        <rFont val="Arial"/>
        <family val="2"/>
      </rPr>
      <t>Guérilla urbaine</t>
    </r>
    <r>
      <rPr>
        <sz val="10"/>
        <color theme="1"/>
        <rFont val="Times New Roman"/>
        <family val="1"/>
      </rPr>
      <t xml:space="preserve"> : Constructions d'aéroport et de port provisoires en un tour. Toute unité ennemie sur une propriété (quelle que soit son état) passe son tour.</t>
    </r>
  </si>
  <si>
    <r>
      <rPr>
        <b/>
        <sz val="10"/>
        <color theme="1"/>
        <rFont val="Arial"/>
        <family val="2"/>
      </rPr>
      <t>Urbanisation </t>
    </r>
    <r>
      <rPr>
        <sz val="10"/>
        <color theme="1"/>
        <rFont val="Times New Roman1"/>
      </rPr>
      <t>: Constructions d'aéroport et de port provisoires en un tour. Toutes les unités situées dans vos propriétés peuvent être réparées une seconde fois.</t>
    </r>
  </si>
  <si>
    <r>
      <rPr>
        <b/>
        <sz val="10"/>
        <color theme="1"/>
        <rFont val="Arial"/>
        <family val="2"/>
      </rPr>
      <t>Guet-apens</t>
    </r>
    <r>
      <rPr>
        <sz val="10"/>
        <color theme="1"/>
        <rFont val="Times New Roman1"/>
      </rPr>
      <t> : Vision sur toutes les propriétés + 1 case. Vos unités prises en embuscade peuvent attaquer ou attendre (pas d'annulation).</t>
    </r>
  </si>
  <si>
    <r>
      <rPr>
        <b/>
        <sz val="10"/>
        <color theme="1"/>
        <rFont val="Arial"/>
        <family val="2"/>
      </rPr>
      <t>Sabotage </t>
    </r>
    <r>
      <rPr>
        <sz val="10"/>
        <color theme="1"/>
        <rFont val="Times New Roman1"/>
      </rPr>
      <t xml:space="preserve">:  Les unités ennemies ne peuvent pas être ravitaillées ni réparées. </t>
    </r>
  </si>
  <si>
    <r>
      <rPr>
        <b/>
        <sz val="10"/>
        <color theme="1"/>
        <rFont val="Arial"/>
        <family val="2"/>
      </rPr>
      <t>Wagenburg </t>
    </r>
    <r>
      <rPr>
        <sz val="10"/>
        <color theme="1"/>
        <rFont val="Times New Roman"/>
        <family val="1"/>
      </rPr>
      <t>: Les unités directes et les transports gagnent 20% de défense. Le CO a +1 de mouvement.</t>
    </r>
  </si>
  <si>
    <r>
      <rPr>
        <b/>
        <sz val="10"/>
        <color theme="1"/>
        <rFont val="Arial"/>
        <family val="2"/>
      </rPr>
      <t>Comme un murmure</t>
    </r>
    <r>
      <rPr>
        <sz val="10"/>
        <color theme="1"/>
        <rFont val="Times New Roman1"/>
      </rPr>
      <t> : Les unités directes peuvent bouger d'une case après offensive. +1 de mouvement pour tous.</t>
    </r>
  </si>
  <si>
    <r>
      <rPr>
        <b/>
        <sz val="10"/>
        <color theme="1"/>
        <rFont val="Arial"/>
        <family val="2"/>
      </rPr>
      <t>Tactiques Parthes</t>
    </r>
    <r>
      <rPr>
        <sz val="10"/>
        <color theme="1"/>
        <rFont val="Times New Roman1"/>
      </rPr>
      <t> : Les unités directes continuent à se déplacer après offensive. Toute unité sortant d'un transport peut agir de nouveau.</t>
    </r>
  </si>
  <si>
    <r>
      <rPr>
        <b/>
        <sz val="10"/>
        <color theme="1"/>
        <rFont val="Arial"/>
        <family val="2"/>
      </rPr>
      <t>Cri de guerre</t>
    </r>
    <r>
      <rPr>
        <sz val="10"/>
        <color theme="1"/>
        <rFont val="Times New Roman1"/>
      </rPr>
      <t> : [Effet passif] Les unités adverses situés dans la CO-zone ont en plus -20% de défense.</t>
    </r>
  </si>
  <si>
    <r>
      <rPr>
        <b/>
        <sz val="10"/>
        <color theme="1"/>
        <rFont val="Arial"/>
        <family val="2"/>
      </rPr>
      <t>Ambition</t>
    </r>
    <r>
      <rPr>
        <sz val="10"/>
        <color theme="1"/>
        <rFont val="Times New Roman"/>
        <family val="1"/>
      </rPr>
      <t xml:space="preserve"> : +20/+0 aux unités de rang 2 ou As.</t>
    </r>
  </si>
  <si>
    <r>
      <rPr>
        <b/>
        <sz val="10"/>
        <color theme="1"/>
        <rFont val="Arial"/>
        <family val="2"/>
      </rPr>
      <t xml:space="preserve">Révolution : </t>
    </r>
    <r>
      <rPr>
        <sz val="10"/>
        <color theme="1"/>
        <rFont val="Times New Roman"/>
        <family val="1"/>
        <scheme val="minor"/>
      </rPr>
      <t>To</t>
    </r>
    <r>
      <rPr>
        <sz val="10"/>
        <color theme="1"/>
        <rFont val="Times New Roman"/>
        <family val="1"/>
      </rPr>
      <t>ute unité ennemie placée dans un bâtiment (quel que soit son état) perd 2PV. +10% d'attaque en plus depuis les bâtiments.</t>
    </r>
  </si>
  <si>
    <r>
      <rPr>
        <b/>
        <sz val="10"/>
        <color theme="1"/>
        <rFont val="Arial"/>
        <family val="2"/>
      </rPr>
      <t>Goût du sang</t>
    </r>
    <r>
      <rPr>
        <sz val="10"/>
        <color theme="1"/>
        <rFont val="Times New Roman"/>
        <family val="1"/>
      </rPr>
      <t> : +50% d'attaque pour les unités directes. Lorsque une unité alliée dans la CO-Zone détruit une unité adverse, elle gagne 3 PV.</t>
    </r>
  </si>
  <si>
    <r>
      <rPr>
        <b/>
        <sz val="10"/>
        <color theme="1"/>
        <rFont val="Arial"/>
        <family val="2"/>
      </rPr>
      <t>Charme </t>
    </r>
    <r>
      <rPr>
        <sz val="10"/>
        <color theme="1"/>
        <rFont val="Times New Roman"/>
        <family val="1"/>
      </rPr>
      <t>: Les propriétés dans la CO-zone rapportent 1.1 fois leur valeur de base. 5% des dégâts que vous infligez sont transformés en argent et vous reviennent.</t>
    </r>
  </si>
  <si>
    <r>
      <rPr>
        <b/>
        <sz val="10"/>
        <color theme="1"/>
        <rFont val="Arial"/>
        <family val="2"/>
      </rPr>
      <t>Précepteur </t>
    </r>
    <r>
      <rPr>
        <sz val="10"/>
        <color theme="1"/>
        <rFont val="Times New Roman"/>
        <family val="1"/>
      </rPr>
      <t>: 25% des dégâts que vous infligez sont transformés en argent et vous reviennent.</t>
    </r>
  </si>
  <si>
    <t>Sous-total phases de jeu (/30)</t>
  </si>
  <si>
    <t>Late game (ruptures utilisées, unités rang As)</t>
  </si>
  <si>
    <t>Early game (phase capture, de soldats à tanks)</t>
  </si>
  <si>
    <t>Mid game (phase attaque, de tanks à unités d'élite)</t>
  </si>
  <si>
    <t>Si coef 1 : MIN = -10 ; MAX = 230</t>
  </si>
  <si>
    <r>
      <rPr>
        <b/>
        <sz val="10"/>
        <color theme="1"/>
        <rFont val="Arial"/>
        <family val="2"/>
      </rPr>
      <t>Autoroutes </t>
    </r>
    <r>
      <rPr>
        <sz val="10"/>
        <color theme="1"/>
        <rFont val="Times New Roman"/>
        <family val="1"/>
      </rPr>
      <t>: +20% d'attaque et +20% de défense sur les routes.</t>
    </r>
  </si>
  <si>
    <r>
      <rPr>
        <b/>
        <sz val="10"/>
        <color theme="1"/>
        <rFont val="Arial"/>
        <family val="2"/>
      </rPr>
      <t>Attaque éclair</t>
    </r>
    <r>
      <rPr>
        <sz val="10"/>
        <color theme="1"/>
        <rFont val="Times New Roman"/>
        <family val="1"/>
      </rPr>
      <t> : +2 de mouvement à tous.</t>
    </r>
  </si>
  <si>
    <r>
      <rPr>
        <b/>
        <sz val="10"/>
        <color theme="1"/>
        <rFont val="Arial"/>
        <family val="2"/>
      </rPr>
      <t>Défense maritime</t>
    </r>
    <r>
      <rPr>
        <sz val="10"/>
        <color theme="1"/>
        <rFont val="Times New Roman"/>
        <family val="1"/>
      </rPr>
      <t> : +10/+40 aux unités maritimes, intercepteurs et hélicos. Les furtifs et les SUBs ne consomment pas de fuel supp. lorsqu'ils sont cachés.</t>
    </r>
  </si>
  <si>
    <r>
      <rPr>
        <b/>
        <sz val="10"/>
        <color theme="1"/>
        <rFont val="Arial"/>
        <family val="2"/>
      </rPr>
      <t>Soutien logistique</t>
    </r>
    <r>
      <rPr>
        <sz val="10"/>
        <color theme="1"/>
        <rFont val="Times New Roman"/>
        <family val="1"/>
      </rPr>
      <t> : Ravitaillement complet à tous, ressources comprises. +40% de défense aux unités inactives (= venant d'être crées ou sortant d'un transport)</t>
    </r>
  </si>
  <si>
    <t>30 / 70</t>
  </si>
  <si>
    <t>40 / 60</t>
  </si>
  <si>
    <t>60 / 40</t>
  </si>
  <si>
    <t>70 / 30</t>
  </si>
  <si>
    <t>20 / 80</t>
  </si>
  <si>
    <t>50 / 50</t>
  </si>
  <si>
    <t>10 / 90</t>
  </si>
  <si>
    <t>80 / 20</t>
  </si>
  <si>
    <r>
      <rPr>
        <b/>
        <sz val="10"/>
        <color theme="1"/>
        <rFont val="Arial"/>
        <family val="2"/>
      </rPr>
      <t>Capitanat </t>
    </r>
    <r>
      <rPr>
        <sz val="10"/>
        <color theme="1"/>
        <rFont val="Times New Roman1"/>
      </rPr>
      <t>: Toutes les unités gagnent 1 rang. Triple les bonus d'attaque et double les bonus de défense liés au rang.</t>
    </r>
  </si>
  <si>
    <r>
      <rPr>
        <b/>
        <sz val="10"/>
        <color theme="1"/>
        <rFont val="Arial"/>
        <family val="2"/>
      </rPr>
      <t>Nordique </t>
    </r>
    <r>
      <rPr>
        <sz val="10"/>
        <color theme="1"/>
        <rFont val="Times New Roman"/>
        <family val="1"/>
      </rPr>
      <t>: Toutes les unités dans la CO-zone ont +10/+10 dans la neige. [Global] Vous bénéficiez d'une immunité à la neige.</t>
    </r>
  </si>
  <si>
    <r>
      <rPr>
        <b/>
        <sz val="10"/>
        <color theme="1"/>
        <rFont val="Arial"/>
        <family val="2"/>
      </rPr>
      <t>Daimyo </t>
    </r>
    <r>
      <rPr>
        <sz val="10"/>
        <color theme="1"/>
        <rFont val="Times New Roman"/>
        <family val="1"/>
      </rPr>
      <t>: +20% d'attaque et +20% de défense dans la CO-zone. [Global] Lorsque le général est à bord, les unités sont plus chères de 20%.</t>
    </r>
  </si>
  <si>
    <r>
      <rPr>
        <b/>
        <sz val="10"/>
        <color theme="1"/>
        <rFont val="Arial"/>
        <family val="2"/>
      </rPr>
      <t>Parachutistes </t>
    </r>
    <r>
      <rPr>
        <sz val="10"/>
        <color theme="1"/>
        <rFont val="Times New Roman"/>
        <family val="1"/>
      </rPr>
      <t>: +30/+10 pour les hélicos et les soldats. Les unités de transport bénéficient de +1 mouvement.</t>
    </r>
  </si>
  <si>
    <r>
      <rPr>
        <b/>
        <sz val="10"/>
        <color theme="1"/>
        <rFont val="Arial"/>
        <family val="2"/>
      </rPr>
      <t>Loup de mer</t>
    </r>
    <r>
      <rPr>
        <sz val="10"/>
        <color theme="1"/>
        <rFont val="Times New Roman"/>
        <family val="1"/>
      </rPr>
      <t> : Les navires ont +20/+10. [Global] Dans la pluie, légère ou forte, les unités ne prennent pas de pénalité en vision.</t>
    </r>
  </si>
  <si>
    <r>
      <rPr>
        <b/>
        <sz val="10"/>
        <color theme="1"/>
        <rFont val="Arial"/>
        <family val="2"/>
      </rPr>
      <t>Sous le masque</t>
    </r>
    <r>
      <rPr>
        <sz val="10"/>
        <color theme="1"/>
        <rFont val="Times New Roman"/>
        <family val="1"/>
      </rPr>
      <t> : +5/+5 à tous. [Global] Immunité à tous les climats sauf neige. La barre de rupture se charge 2 fois plus lentement que les autres COs.</t>
    </r>
  </si>
  <si>
    <r>
      <rPr>
        <b/>
        <sz val="10"/>
        <color theme="1"/>
        <rFont val="Arial"/>
        <family val="2"/>
      </rPr>
      <t>Imperméabilité </t>
    </r>
    <r>
      <rPr>
        <sz val="10"/>
        <color theme="1"/>
        <rFont val="Times New Roman"/>
        <family val="1"/>
      </rPr>
      <t>: +10% de défense aux unités de la CO-zone. [Global] Vous bénéficiez d'une immunité à tous les climats.</t>
    </r>
  </si>
  <si>
    <r>
      <rPr>
        <b/>
        <sz val="10"/>
        <color theme="1"/>
        <rFont val="Arial"/>
        <family val="2"/>
      </rPr>
      <t>Bombardement</t>
    </r>
    <r>
      <rPr>
        <sz val="10"/>
        <color theme="1"/>
        <rFont val="Times New Roman1"/>
      </rPr>
      <t> : +30% d'att en plus aux indirects. Les unités adjacentes à la cible d'une offensive indirecte perdent 1 PV et 1 point de mvt max.</t>
    </r>
  </si>
  <si>
    <r>
      <rPr>
        <b/>
        <sz val="10"/>
        <color theme="1"/>
        <rFont val="Arial"/>
        <family val="2"/>
      </rPr>
      <t>A la pointe</t>
    </r>
    <r>
      <rPr>
        <sz val="10"/>
        <color theme="1"/>
        <rFont val="Times New Roman1"/>
      </rPr>
      <t> : Le bonus d'effet s'abaisse à 11 000G. Réapprovisionne toutes les unités, ressources comprises.</t>
    </r>
  </si>
  <si>
    <r>
      <rPr>
        <b/>
        <sz val="10"/>
        <color theme="1"/>
        <rFont val="Arial"/>
        <family val="2"/>
      </rPr>
      <t>Secret-défense</t>
    </r>
    <r>
      <rPr>
        <sz val="10"/>
        <color theme="1"/>
        <rFont val="Times New Roman1"/>
      </rPr>
      <t> :  Même chose que la rupture. Vous gagnez la moitié de la valeur de toutes vos unités coûtant 14 000G ou plus.</t>
    </r>
  </si>
  <si>
    <r>
      <rPr>
        <b/>
        <sz val="10"/>
        <color theme="1"/>
        <rFont val="Arial"/>
        <family val="2"/>
      </rPr>
      <t>Hurlement de rage</t>
    </r>
    <r>
      <rPr>
        <sz val="10"/>
        <color theme="1"/>
        <rFont val="Times New Roman1"/>
      </rPr>
      <t> : Toutes les unités adverses perdent 1 mvt et ne peuvent attaquer une unité strictement plus chère qu'elles (en termes de prix de base) ripostes comprises !</t>
    </r>
  </si>
  <si>
    <r>
      <rPr>
        <b/>
        <sz val="10"/>
        <color theme="1"/>
        <rFont val="Arial"/>
        <family val="2"/>
      </rPr>
      <t>Coup d'état</t>
    </r>
    <r>
      <rPr>
        <sz val="10"/>
        <color theme="1"/>
        <rFont val="Times New Roman1"/>
      </rPr>
      <t> : Toutes vos unités subissent -15% dégâts (bruts : 55% → 40%, reste sujet à la chance). Un Megatank apparaît sur la case la plus proche du général.</t>
    </r>
  </si>
  <si>
    <r>
      <rPr>
        <b/>
        <sz val="10"/>
        <color theme="1"/>
        <rFont val="Arial"/>
        <family val="2"/>
      </rPr>
      <t>Ralliement des foules</t>
    </r>
    <r>
      <rPr>
        <sz val="10"/>
        <color theme="1"/>
        <rFont val="Times New Roman"/>
        <family val="1"/>
      </rPr>
      <t xml:space="preserve"> : La chance de l'ennemi tombe à 0 durant ce tour. Toutes les unités gagnant deux rangs au lieu d'un seul durant ce tour.</t>
    </r>
  </si>
  <si>
    <r>
      <t xml:space="preserve">Prise de contrôle : </t>
    </r>
    <r>
      <rPr>
        <sz val="10"/>
        <color theme="1"/>
        <rFont val="Times New Roman"/>
        <family val="1"/>
        <scheme val="minor"/>
      </rPr>
      <t>La chance de l'ennemi tombe à 0 durant ce tour. Toutes les unités adverses perdent tous leurs rangs !</t>
    </r>
  </si>
  <si>
    <t>Ne peut être produit que d'un porte-avions.</t>
  </si>
  <si>
    <r>
      <rPr>
        <b/>
        <sz val="10"/>
        <color theme="1"/>
        <rFont val="Arial"/>
        <family val="2"/>
      </rPr>
      <t xml:space="preserve">  Ruée vers l'or</t>
    </r>
    <r>
      <rPr>
        <sz val="10"/>
        <color theme="1"/>
        <rFont val="Times New Roman"/>
        <family val="1"/>
      </rPr>
      <t> : Multiplie par 1,5 les réserves d'argent.</t>
    </r>
  </si>
  <si>
    <r>
      <rPr>
        <b/>
        <sz val="10"/>
        <color theme="1"/>
        <rFont val="Arial"/>
        <family val="2"/>
      </rPr>
      <t>Lobby industriel</t>
    </r>
    <r>
      <rPr>
        <sz val="10"/>
        <color theme="1"/>
        <rFont val="Times New Roman"/>
        <family val="1"/>
      </rPr>
      <t> : Réduit les coûts d'achat de 10% dans la CO-zone. Achetez des unités à prix réduit pour faire remplir la barre.</t>
    </r>
  </si>
  <si>
    <r>
      <rPr>
        <b/>
        <sz val="10"/>
        <color theme="1"/>
        <rFont val="Arial"/>
        <family val="2"/>
      </rPr>
      <t>Black-out</t>
    </r>
    <r>
      <rPr>
        <sz val="10"/>
        <color theme="1"/>
        <rFont val="Times New Roman1"/>
      </rPr>
      <t> : Les unités ennemies ayant des munitions limitées sont ramenés à 1 munition (ou laissé à 0). Les transports ne peuvent plus se déplacer mais peuvent réaliser d'autres actions.</t>
    </r>
  </si>
  <si>
    <r>
      <rPr>
        <b/>
        <sz val="10"/>
        <color theme="1"/>
        <rFont val="Arial"/>
        <family val="2"/>
      </rPr>
      <t>Attaque aérienne</t>
    </r>
    <r>
      <rPr>
        <sz val="10"/>
        <color theme="1"/>
        <rFont val="Times New Roman"/>
        <family val="1"/>
      </rPr>
      <t> : +30/+20 aux unités aériennes dans la CO-zone.</t>
    </r>
  </si>
  <si>
    <r>
      <rPr>
        <b/>
        <sz val="10"/>
        <color theme="1"/>
        <rFont val="Arial"/>
        <family val="2"/>
      </rPr>
      <t>Rideau de fer</t>
    </r>
    <r>
      <rPr>
        <sz val="10"/>
        <color theme="1"/>
        <rFont val="Times New Roman"/>
        <family val="1"/>
      </rPr>
      <t> : Bonus laissé à 2%. Contre-attaques augmentent de 50%. Pour chaque case parcourue, l'unité ennemie perd 4% d'attaque.</t>
    </r>
  </si>
  <si>
    <r>
      <rPr>
        <b/>
        <sz val="10"/>
        <color theme="1"/>
        <rFont val="Arial"/>
        <family val="2"/>
      </rPr>
      <t>Tranchée </t>
    </r>
    <r>
      <rPr>
        <sz val="10"/>
        <color theme="1"/>
        <rFont val="Times New Roman"/>
        <family val="1"/>
      </rPr>
      <t>: Le bonus est abaissé à 1% mais s'applique temporairement à toutes les unités. Contre-attaques 50% plus puissantes.</t>
    </r>
  </si>
  <si>
    <r>
      <rPr>
        <b/>
        <sz val="10"/>
        <color theme="1"/>
        <rFont val="Arial"/>
        <family val="2"/>
      </rPr>
      <t>L'union fait la force</t>
    </r>
    <r>
      <rPr>
        <sz val="10"/>
        <color theme="1"/>
        <rFont val="Times New Roman1"/>
      </rPr>
      <t> : Une unité groupée avec une autre peut agir de nouveau. Toutes vos unités gagnent (+2% * nombre d'unités dans COZone) en attaque.</t>
    </r>
  </si>
  <si>
    <t>VERSION 2,6,6 : On to 3,0 !</t>
  </si>
  <si>
    <t>Ravitaille. Peut transporter une infanterie ou bazooka. Fonctionne à la fois comme une unité directe et un transport.</t>
  </si>
</sst>
</file>

<file path=xl/styles.xml><?xml version="1.0" encoding="utf-8"?>
<styleSheet xmlns="http://schemas.openxmlformats.org/spreadsheetml/2006/main">
  <numFmts count="3">
    <numFmt numFmtId="164" formatCode="dd/mm/yy"/>
    <numFmt numFmtId="165" formatCode="hh&quot;:&quot;mm&quot;:&quot;ss"/>
    <numFmt numFmtId="166" formatCode="#,##0.00&quot; &quot;[$€-40C];[Red]&quot;-&quot;#,##0.00&quot; &quot;[$€-40C]"/>
  </numFmts>
  <fonts count="71">
    <font>
      <sz val="11"/>
      <color theme="1"/>
      <name val="Arial"/>
      <family val="2"/>
    </font>
    <font>
      <b/>
      <i/>
      <sz val="16"/>
      <color theme="1"/>
      <name val="Arial"/>
      <family val="2"/>
    </font>
    <font>
      <b/>
      <i/>
      <u/>
      <sz val="11"/>
      <color theme="1"/>
      <name val="Arial"/>
      <family val="2"/>
    </font>
    <font>
      <sz val="11"/>
      <color rgb="FFFF0000"/>
      <name val="Arial"/>
      <family val="2"/>
    </font>
    <font>
      <b/>
      <sz val="11"/>
      <color theme="1"/>
      <name val="Arial Black"/>
      <family val="2"/>
    </font>
    <font>
      <b/>
      <sz val="12"/>
      <color rgb="FFFFFFFF"/>
      <name val="Arial Black"/>
      <family val="2"/>
    </font>
    <font>
      <b/>
      <sz val="12"/>
      <color theme="1"/>
      <name val="Times New Roman"/>
      <family val="1"/>
    </font>
    <font>
      <b/>
      <sz val="12"/>
      <color theme="1"/>
      <name val="Times New Roman3"/>
    </font>
    <font>
      <sz val="12"/>
      <color theme="1"/>
      <name val="Times New Roman"/>
      <family val="1"/>
    </font>
    <font>
      <sz val="11"/>
      <color theme="1"/>
      <name val="Times New Roman"/>
      <family val="1"/>
    </font>
    <font>
      <b/>
      <i/>
      <sz val="12"/>
      <color theme="1"/>
      <name val="Times New Roman"/>
      <family val="1"/>
    </font>
    <font>
      <b/>
      <sz val="12"/>
      <color rgb="FF000080"/>
      <name val="Times New Roman"/>
      <family val="1"/>
    </font>
    <font>
      <b/>
      <sz val="12"/>
      <color rgb="FF00AE00"/>
      <name val="Times New Roman"/>
      <family val="1"/>
    </font>
    <font>
      <b/>
      <sz val="12"/>
      <color rgb="FFFF0000"/>
      <name val="Times New Roman"/>
      <family val="1"/>
    </font>
    <font>
      <b/>
      <sz val="12"/>
      <color theme="1"/>
      <name val="Times New Roman2"/>
    </font>
    <font>
      <b/>
      <sz val="12"/>
      <color theme="1"/>
      <name val="Times New Roman21"/>
    </font>
    <font>
      <b/>
      <sz val="12"/>
      <color rgb="FF00AE00"/>
      <name val="Times New Roman3"/>
    </font>
    <font>
      <sz val="11"/>
      <color rgb="FF000080"/>
      <name val="Arial"/>
      <family val="2"/>
    </font>
    <font>
      <b/>
      <sz val="12"/>
      <color rgb="FF00AE00"/>
      <name val="Times New Roman31"/>
    </font>
    <font>
      <b/>
      <sz val="12"/>
      <color theme="1"/>
      <name val="Times New Roman31"/>
    </font>
    <font>
      <b/>
      <sz val="11"/>
      <color theme="1"/>
      <name val="Arial"/>
      <family val="2"/>
    </font>
    <font>
      <b/>
      <sz val="11"/>
      <color theme="1"/>
      <name val="Times New Roman"/>
      <family val="1"/>
    </font>
    <font>
      <i/>
      <sz val="11"/>
      <color theme="1"/>
      <name val="Arial"/>
      <family val="2"/>
    </font>
    <font>
      <sz val="10"/>
      <color theme="1"/>
      <name val="Times New Roman1"/>
    </font>
    <font>
      <sz val="10"/>
      <color rgb="FFFFFFFF"/>
      <name val="Times New Roman1"/>
    </font>
    <font>
      <b/>
      <sz val="10"/>
      <color theme="1"/>
      <name val="Times New Roman1"/>
    </font>
    <font>
      <b/>
      <sz val="11"/>
      <color theme="1"/>
      <name val="Times New Roman2"/>
    </font>
    <font>
      <b/>
      <sz val="12"/>
      <color rgb="FFFF0000"/>
      <name val="Times New Roman2"/>
    </font>
    <font>
      <sz val="11"/>
      <color rgb="FF008000"/>
      <name val="Arial"/>
      <family val="2"/>
    </font>
    <font>
      <sz val="11"/>
      <color rgb="FF00AE00"/>
      <name val="Arial"/>
      <family val="2"/>
    </font>
    <font>
      <sz val="11"/>
      <color rgb="FF000000"/>
      <name val="Arial"/>
      <family val="2"/>
    </font>
    <font>
      <b/>
      <sz val="14"/>
      <color theme="1"/>
      <name val="Arial"/>
      <family val="2"/>
    </font>
    <font>
      <sz val="14"/>
      <color theme="1"/>
      <name val="Arial"/>
      <family val="2"/>
    </font>
    <font>
      <sz val="10"/>
      <color theme="1"/>
      <name val="Times New Roman"/>
      <family val="1"/>
    </font>
    <font>
      <sz val="10"/>
      <color theme="1"/>
      <name val="Arial"/>
      <family val="2"/>
    </font>
    <font>
      <sz val="12"/>
      <color theme="1"/>
      <name val="Times New Roman3"/>
    </font>
    <font>
      <b/>
      <sz val="12"/>
      <color theme="1"/>
      <name val="Times New Roman1"/>
    </font>
    <font>
      <sz val="11"/>
      <color theme="1"/>
      <name val="Times New Roman3"/>
    </font>
    <font>
      <sz val="10"/>
      <color theme="1"/>
      <name val="Times New Roman3"/>
    </font>
    <font>
      <sz val="11"/>
      <color rgb="FFFFFFFF"/>
      <name val="Arial"/>
      <family val="2"/>
    </font>
    <font>
      <sz val="20"/>
      <color theme="1"/>
      <name val="Tw Cen MT Condensed Extra Bold"/>
      <family val="2"/>
    </font>
    <font>
      <sz val="18"/>
      <color theme="1"/>
      <name val="Times New Roman"/>
      <family val="1"/>
    </font>
    <font>
      <b/>
      <sz val="9"/>
      <color indexed="81"/>
      <name val="Tahoma"/>
      <family val="2"/>
    </font>
    <font>
      <sz val="10"/>
      <color rgb="FF000080"/>
      <name val="Arial"/>
      <family val="2"/>
    </font>
    <font>
      <sz val="10"/>
      <color rgb="FFFF0000"/>
      <name val="Arial"/>
      <family val="2"/>
    </font>
    <font>
      <sz val="10"/>
      <color rgb="FF00AE00"/>
      <name val="Times New Roman"/>
      <family val="1"/>
    </font>
    <font>
      <b/>
      <sz val="10"/>
      <color theme="1"/>
      <name val="Arial"/>
      <family val="2"/>
    </font>
    <font>
      <b/>
      <sz val="10"/>
      <color theme="1"/>
      <name val="Times New Roman"/>
      <family val="1"/>
    </font>
    <font>
      <i/>
      <sz val="10"/>
      <color theme="1"/>
      <name val="Arial"/>
      <family val="2"/>
    </font>
    <font>
      <sz val="10"/>
      <color theme="0"/>
      <name val="Times New Roman"/>
      <family val="1"/>
    </font>
    <font>
      <i/>
      <sz val="10"/>
      <color theme="1"/>
      <name val="Times New Roman"/>
      <family val="1"/>
    </font>
    <font>
      <sz val="24"/>
      <color theme="1"/>
      <name val="Curlz MT"/>
      <family val="5"/>
    </font>
    <font>
      <b/>
      <sz val="24"/>
      <color theme="1"/>
      <name val="Curlz MT"/>
      <family val="5"/>
    </font>
    <font>
      <u/>
      <sz val="10"/>
      <color theme="1"/>
      <name val="Arial"/>
      <family val="2"/>
    </font>
    <font>
      <b/>
      <sz val="11"/>
      <color indexed="81"/>
      <name val="Times New Roman"/>
      <family val="1"/>
    </font>
    <font>
      <sz val="11"/>
      <color indexed="81"/>
      <name val="Times New Roman"/>
      <family val="1"/>
    </font>
    <font>
      <sz val="10"/>
      <color indexed="81"/>
      <name val="Times New Roman"/>
      <family val="1"/>
    </font>
    <font>
      <sz val="10"/>
      <color theme="1"/>
      <name val="Times New Roman"/>
      <family val="1"/>
      <scheme val="minor"/>
    </font>
    <font>
      <b/>
      <sz val="11"/>
      <color indexed="81"/>
      <name val="Times New Roman"/>
      <family val="1"/>
      <scheme val="minor"/>
    </font>
    <font>
      <sz val="11"/>
      <color indexed="81"/>
      <name val="Times New Roman"/>
      <family val="1"/>
      <scheme val="minor"/>
    </font>
    <font>
      <sz val="10"/>
      <color indexed="81"/>
      <name val="Times New Roman"/>
      <family val="1"/>
      <scheme val="minor"/>
    </font>
    <font>
      <sz val="12"/>
      <color theme="1"/>
      <name val="Times New Roman"/>
      <family val="1"/>
      <scheme val="minor"/>
    </font>
    <font>
      <sz val="9"/>
      <color indexed="81"/>
      <name val="Times New Roman"/>
      <family val="1"/>
      <scheme val="minor"/>
    </font>
    <font>
      <b/>
      <sz val="11"/>
      <color rgb="FFFF0000"/>
      <name val="Arial"/>
      <family val="2"/>
    </font>
    <font>
      <b/>
      <sz val="11"/>
      <color rgb="FF000080"/>
      <name val="Arial"/>
      <family val="2"/>
    </font>
    <font>
      <sz val="9"/>
      <color indexed="81"/>
      <name val="Tahoma"/>
      <family val="2"/>
    </font>
    <font>
      <sz val="11"/>
      <color theme="1"/>
      <name val="Arial"/>
      <family val="2"/>
      <scheme val="major"/>
    </font>
    <font>
      <sz val="9"/>
      <color indexed="81"/>
      <name val="Tahoma"/>
      <charset val="1"/>
    </font>
    <font>
      <b/>
      <sz val="9"/>
      <color indexed="81"/>
      <name val="Tahoma"/>
      <charset val="1"/>
    </font>
    <font>
      <strike/>
      <sz val="11"/>
      <color theme="1"/>
      <name val="Arial"/>
      <family val="2"/>
    </font>
    <font>
      <b/>
      <sz val="12"/>
      <color theme="3"/>
      <name val="Times New Roman"/>
      <family val="1"/>
    </font>
  </fonts>
  <fills count="39">
    <fill>
      <patternFill patternType="none"/>
    </fill>
    <fill>
      <patternFill patternType="gray125"/>
    </fill>
    <fill>
      <patternFill patternType="solid">
        <fgColor rgb="FFFF6633"/>
        <bgColor rgb="FFFF6633"/>
      </patternFill>
    </fill>
    <fill>
      <patternFill patternType="solid">
        <fgColor rgb="FF999999"/>
        <bgColor rgb="FF999999"/>
      </patternFill>
    </fill>
    <fill>
      <patternFill patternType="solid">
        <fgColor rgb="FF000000"/>
        <bgColor rgb="FF000000"/>
      </patternFill>
    </fill>
    <fill>
      <patternFill patternType="solid">
        <fgColor rgb="FFFF0000"/>
        <bgColor rgb="FFFF0000"/>
      </patternFill>
    </fill>
    <fill>
      <patternFill patternType="solid">
        <fgColor rgb="FF008000"/>
        <bgColor rgb="FF008000"/>
      </patternFill>
    </fill>
    <fill>
      <patternFill patternType="solid">
        <fgColor rgb="FF99CCFF"/>
        <bgColor rgb="FF99CCFF"/>
      </patternFill>
    </fill>
    <fill>
      <patternFill patternType="solid">
        <fgColor rgb="FFCCCCCC"/>
        <bgColor rgb="FFCCCCCC"/>
      </patternFill>
    </fill>
    <fill>
      <patternFill patternType="solid">
        <fgColor rgb="FF00AE00"/>
        <bgColor rgb="FF00AE00"/>
      </patternFill>
    </fill>
    <fill>
      <patternFill patternType="solid">
        <fgColor rgb="FFB3B300"/>
        <bgColor rgb="FFB3B300"/>
      </patternFill>
    </fill>
    <fill>
      <patternFill patternType="solid">
        <fgColor rgb="FF0000FF"/>
        <bgColor rgb="FF0000FF"/>
      </patternFill>
    </fill>
    <fill>
      <patternFill patternType="solid">
        <fgColor rgb="FFFF3333"/>
        <bgColor rgb="FFFF3333"/>
      </patternFill>
    </fill>
    <fill>
      <patternFill patternType="solid">
        <fgColor rgb="FFFFFF66"/>
        <bgColor rgb="FFFFFF66"/>
      </patternFill>
    </fill>
    <fill>
      <patternFill patternType="solid">
        <fgColor rgb="FF3DEB3D"/>
        <bgColor rgb="FF3DEB3D"/>
      </patternFill>
    </fill>
    <fill>
      <patternFill patternType="solid">
        <fgColor rgb="FF0099FF"/>
        <bgColor rgb="FF0099FF"/>
      </patternFill>
    </fill>
    <fill>
      <patternFill patternType="solid">
        <fgColor rgb="FF00DCFF"/>
        <bgColor rgb="FF00DCFF"/>
      </patternFill>
    </fill>
    <fill>
      <patternFill patternType="solid">
        <fgColor rgb="FF23FF23"/>
        <bgColor rgb="FF23FF23"/>
      </patternFill>
    </fill>
    <fill>
      <patternFill patternType="solid">
        <fgColor rgb="FF00B8FF"/>
        <bgColor rgb="FF00B8FF"/>
      </patternFill>
    </fill>
    <fill>
      <patternFill patternType="solid">
        <fgColor rgb="FF0047FF"/>
        <bgColor rgb="FF0047FF"/>
      </patternFill>
    </fill>
    <fill>
      <patternFill patternType="solid">
        <fgColor rgb="FF0066CC"/>
        <bgColor rgb="FF0066CC"/>
      </patternFill>
    </fill>
    <fill>
      <patternFill patternType="solid">
        <fgColor rgb="FF00FF00"/>
        <bgColor rgb="FF00FF00"/>
      </patternFill>
    </fill>
    <fill>
      <patternFill patternType="solid">
        <fgColor rgb="FFFFFF00"/>
        <bgColor rgb="FFFFFF00"/>
      </patternFill>
    </fill>
    <fill>
      <patternFill patternType="solid">
        <fgColor rgb="FFDC2300"/>
        <bgColor rgb="FFDC2300"/>
      </patternFill>
    </fill>
    <fill>
      <patternFill patternType="solid">
        <fgColor rgb="FF9966CC"/>
        <bgColor rgb="FF9966CC"/>
      </patternFill>
    </fill>
    <fill>
      <patternFill patternType="solid">
        <fgColor rgb="FFFF3366"/>
        <bgColor rgb="FFFF3366"/>
      </patternFill>
    </fill>
    <fill>
      <patternFill patternType="solid">
        <fgColor rgb="FF804C19"/>
        <bgColor rgb="FF804C19"/>
      </patternFill>
    </fill>
    <fill>
      <patternFill patternType="solid">
        <fgColor rgb="FF00CCCC"/>
        <bgColor rgb="FF00CCCC"/>
      </patternFill>
    </fill>
    <fill>
      <patternFill patternType="solid">
        <fgColor rgb="FFE6E6FF"/>
        <bgColor rgb="FFE6E6FF"/>
      </patternFill>
    </fill>
    <fill>
      <patternFill patternType="solid">
        <fgColor rgb="FF333333"/>
        <bgColor rgb="FF333333"/>
      </patternFill>
    </fill>
    <fill>
      <patternFill patternType="solid">
        <fgColor rgb="FFB84747"/>
        <bgColor rgb="FFB84747"/>
      </patternFill>
    </fill>
    <fill>
      <patternFill patternType="solid">
        <fgColor rgb="FF808080"/>
        <bgColor rgb="FF808080"/>
      </patternFill>
    </fill>
    <fill>
      <patternFill patternType="solid">
        <fgColor rgb="FF99CCFF"/>
        <bgColor indexed="64"/>
      </patternFill>
    </fill>
    <fill>
      <patternFill patternType="solid">
        <fgColor rgb="FF6699FF"/>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lightUp">
        <fgColor rgb="FFFFC000"/>
      </patternFill>
    </fill>
    <fill>
      <patternFill patternType="lightUp">
        <fgColor rgb="FF00B05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273">
    <xf numFmtId="0" fontId="0" fillId="0" borderId="0" xfId="0"/>
    <xf numFmtId="0" fontId="0" fillId="0" borderId="0" xfId="0" applyAlignment="1">
      <alignment horizontal="center"/>
    </xf>
    <xf numFmtId="164" fontId="0" fillId="0" borderId="0" xfId="0" applyNumberFormat="1"/>
    <xf numFmtId="0" fontId="0" fillId="2" borderId="1" xfId="0" applyFill="1" applyBorder="1"/>
    <xf numFmtId="0" fontId="0" fillId="0" borderId="1" xfId="0" applyBorder="1"/>
    <xf numFmtId="0" fontId="0" fillId="3" borderId="1" xfId="0" applyFill="1" applyBorder="1"/>
    <xf numFmtId="0" fontId="0" fillId="0" borderId="0" xfId="0" applyBorder="1"/>
    <xf numFmtId="0" fontId="0" fillId="4" borderId="1" xfId="0" applyFill="1" applyBorder="1"/>
    <xf numFmtId="0" fontId="0" fillId="0" borderId="0" xfId="0" applyAlignment="1">
      <alignment wrapText="1"/>
    </xf>
    <xf numFmtId="0" fontId="0" fillId="4" borderId="1" xfId="0" applyFill="1" applyBorder="1" applyAlignment="1">
      <alignment wrapText="1"/>
    </xf>
    <xf numFmtId="9" fontId="4" fillId="0" borderId="1" xfId="0" applyNumberFormat="1" applyFont="1" applyFill="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5" fillId="4" borderId="1" xfId="0" applyFont="1" applyFill="1" applyBorder="1" applyAlignment="1">
      <alignment horizontal="center" vertical="center"/>
    </xf>
    <xf numFmtId="0" fontId="0" fillId="0" borderId="0" xfId="0" applyAlignment="1">
      <alignment horizontal="right"/>
    </xf>
    <xf numFmtId="9" fontId="0" fillId="0" borderId="1" xfId="0" applyNumberFormat="1" applyBorder="1"/>
    <xf numFmtId="0" fontId="0" fillId="3" borderId="1" xfId="0" applyFill="1" applyBorder="1" applyAlignment="1">
      <alignment horizontal="center"/>
    </xf>
    <xf numFmtId="0" fontId="0" fillId="2" borderId="1" xfId="0" applyFill="1" applyBorder="1" applyAlignment="1">
      <alignment horizontal="center"/>
    </xf>
    <xf numFmtId="0" fontId="0" fillId="0" borderId="0" xfId="0"/>
    <xf numFmtId="0" fontId="6" fillId="7" borderId="1" xfId="0" applyFont="1" applyFill="1" applyBorder="1" applyAlignment="1">
      <alignment horizontal="center" wrapText="1"/>
    </xf>
    <xf numFmtId="0" fontId="7" fillId="7" borderId="1" xfId="0" applyFont="1" applyFill="1" applyBorder="1" applyAlignment="1">
      <alignment horizontal="center" wrapText="1"/>
    </xf>
    <xf numFmtId="0" fontId="6" fillId="7" borderId="1" xfId="0" applyFont="1" applyFill="1" applyBorder="1" applyAlignment="1">
      <alignment horizontal="center"/>
    </xf>
    <xf numFmtId="0" fontId="8" fillId="4" borderId="1" xfId="0" applyFont="1" applyFill="1" applyBorder="1" applyAlignment="1">
      <alignment horizontal="center"/>
    </xf>
    <xf numFmtId="0" fontId="6" fillId="5" borderId="1" xfId="0" applyFont="1" applyFill="1" applyBorder="1" applyAlignment="1">
      <alignment horizontal="center" wrapText="1"/>
    </xf>
    <xf numFmtId="0" fontId="8" fillId="0" borderId="1" xfId="0" applyFont="1" applyFill="1" applyBorder="1" applyAlignment="1">
      <alignment horizontal="center"/>
    </xf>
    <xf numFmtId="0" fontId="6" fillId="0" borderId="1" xfId="0" applyFont="1" applyFill="1" applyBorder="1" applyAlignment="1">
      <alignment horizontal="center"/>
    </xf>
    <xf numFmtId="0" fontId="0" fillId="0" borderId="0" xfId="0" applyFill="1"/>
    <xf numFmtId="9" fontId="6" fillId="0" borderId="1" xfId="0" applyNumberFormat="1" applyFont="1" applyBorder="1" applyAlignment="1">
      <alignment horizontal="center" wrapText="1"/>
    </xf>
    <xf numFmtId="9" fontId="7" fillId="0" borderId="1" xfId="0" applyNumberFormat="1" applyFont="1" applyBorder="1" applyAlignment="1">
      <alignment horizontal="center" wrapText="1"/>
    </xf>
    <xf numFmtId="9" fontId="6" fillId="7" borderId="1" xfId="0" applyNumberFormat="1" applyFont="1" applyFill="1" applyBorder="1" applyAlignment="1">
      <alignment horizontal="center" wrapText="1"/>
    </xf>
    <xf numFmtId="9" fontId="7" fillId="8" borderId="1" xfId="0" applyNumberFormat="1" applyFont="1" applyFill="1" applyBorder="1" applyAlignment="1">
      <alignment horizontal="center" wrapText="1"/>
    </xf>
    <xf numFmtId="9" fontId="6" fillId="8" borderId="1" xfId="0" applyNumberFormat="1" applyFont="1" applyFill="1" applyBorder="1" applyAlignment="1">
      <alignment horizontal="center" wrapText="1"/>
    </xf>
    <xf numFmtId="9" fontId="6" fillId="8" borderId="1" xfId="0" applyNumberFormat="1" applyFont="1" applyFill="1" applyBorder="1" applyAlignment="1">
      <alignment horizontal="center"/>
    </xf>
    <xf numFmtId="9" fontId="6" fillId="0" borderId="1" xfId="0" applyNumberFormat="1" applyFont="1" applyBorder="1" applyAlignment="1">
      <alignment horizontal="center"/>
    </xf>
    <xf numFmtId="9" fontId="7" fillId="8" borderId="1" xfId="0" applyNumberFormat="1" applyFont="1" applyFill="1" applyBorder="1" applyAlignment="1">
      <alignment horizontal="center"/>
    </xf>
    <xf numFmtId="0" fontId="9" fillId="4" borderId="1" xfId="0" applyFont="1" applyFill="1" applyBorder="1" applyAlignment="1">
      <alignment horizontal="center"/>
    </xf>
    <xf numFmtId="9" fontId="10"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Fill="1" applyBorder="1" applyAlignment="1">
      <alignment horizontal="center"/>
    </xf>
    <xf numFmtId="0" fontId="11" fillId="7" borderId="1" xfId="0" applyFont="1" applyFill="1" applyBorder="1" applyAlignment="1">
      <alignment horizontal="center" wrapText="1"/>
    </xf>
    <xf numFmtId="9" fontId="6" fillId="7" borderId="1" xfId="0" applyNumberFormat="1" applyFont="1" applyFill="1" applyBorder="1" applyAlignment="1">
      <alignment horizontal="center"/>
    </xf>
    <xf numFmtId="9" fontId="7" fillId="0" borderId="1" xfId="0" applyNumberFormat="1" applyFont="1" applyBorder="1" applyAlignment="1">
      <alignment horizontal="center"/>
    </xf>
    <xf numFmtId="0" fontId="12" fillId="7" borderId="1" xfId="0" applyFont="1" applyFill="1" applyBorder="1" applyAlignment="1">
      <alignment horizontal="center"/>
    </xf>
    <xf numFmtId="9" fontId="7" fillId="7" borderId="1" xfId="0" applyNumberFormat="1" applyFont="1" applyFill="1" applyBorder="1" applyAlignment="1">
      <alignment horizontal="center"/>
    </xf>
    <xf numFmtId="0" fontId="13" fillId="7" borderId="1" xfId="0" applyFont="1" applyFill="1" applyBorder="1" applyAlignment="1">
      <alignment horizontal="center" wrapText="1"/>
    </xf>
    <xf numFmtId="9" fontId="14" fillId="0" borderId="1" xfId="0" applyNumberFormat="1" applyFont="1" applyBorder="1" applyAlignment="1">
      <alignment horizontal="center"/>
    </xf>
    <xf numFmtId="9" fontId="15" fillId="0" borderId="1" xfId="0" applyNumberFormat="1" applyFont="1" applyBorder="1" applyAlignment="1">
      <alignment horizontal="center" wrapText="1"/>
    </xf>
    <xf numFmtId="9" fontId="14" fillId="7" borderId="1" xfId="0" applyNumberFormat="1" applyFont="1" applyFill="1" applyBorder="1" applyAlignment="1">
      <alignment horizontal="center" wrapText="1"/>
    </xf>
    <xf numFmtId="9" fontId="15" fillId="0" borderId="1" xfId="0" applyNumberFormat="1" applyFont="1" applyBorder="1" applyAlignment="1">
      <alignment horizontal="center"/>
    </xf>
    <xf numFmtId="0" fontId="16" fillId="7" borderId="1" xfId="0" applyFont="1" applyFill="1" applyBorder="1" applyAlignment="1">
      <alignment horizontal="center" wrapText="1"/>
    </xf>
    <xf numFmtId="9" fontId="7" fillId="7" borderId="1" xfId="0" applyNumberFormat="1" applyFont="1" applyFill="1" applyBorder="1" applyAlignment="1">
      <alignment horizontal="center" wrapText="1"/>
    </xf>
    <xf numFmtId="0" fontId="12" fillId="7" borderId="1" xfId="0" applyFont="1" applyFill="1" applyBorder="1" applyAlignment="1">
      <alignment horizontal="center" wrapText="1"/>
    </xf>
    <xf numFmtId="9" fontId="6" fillId="4" borderId="1" xfId="0" applyNumberFormat="1" applyFont="1" applyFill="1" applyBorder="1" applyAlignment="1">
      <alignment horizontal="center"/>
    </xf>
    <xf numFmtId="9" fontId="10" fillId="7" borderId="1" xfId="0" applyNumberFormat="1" applyFont="1" applyFill="1" applyBorder="1" applyAlignment="1">
      <alignment horizontal="center"/>
    </xf>
    <xf numFmtId="0" fontId="18" fillId="7" borderId="1" xfId="0" applyFont="1" applyFill="1" applyBorder="1" applyAlignment="1">
      <alignment horizontal="center" vertical="center" wrapText="1"/>
    </xf>
    <xf numFmtId="9" fontId="19" fillId="0" borderId="1" xfId="0" applyNumberFormat="1" applyFont="1" applyBorder="1" applyAlignment="1">
      <alignment horizontal="center" vertical="center" wrapText="1"/>
    </xf>
    <xf numFmtId="9" fontId="19" fillId="7" borderId="1" xfId="0" applyNumberFormat="1" applyFont="1" applyFill="1" applyBorder="1" applyAlignment="1">
      <alignment horizontal="center" vertical="center" wrapText="1"/>
    </xf>
    <xf numFmtId="9" fontId="19" fillId="0" borderId="1" xfId="0" applyNumberFormat="1" applyFont="1" applyFill="1" applyBorder="1" applyAlignment="1">
      <alignment horizontal="center" vertical="center" wrapText="1"/>
    </xf>
    <xf numFmtId="9" fontId="7"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xf>
    <xf numFmtId="9" fontId="19" fillId="8" borderId="1" xfId="0" applyNumberFormat="1" applyFont="1" applyFill="1" applyBorder="1" applyAlignment="1">
      <alignment horizontal="center" vertical="center" wrapText="1"/>
    </xf>
    <xf numFmtId="0" fontId="16" fillId="7" borderId="1" xfId="0" applyFont="1" applyFill="1" applyBorder="1" applyAlignment="1">
      <alignment horizontal="center"/>
    </xf>
    <xf numFmtId="0" fontId="11" fillId="7" borderId="1" xfId="0" applyFont="1" applyFill="1" applyBorder="1" applyAlignment="1">
      <alignment horizontal="center"/>
    </xf>
    <xf numFmtId="0" fontId="13" fillId="7" borderId="1" xfId="0" applyFont="1" applyFill="1" applyBorder="1" applyAlignment="1">
      <alignment horizontal="center"/>
    </xf>
    <xf numFmtId="0" fontId="6" fillId="4" borderId="1" xfId="0" applyFont="1" applyFill="1" applyBorder="1" applyAlignment="1">
      <alignment horizontal="center"/>
    </xf>
    <xf numFmtId="10" fontId="9" fillId="4" borderId="1" xfId="0" applyNumberFormat="1" applyFont="1" applyFill="1" applyBorder="1" applyAlignment="1">
      <alignment horizontal="center"/>
    </xf>
    <xf numFmtId="9" fontId="6" fillId="9" borderId="1" xfId="0" applyNumberFormat="1" applyFont="1" applyFill="1" applyBorder="1" applyAlignment="1">
      <alignment horizontal="center" wrapText="1"/>
    </xf>
    <xf numFmtId="9" fontId="10" fillId="0" borderId="1" xfId="0" applyNumberFormat="1" applyFont="1" applyFill="1" applyBorder="1" applyAlignment="1">
      <alignment horizontal="center" vertical="center"/>
    </xf>
    <xf numFmtId="9" fontId="10" fillId="7" borderId="1" xfId="0" applyNumberFormat="1" applyFont="1" applyFill="1" applyBorder="1" applyAlignment="1">
      <alignment horizontal="center" vertical="center"/>
    </xf>
    <xf numFmtId="0" fontId="0" fillId="0" borderId="1" xfId="0" applyBorder="1" applyAlignment="1">
      <alignment horizontal="center" vertical="center"/>
    </xf>
    <xf numFmtId="0" fontId="10" fillId="4" borderId="1" xfId="0" applyFont="1" applyFill="1" applyBorder="1" applyAlignment="1">
      <alignment horizontal="center" vertical="center"/>
    </xf>
    <xf numFmtId="0" fontId="9" fillId="0" borderId="6" xfId="0" applyFont="1" applyBorder="1" applyAlignment="1">
      <alignment horizontal="center"/>
    </xf>
    <xf numFmtId="0" fontId="9" fillId="0" borderId="10" xfId="0" applyFont="1" applyBorder="1" applyAlignment="1">
      <alignment horizontal="center"/>
    </xf>
    <xf numFmtId="0" fontId="21" fillId="0" borderId="1" xfId="0" applyFont="1" applyBorder="1" applyAlignment="1">
      <alignment horizontal="center"/>
    </xf>
    <xf numFmtId="0" fontId="23" fillId="0" borderId="1" xfId="0" applyFont="1" applyFill="1" applyBorder="1" applyAlignment="1">
      <alignment horizontal="center"/>
    </xf>
    <xf numFmtId="0" fontId="23" fillId="0" borderId="1" xfId="0" applyFont="1" applyBorder="1" applyAlignment="1">
      <alignment horizontal="center"/>
    </xf>
    <xf numFmtId="0" fontId="23" fillId="7" borderId="1" xfId="0" applyFont="1" applyFill="1" applyBorder="1" applyAlignment="1">
      <alignment horizontal="center"/>
    </xf>
    <xf numFmtId="0" fontId="9" fillId="0" borderId="0" xfId="0" applyFont="1" applyAlignment="1">
      <alignment horizontal="center"/>
    </xf>
    <xf numFmtId="0" fontId="9" fillId="10" borderId="1" xfId="0" applyFont="1" applyFill="1" applyBorder="1" applyAlignment="1">
      <alignment horizontal="center" wrapText="1"/>
    </xf>
    <xf numFmtId="0" fontId="6" fillId="0" borderId="1" xfId="0" applyFont="1" applyBorder="1" applyAlignment="1">
      <alignment horizont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164" fontId="6" fillId="0" borderId="1" xfId="0" applyNumberFormat="1" applyFont="1" applyBorder="1" applyAlignment="1">
      <alignment horizontal="center" wrapText="1"/>
    </xf>
    <xf numFmtId="0" fontId="20" fillId="0" borderId="0" xfId="0" applyFont="1" applyAlignment="1">
      <alignment horizontal="center" wrapText="1"/>
    </xf>
    <xf numFmtId="0" fontId="9" fillId="0" borderId="0" xfId="0" applyFont="1" applyBorder="1" applyAlignment="1">
      <alignment horizontal="center"/>
    </xf>
    <xf numFmtId="0" fontId="9" fillId="19" borderId="1" xfId="0" applyFont="1" applyFill="1" applyBorder="1" applyAlignment="1">
      <alignment horizontal="center" wrapText="1"/>
    </xf>
    <xf numFmtId="0" fontId="26" fillId="0" borderId="1" xfId="0" applyFont="1" applyBorder="1" applyAlignment="1">
      <alignment horizontal="center" wrapText="1"/>
    </xf>
    <xf numFmtId="0" fontId="9" fillId="16" borderId="1" xfId="0" applyFont="1" applyFill="1" applyBorder="1" applyAlignment="1">
      <alignment horizontal="center" wrapText="1"/>
    </xf>
    <xf numFmtId="0" fontId="9" fillId="0" borderId="1" xfId="0" applyFont="1" applyBorder="1" applyAlignment="1">
      <alignment horizontal="center" wrapText="1"/>
    </xf>
    <xf numFmtId="0" fontId="9" fillId="7" borderId="1" xfId="0" applyFont="1" applyFill="1" applyBorder="1" applyAlignment="1">
      <alignment horizontal="center" wrapText="1"/>
    </xf>
    <xf numFmtId="0" fontId="14" fillId="7" borderId="1" xfId="0" applyFont="1" applyFill="1" applyBorder="1" applyAlignment="1">
      <alignment horizontal="center" wrapText="1"/>
    </xf>
    <xf numFmtId="0" fontId="14" fillId="0" borderId="1" xfId="0" applyFont="1" applyFill="1" applyBorder="1" applyAlignment="1">
      <alignment horizontal="center" wrapText="1"/>
    </xf>
    <xf numFmtId="0" fontId="26" fillId="0" borderId="1" xfId="0" applyFont="1" applyFill="1" applyBorder="1" applyAlignment="1">
      <alignment horizontal="center" wrapText="1"/>
    </xf>
    <xf numFmtId="0" fontId="14" fillId="0" borderId="1" xfId="0" applyFont="1" applyBorder="1" applyAlignment="1">
      <alignment horizontal="center" wrapText="1"/>
    </xf>
    <xf numFmtId="9" fontId="14" fillId="7" borderId="1" xfId="0" applyNumberFormat="1" applyFont="1" applyFill="1" applyBorder="1" applyAlignment="1">
      <alignment horizontal="center"/>
    </xf>
    <xf numFmtId="0" fontId="0" fillId="7" borderId="1" xfId="0" applyFill="1" applyBorder="1" applyAlignment="1">
      <alignment horizontal="center" wrapText="1"/>
    </xf>
    <xf numFmtId="0" fontId="0" fillId="8" borderId="1" xfId="0" applyFill="1" applyBorder="1" applyAlignment="1">
      <alignment horizontal="center" wrapText="1"/>
    </xf>
    <xf numFmtId="9" fontId="27" fillId="7" borderId="1" xfId="0" applyNumberFormat="1" applyFont="1" applyFill="1" applyBorder="1" applyAlignment="1">
      <alignment horizontal="center"/>
    </xf>
    <xf numFmtId="0" fontId="0" fillId="8" borderId="1" xfId="0" applyFill="1" applyBorder="1"/>
    <xf numFmtId="0" fontId="6" fillId="0" borderId="1" xfId="0" applyFont="1" applyBorder="1" applyAlignment="1">
      <alignment horizontal="center"/>
    </xf>
    <xf numFmtId="0" fontId="8" fillId="0" borderId="1" xfId="0" applyFont="1" applyBorder="1" applyAlignment="1">
      <alignment horizontal="center"/>
    </xf>
    <xf numFmtId="0" fontId="31" fillId="7" borderId="1" xfId="0" applyFont="1" applyFill="1" applyBorder="1" applyAlignment="1">
      <alignment horizontal="center"/>
    </xf>
    <xf numFmtId="0" fontId="22" fillId="7" borderId="1" xfId="0" applyFont="1" applyFill="1" applyBorder="1" applyAlignment="1">
      <alignment horizontal="center"/>
    </xf>
    <xf numFmtId="0" fontId="32" fillId="7" borderId="1" xfId="0" applyFont="1" applyFill="1" applyBorder="1" applyAlignment="1">
      <alignment horizontal="center"/>
    </xf>
    <xf numFmtId="0" fontId="8" fillId="7" borderId="1" xfId="0" applyFont="1" applyFill="1" applyBorder="1" applyAlignment="1">
      <alignment horizontal="center"/>
    </xf>
    <xf numFmtId="0" fontId="20" fillId="0" borderId="0" xfId="0" applyFont="1"/>
    <xf numFmtId="0" fontId="8" fillId="0" borderId="0" xfId="0" applyFont="1" applyAlignment="1">
      <alignment horizontal="left"/>
    </xf>
    <xf numFmtId="0" fontId="8" fillId="0" borderId="0" xfId="0" applyFont="1" applyAlignment="1">
      <alignment horizontal="center"/>
    </xf>
    <xf numFmtId="0" fontId="8" fillId="10" borderId="11" xfId="0" applyFont="1" applyFill="1" applyBorder="1" applyAlignment="1">
      <alignment horizontal="center"/>
    </xf>
    <xf numFmtId="0" fontId="8" fillId="0" borderId="11" xfId="0" applyFont="1" applyBorder="1" applyAlignment="1">
      <alignment horizontal="center"/>
    </xf>
    <xf numFmtId="0" fontId="8" fillId="10" borderId="13" xfId="0" applyFont="1" applyFill="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6" fillId="0" borderId="12" xfId="0" applyFont="1" applyBorder="1" applyAlignment="1">
      <alignment horizontal="center" vertical="top"/>
    </xf>
    <xf numFmtId="0" fontId="8" fillId="10" borderId="12" xfId="0" applyFont="1" applyFill="1" applyBorder="1" applyAlignment="1">
      <alignment horizontal="center"/>
    </xf>
    <xf numFmtId="0" fontId="8" fillId="19" borderId="11" xfId="0" applyFont="1" applyFill="1" applyBorder="1" applyAlignment="1">
      <alignment horizontal="center"/>
    </xf>
    <xf numFmtId="0" fontId="8" fillId="19" borderId="13" xfId="0" applyFont="1" applyFill="1" applyBorder="1" applyAlignment="1">
      <alignment horizontal="center"/>
    </xf>
    <xf numFmtId="0" fontId="8" fillId="19" borderId="12" xfId="0" applyFont="1" applyFill="1" applyBorder="1" applyAlignment="1">
      <alignment horizontal="center"/>
    </xf>
    <xf numFmtId="0" fontId="8" fillId="16" borderId="11" xfId="0" applyFont="1" applyFill="1" applyBorder="1" applyAlignment="1">
      <alignment horizontal="center"/>
    </xf>
    <xf numFmtId="0" fontId="8" fillId="16" borderId="13" xfId="0" applyFont="1" applyFill="1" applyBorder="1" applyAlignment="1">
      <alignment horizontal="center"/>
    </xf>
    <xf numFmtId="0" fontId="8" fillId="16" borderId="12" xfId="0" applyFont="1" applyFill="1" applyBorder="1" applyAlignment="1">
      <alignment horizontal="center"/>
    </xf>
    <xf numFmtId="0" fontId="34" fillId="0" borderId="1" xfId="0" applyFont="1" applyBorder="1" applyAlignment="1">
      <alignment horizontal="center" wrapText="1"/>
    </xf>
    <xf numFmtId="0" fontId="8" fillId="7" borderId="1" xfId="0" applyFont="1" applyFill="1" applyBorder="1" applyAlignment="1">
      <alignment horizontal="center" wrapText="1"/>
    </xf>
    <xf numFmtId="0" fontId="8" fillId="0" borderId="1" xfId="0" applyFont="1" applyBorder="1" applyAlignment="1">
      <alignment horizontal="center" wrapText="1"/>
    </xf>
    <xf numFmtId="0" fontId="23" fillId="0" borderId="1" xfId="0" applyFont="1" applyBorder="1" applyAlignment="1">
      <alignment horizontal="center" wrapText="1"/>
    </xf>
    <xf numFmtId="0" fontId="33" fillId="0" borderId="1" xfId="0" applyFont="1" applyBorder="1" applyAlignment="1">
      <alignment horizontal="center" wrapText="1"/>
    </xf>
    <xf numFmtId="0" fontId="34" fillId="23" borderId="1" xfId="0" applyFont="1" applyFill="1" applyBorder="1" applyAlignment="1">
      <alignment horizontal="center" wrapText="1"/>
    </xf>
    <xf numFmtId="0" fontId="33" fillId="0" borderId="0" xfId="0" applyFont="1" applyAlignment="1">
      <alignment horizontal="center" wrapText="1"/>
    </xf>
    <xf numFmtId="0" fontId="34" fillId="24" borderId="1" xfId="0" applyFont="1" applyFill="1" applyBorder="1" applyAlignment="1">
      <alignment horizontal="center" wrapText="1"/>
    </xf>
    <xf numFmtId="0" fontId="35" fillId="7" borderId="1" xfId="0" applyFont="1" applyFill="1" applyBorder="1" applyAlignment="1">
      <alignment horizontal="center" wrapText="1"/>
    </xf>
    <xf numFmtId="0" fontId="34" fillId="25" borderId="1" xfId="0" applyFont="1" applyFill="1" applyBorder="1" applyAlignment="1">
      <alignment horizontal="center" wrapText="1"/>
    </xf>
    <xf numFmtId="0" fontId="34" fillId="26" borderId="1" xfId="0" applyFont="1" applyFill="1" applyBorder="1" applyAlignment="1">
      <alignment horizontal="center" wrapText="1"/>
    </xf>
    <xf numFmtId="0" fontId="34" fillId="27" borderId="1" xfId="0" applyFont="1" applyFill="1" applyBorder="1" applyAlignment="1">
      <alignment horizontal="center" wrapText="1"/>
    </xf>
    <xf numFmtId="0" fontId="34" fillId="28" borderId="1" xfId="0" applyFont="1" applyFill="1" applyBorder="1" applyAlignment="1">
      <alignment horizontal="center" wrapText="1"/>
    </xf>
    <xf numFmtId="0" fontId="36" fillId="7" borderId="1" xfId="0" applyFont="1" applyFill="1" applyBorder="1" applyAlignment="1">
      <alignment horizontal="center" wrapText="1"/>
    </xf>
    <xf numFmtId="0" fontId="0" fillId="2" borderId="1" xfId="0" applyFill="1" applyBorder="1" applyAlignment="1">
      <alignment horizontal="center" wrapText="1"/>
    </xf>
    <xf numFmtId="0" fontId="35"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0" fillId="19" borderId="1" xfId="0" applyFill="1" applyBorder="1" applyAlignment="1">
      <alignment horizontal="center" wrapText="1"/>
    </xf>
    <xf numFmtId="0" fontId="0" fillId="22" borderId="1" xfId="0" applyFill="1" applyBorder="1" applyAlignment="1">
      <alignment horizontal="center" wrapText="1"/>
    </xf>
    <xf numFmtId="0" fontId="0" fillId="9" borderId="1" xfId="0" applyFill="1" applyBorder="1" applyAlignment="1">
      <alignment horizontal="center" wrapText="1"/>
    </xf>
    <xf numFmtId="0" fontId="39" fillId="29" borderId="1" xfId="0" applyFont="1" applyFill="1" applyBorder="1" applyAlignment="1">
      <alignment horizontal="center" wrapText="1"/>
    </xf>
    <xf numFmtId="0" fontId="0" fillId="29" borderId="1" xfId="0" applyFill="1" applyBorder="1" applyAlignment="1">
      <alignment horizontal="center" wrapText="1"/>
    </xf>
    <xf numFmtId="0" fontId="40" fillId="0" borderId="1" xfId="0" applyFont="1" applyBorder="1" applyAlignment="1">
      <alignment horizontal="center" wrapText="1"/>
    </xf>
    <xf numFmtId="0" fontId="0" fillId="30" borderId="1" xfId="0" applyFill="1" applyBorder="1" applyAlignment="1">
      <alignment horizontal="center" wrapText="1"/>
    </xf>
    <xf numFmtId="0" fontId="0" fillId="15" borderId="1" xfId="0" applyFill="1" applyBorder="1" applyAlignment="1">
      <alignment horizontal="center"/>
    </xf>
    <xf numFmtId="0" fontId="0" fillId="10" borderId="1" xfId="0" applyFill="1" applyBorder="1" applyAlignment="1">
      <alignment horizontal="center"/>
    </xf>
    <xf numFmtId="0" fontId="0" fillId="31" borderId="1" xfId="0" applyFill="1" applyBorder="1" applyAlignment="1">
      <alignment horizontal="center"/>
    </xf>
    <xf numFmtId="0" fontId="0" fillId="31" borderId="1" xfId="0" applyFill="1" applyBorder="1"/>
    <xf numFmtId="0" fontId="8" fillId="7" borderId="1" xfId="0" applyFont="1" applyFill="1" applyBorder="1" applyAlignment="1">
      <alignment horizontal="center" vertical="center" wrapText="1"/>
    </xf>
    <xf numFmtId="0" fontId="0" fillId="0" borderId="0" xfId="0" applyBorder="1" applyAlignment="1">
      <alignment wrapText="1"/>
    </xf>
    <xf numFmtId="0" fontId="0" fillId="0" borderId="0" xfId="0" applyFill="1" applyBorder="1" applyAlignment="1">
      <alignment wrapText="1"/>
    </xf>
    <xf numFmtId="0" fontId="0" fillId="0" borderId="0" xfId="0" applyFill="1" applyBorder="1"/>
    <xf numFmtId="0" fontId="9" fillId="0" borderId="0" xfId="0" applyFont="1"/>
    <xf numFmtId="0" fontId="8" fillId="0" borderId="0" xfId="0" applyFont="1" applyAlignment="1">
      <alignment wrapText="1"/>
    </xf>
    <xf numFmtId="0" fontId="33" fillId="0" borderId="2" xfId="0" applyFont="1" applyBorder="1" applyAlignment="1">
      <alignment horizontal="center"/>
    </xf>
    <xf numFmtId="0" fontId="33" fillId="0" borderId="3" xfId="0" applyFont="1" applyBorder="1" applyAlignment="1">
      <alignment horizontal="center"/>
    </xf>
    <xf numFmtId="0" fontId="33" fillId="0" borderId="3" xfId="0" applyFont="1" applyBorder="1" applyAlignment="1">
      <alignment horizontal="left"/>
    </xf>
    <xf numFmtId="0" fontId="33" fillId="0" borderId="4" xfId="0" applyFont="1" applyBorder="1" applyAlignment="1">
      <alignment horizontal="center"/>
    </xf>
    <xf numFmtId="0" fontId="33" fillId="0" borderId="7" xfId="0" applyFont="1" applyBorder="1" applyAlignment="1">
      <alignment horizontal="center"/>
    </xf>
    <xf numFmtId="0" fontId="33" fillId="0" borderId="8" xfId="0" applyFont="1" applyBorder="1" applyAlignment="1">
      <alignment horizontal="center"/>
    </xf>
    <xf numFmtId="0" fontId="45" fillId="0" borderId="8" xfId="0" applyFont="1" applyBorder="1" applyAlignment="1">
      <alignment horizontal="center"/>
    </xf>
    <xf numFmtId="0" fontId="33" fillId="0" borderId="8" xfId="0" applyFont="1" applyBorder="1" applyAlignment="1">
      <alignment horizontal="left"/>
    </xf>
    <xf numFmtId="0" fontId="33" fillId="0" borderId="9" xfId="0" applyFont="1" applyBorder="1" applyAlignment="1">
      <alignment horizontal="center"/>
    </xf>
    <xf numFmtId="0" fontId="33" fillId="0" borderId="1" xfId="0" applyFont="1" applyBorder="1" applyAlignment="1">
      <alignment horizontal="center"/>
    </xf>
    <xf numFmtId="0" fontId="33" fillId="0" borderId="1" xfId="0" applyFont="1" applyBorder="1" applyAlignment="1">
      <alignment horizontal="left"/>
    </xf>
    <xf numFmtId="0" fontId="33" fillId="10" borderId="1" xfId="0" applyFont="1" applyFill="1" applyBorder="1" applyAlignment="1">
      <alignment horizontal="center"/>
    </xf>
    <xf numFmtId="0" fontId="33" fillId="12" borderId="1" xfId="0" applyFont="1" applyFill="1" applyBorder="1" applyAlignment="1">
      <alignment horizontal="center"/>
    </xf>
    <xf numFmtId="0" fontId="33" fillId="13" borderId="1" xfId="0" applyFont="1" applyFill="1" applyBorder="1" applyAlignment="1">
      <alignment horizontal="center"/>
    </xf>
    <xf numFmtId="0" fontId="33" fillId="14" borderId="1" xfId="0" applyFont="1" applyFill="1" applyBorder="1" applyAlignment="1">
      <alignment horizontal="center"/>
    </xf>
    <xf numFmtId="0" fontId="33" fillId="15" borderId="1" xfId="0" applyFont="1" applyFill="1" applyBorder="1" applyAlignment="1">
      <alignment horizontal="center"/>
    </xf>
    <xf numFmtId="0" fontId="33" fillId="8" borderId="1" xfId="0" applyFont="1" applyFill="1" applyBorder="1" applyAlignment="1">
      <alignment horizontal="center"/>
    </xf>
    <xf numFmtId="0" fontId="34" fillId="0" borderId="1" xfId="0" applyFont="1" applyBorder="1"/>
    <xf numFmtId="0" fontId="33" fillId="16" borderId="1" xfId="0" applyFont="1" applyFill="1" applyBorder="1" applyAlignment="1">
      <alignment horizontal="center"/>
    </xf>
    <xf numFmtId="0" fontId="33" fillId="17" borderId="1" xfId="0" applyFont="1" applyFill="1" applyBorder="1" applyAlignment="1">
      <alignment horizontal="center"/>
    </xf>
    <xf numFmtId="0" fontId="49" fillId="11" borderId="1" xfId="0" applyFont="1" applyFill="1" applyBorder="1" applyAlignment="1">
      <alignment horizontal="center"/>
    </xf>
    <xf numFmtId="0" fontId="33" fillId="0" borderId="1" xfId="0" applyFont="1" applyBorder="1"/>
    <xf numFmtId="0" fontId="33" fillId="0" borderId="5" xfId="0" applyFont="1" applyBorder="1" applyAlignment="1">
      <alignment horizontal="left"/>
    </xf>
    <xf numFmtId="0" fontId="34" fillId="0" borderId="0" xfId="0" applyFont="1"/>
    <xf numFmtId="0" fontId="50" fillId="0" borderId="5" xfId="0" applyFont="1" applyBorder="1" applyAlignment="1">
      <alignment horizontal="left"/>
    </xf>
    <xf numFmtId="0" fontId="33" fillId="7" borderId="1" xfId="0" applyFont="1" applyFill="1" applyBorder="1" applyAlignment="1">
      <alignment horizontal="center"/>
    </xf>
    <xf numFmtId="0" fontId="33" fillId="7" borderId="0" xfId="0" applyFont="1" applyFill="1" applyAlignment="1">
      <alignment horizontal="center"/>
    </xf>
    <xf numFmtId="0" fontId="0" fillId="0" borderId="0" xfId="0" applyAlignment="1"/>
    <xf numFmtId="0" fontId="0" fillId="4" borderId="1" xfId="0" applyFill="1" applyBorder="1" applyAlignment="1"/>
    <xf numFmtId="0" fontId="0" fillId="0" borderId="1" xfId="0" applyFill="1" applyBorder="1" applyAlignment="1"/>
    <xf numFmtId="0" fontId="14" fillId="0" borderId="5" xfId="0" applyFont="1" applyFill="1" applyBorder="1" applyAlignment="1">
      <alignment horizontal="center" wrapText="1"/>
    </xf>
    <xf numFmtId="0" fontId="14" fillId="0" borderId="5" xfId="0" applyFont="1" applyBorder="1" applyAlignment="1">
      <alignment horizontal="center" wrapText="1"/>
    </xf>
    <xf numFmtId="0" fontId="14" fillId="0" borderId="6" xfId="0" applyFont="1" applyFill="1" applyBorder="1" applyAlignment="1">
      <alignment horizontal="center" wrapText="1"/>
    </xf>
    <xf numFmtId="0" fontId="14" fillId="0" borderId="6" xfId="0" applyFont="1" applyBorder="1" applyAlignment="1">
      <alignment horizontal="center" wrapText="1"/>
    </xf>
    <xf numFmtId="0" fontId="6" fillId="7" borderId="11" xfId="0" applyFont="1" applyFill="1" applyBorder="1" applyAlignment="1">
      <alignment horizontal="center" wrapText="1"/>
    </xf>
    <xf numFmtId="0" fontId="6" fillId="7" borderId="12" xfId="0" applyFont="1" applyFill="1" applyBorder="1" applyAlignment="1">
      <alignment horizontal="center" wrapText="1"/>
    </xf>
    <xf numFmtId="0" fontId="0" fillId="0" borderId="14" xfId="0" applyBorder="1"/>
    <xf numFmtId="0" fontId="6" fillId="0" borderId="14" xfId="0" applyFont="1" applyBorder="1" applyAlignment="1">
      <alignment horizontal="center" wrapText="1"/>
    </xf>
    <xf numFmtId="0" fontId="6" fillId="0" borderId="14" xfId="0" applyFont="1" applyFill="1" applyBorder="1" applyAlignment="1">
      <alignment horizontal="center" wrapText="1"/>
    </xf>
    <xf numFmtId="0" fontId="6" fillId="0" borderId="14" xfId="0" applyFont="1" applyBorder="1" applyAlignment="1">
      <alignment horizontal="center"/>
    </xf>
    <xf numFmtId="0" fontId="38" fillId="0" borderId="1" xfId="0" applyFont="1" applyBorder="1" applyAlignment="1">
      <alignment horizontal="center" wrapText="1"/>
    </xf>
    <xf numFmtId="0" fontId="0" fillId="0" borderId="0" xfId="0" applyAlignment="1">
      <alignment horizontal="center" wrapText="1"/>
    </xf>
    <xf numFmtId="0" fontId="8" fillId="7" borderId="5" xfId="0" applyFont="1" applyFill="1" applyBorder="1" applyAlignment="1">
      <alignment horizontal="center" wrapText="1"/>
    </xf>
    <xf numFmtId="0" fontId="8" fillId="7" borderId="5" xfId="0" applyFont="1" applyFill="1" applyBorder="1" applyAlignment="1">
      <alignment horizontal="center" vertical="center" wrapText="1"/>
    </xf>
    <xf numFmtId="0" fontId="35" fillId="7" borderId="5" xfId="0" applyFont="1" applyFill="1" applyBorder="1" applyAlignment="1">
      <alignment horizontal="center" wrapText="1"/>
    </xf>
    <xf numFmtId="0" fontId="61" fillId="32" borderId="14" xfId="0" applyFont="1" applyFill="1" applyBorder="1" applyAlignment="1">
      <alignment horizontal="center"/>
    </xf>
    <xf numFmtId="0" fontId="0" fillId="0" borderId="15" xfId="0" applyBorder="1"/>
    <xf numFmtId="0" fontId="8" fillId="7" borderId="14" xfId="0" applyFont="1" applyFill="1" applyBorder="1" applyAlignment="1">
      <alignment horizontal="center" wrapText="1"/>
    </xf>
    <xf numFmtId="0" fontId="35" fillId="7" borderId="14" xfId="0" applyFont="1" applyFill="1" applyBorder="1" applyAlignment="1">
      <alignment horizontal="center" wrapText="1"/>
    </xf>
    <xf numFmtId="0" fontId="0" fillId="0" borderId="0" xfId="0" quotePrefix="1"/>
    <xf numFmtId="0" fontId="0" fillId="2" borderId="12" xfId="0" applyFill="1" applyBorder="1" applyAlignment="1">
      <alignment horizontal="center" wrapText="1"/>
    </xf>
    <xf numFmtId="0" fontId="8" fillId="7" borderId="12" xfId="0" applyFont="1" applyFill="1" applyBorder="1" applyAlignment="1">
      <alignment horizontal="center" wrapText="1"/>
    </xf>
    <xf numFmtId="0" fontId="6" fillId="32" borderId="14" xfId="0" applyFont="1" applyFill="1" applyBorder="1" applyAlignment="1">
      <alignment horizontal="center" wrapText="1"/>
    </xf>
    <xf numFmtId="0" fontId="8" fillId="33" borderId="14" xfId="0" applyFont="1" applyFill="1" applyBorder="1" applyAlignment="1">
      <alignment horizontal="center" wrapText="1"/>
    </xf>
    <xf numFmtId="0" fontId="8" fillId="33" borderId="14" xfId="0" applyFont="1" applyFill="1" applyBorder="1" applyAlignment="1">
      <alignment horizontal="center"/>
    </xf>
    <xf numFmtId="0" fontId="0" fillId="0" borderId="0" xfId="0"/>
    <xf numFmtId="0" fontId="66" fillId="0" borderId="14" xfId="0" applyFont="1" applyBorder="1"/>
    <xf numFmtId="0" fontId="8" fillId="34" borderId="14" xfId="0" applyFont="1" applyFill="1" applyBorder="1" applyAlignment="1">
      <alignment horizontal="center" wrapText="1"/>
    </xf>
    <xf numFmtId="0" fontId="8" fillId="35" borderId="14" xfId="0" applyFont="1" applyFill="1" applyBorder="1" applyAlignment="1">
      <alignment horizontal="center" wrapText="1"/>
    </xf>
    <xf numFmtId="0" fontId="8" fillId="36" borderId="14" xfId="0" applyFont="1" applyFill="1" applyBorder="1" applyAlignment="1">
      <alignment horizontal="center" wrapText="1"/>
    </xf>
    <xf numFmtId="0" fontId="0" fillId="0" borderId="0" xfId="0"/>
    <xf numFmtId="0" fontId="0" fillId="0" borderId="0" xfId="0"/>
    <xf numFmtId="0" fontId="46" fillId="0" borderId="1" xfId="0" applyFont="1" applyBorder="1" applyAlignment="1">
      <alignment horizontal="center" wrapText="1"/>
    </xf>
    <xf numFmtId="49" fontId="9" fillId="0" borderId="0" xfId="0" applyNumberFormat="1" applyFont="1" applyAlignment="1">
      <alignment horizontal="center"/>
    </xf>
    <xf numFmtId="9" fontId="7" fillId="37" borderId="1" xfId="0" applyNumberFormat="1" applyFont="1" applyFill="1" applyBorder="1" applyAlignment="1">
      <alignment horizontal="center" wrapText="1"/>
    </xf>
    <xf numFmtId="9" fontId="6" fillId="38" borderId="1" xfId="0" applyNumberFormat="1" applyFont="1" applyFill="1" applyBorder="1" applyAlignment="1">
      <alignment horizontal="center" wrapText="1"/>
    </xf>
    <xf numFmtId="9" fontId="70" fillId="0" borderId="1" xfId="0" applyNumberFormat="1" applyFont="1" applyBorder="1" applyAlignment="1">
      <alignment horizontal="center" wrapText="1"/>
    </xf>
    <xf numFmtId="9" fontId="70" fillId="0" borderId="1" xfId="0" applyNumberFormat="1" applyFont="1" applyBorder="1" applyAlignment="1">
      <alignment horizontal="center"/>
    </xf>
    <xf numFmtId="9" fontId="70" fillId="8" borderId="1" xfId="0" applyNumberFormat="1" applyFont="1" applyFill="1" applyBorder="1" applyAlignment="1">
      <alignment horizontal="center" wrapText="1"/>
    </xf>
    <xf numFmtId="9" fontId="70" fillId="37" borderId="1" xfId="0" applyNumberFormat="1" applyFont="1" applyFill="1" applyBorder="1" applyAlignment="1">
      <alignment horizontal="center" wrapText="1"/>
    </xf>
    <xf numFmtId="9" fontId="70" fillId="0" borderId="1" xfId="0" applyNumberFormat="1" applyFont="1" applyBorder="1" applyAlignment="1">
      <alignment horizontal="center" vertical="center" wrapText="1"/>
    </xf>
    <xf numFmtId="9" fontId="70" fillId="8" borderId="1" xfId="0" applyNumberFormat="1" applyFont="1" applyFill="1" applyBorder="1" applyAlignment="1">
      <alignment horizontal="center"/>
    </xf>
    <xf numFmtId="0" fontId="0" fillId="0" borderId="0" xfId="0"/>
    <xf numFmtId="0" fontId="0" fillId="0" borderId="0" xfId="0"/>
    <xf numFmtId="0" fontId="3" fillId="0" borderId="0" xfId="0" applyFont="1" applyAlignment="1">
      <alignment wrapText="1"/>
    </xf>
    <xf numFmtId="0" fontId="0" fillId="5" borderId="1" xfId="0" applyFill="1" applyBorder="1" applyAlignment="1">
      <alignment horizontal="center" vertical="center" textRotation="90"/>
    </xf>
    <xf numFmtId="0" fontId="0" fillId="6" borderId="1" xfId="0" applyFill="1" applyBorder="1" applyAlignment="1">
      <alignment horizontal="center" vertical="center" textRotation="90" wrapText="1"/>
    </xf>
    <xf numFmtId="0" fontId="0" fillId="0" borderId="0" xfId="0" applyAlignment="1">
      <alignment horizontal="left"/>
    </xf>
    <xf numFmtId="0" fontId="33" fillId="0" borderId="1" xfId="0" applyFont="1" applyFill="1" applyBorder="1" applyAlignment="1">
      <alignment horizontal="center"/>
    </xf>
    <xf numFmtId="0" fontId="23" fillId="0" borderId="1" xfId="0" applyFont="1" applyFill="1" applyBorder="1" applyAlignment="1">
      <alignment horizontal="center"/>
    </xf>
    <xf numFmtId="0" fontId="25" fillId="0" borderId="1" xfId="0" applyFont="1" applyFill="1" applyBorder="1" applyAlignment="1">
      <alignment horizontal="center"/>
    </xf>
    <xf numFmtId="0" fontId="23" fillId="7" borderId="1" xfId="0" applyFont="1" applyFill="1" applyBorder="1" applyAlignment="1">
      <alignment horizontal="center"/>
    </xf>
    <xf numFmtId="0" fontId="33" fillId="0" borderId="0" xfId="0" applyFont="1" applyAlignment="1">
      <alignment horizontal="center"/>
    </xf>
    <xf numFmtId="0" fontId="23" fillId="18" borderId="1" xfId="0" applyFont="1" applyFill="1" applyBorder="1" applyAlignment="1">
      <alignment horizontal="center"/>
    </xf>
    <xf numFmtId="165" fontId="23" fillId="15" borderId="1" xfId="0" applyNumberFormat="1" applyFont="1" applyFill="1" applyBorder="1" applyAlignment="1">
      <alignment horizontal="center"/>
    </xf>
    <xf numFmtId="0" fontId="24" fillId="19" borderId="1" xfId="0" applyFont="1" applyFill="1" applyBorder="1" applyAlignment="1">
      <alignment horizontal="center"/>
    </xf>
    <xf numFmtId="0" fontId="23" fillId="4" borderId="1" xfId="0" applyFont="1" applyFill="1" applyBorder="1" applyAlignment="1">
      <alignment horizontal="center"/>
    </xf>
    <xf numFmtId="0" fontId="23" fillId="0" borderId="1" xfId="0" applyFont="1" applyFill="1" applyBorder="1" applyAlignment="1">
      <alignment horizontal="right"/>
    </xf>
    <xf numFmtId="0" fontId="33" fillId="0" borderId="13" xfId="0" applyFont="1" applyFill="1" applyBorder="1" applyAlignment="1">
      <alignment horizontal="center"/>
    </xf>
    <xf numFmtId="0" fontId="23" fillId="0" borderId="12" xfId="0" applyFont="1" applyFill="1" applyBorder="1" applyAlignment="1">
      <alignment horizontal="center"/>
    </xf>
    <xf numFmtId="0" fontId="33" fillId="0" borderId="11" xfId="0" applyFont="1" applyFill="1" applyBorder="1" applyAlignment="1">
      <alignment horizontal="center"/>
    </xf>
    <xf numFmtId="0" fontId="9" fillId="0" borderId="1" xfId="0" applyFont="1" applyFill="1" applyBorder="1" applyAlignment="1">
      <alignment horizontal="center"/>
    </xf>
    <xf numFmtId="0" fontId="33" fillId="0" borderId="7" xfId="0" applyFont="1" applyFill="1" applyBorder="1" applyAlignment="1">
      <alignment horizontal="center"/>
    </xf>
    <xf numFmtId="0" fontId="33" fillId="0" borderId="1" xfId="0" applyFont="1" applyFill="1" applyBorder="1" applyAlignment="1">
      <alignment horizontal="left"/>
    </xf>
    <xf numFmtId="0" fontId="33" fillId="0" borderId="5" xfId="0" applyFont="1" applyFill="1" applyBorder="1" applyAlignment="1">
      <alignment horizontal="center"/>
    </xf>
    <xf numFmtId="0" fontId="33" fillId="0" borderId="10" xfId="0" applyFont="1" applyFill="1" applyBorder="1" applyAlignment="1">
      <alignment horizontal="center"/>
    </xf>
    <xf numFmtId="0" fontId="33" fillId="0" borderId="6" xfId="0" applyFont="1" applyFill="1" applyBorder="1" applyAlignment="1">
      <alignment horizontal="center"/>
    </xf>
    <xf numFmtId="0" fontId="47" fillId="0" borderId="1" xfId="0" applyFont="1" applyFill="1" applyBorder="1" applyAlignment="1">
      <alignment horizontal="center"/>
    </xf>
    <xf numFmtId="0" fontId="33" fillId="0" borderId="12" xfId="0" applyFont="1" applyFill="1" applyBorder="1" applyAlignment="1">
      <alignment horizontal="center"/>
    </xf>
    <xf numFmtId="0" fontId="8" fillId="5" borderId="1" xfId="0" applyFont="1" applyFill="1" applyBorder="1" applyAlignment="1">
      <alignment horizontal="center" vertical="center"/>
    </xf>
    <xf numFmtId="0" fontId="33" fillId="0" borderId="0" xfId="0" applyFont="1" applyAlignment="1">
      <alignment horizontal="center" vertical="center" wrapText="1"/>
    </xf>
    <xf numFmtId="0" fontId="6" fillId="0" borderId="12" xfId="0" applyFont="1" applyFill="1" applyBorder="1" applyAlignment="1">
      <alignment horizontal="center" vertical="top"/>
    </xf>
    <xf numFmtId="0" fontId="6" fillId="0" borderId="11" xfId="0" applyFont="1" applyFill="1" applyBorder="1" applyAlignment="1">
      <alignment horizontal="center" vertical="top"/>
    </xf>
    <xf numFmtId="0" fontId="8" fillId="22" borderId="1" xfId="0" applyFont="1" applyFill="1" applyBorder="1" applyAlignment="1">
      <alignment horizontal="center" vertical="center"/>
    </xf>
    <xf numFmtId="0" fontId="8" fillId="21" borderId="1" xfId="0" applyFont="1" applyFill="1" applyBorder="1" applyAlignment="1">
      <alignment horizontal="center" vertical="center"/>
    </xf>
    <xf numFmtId="0" fontId="8" fillId="0" borderId="1" xfId="0" applyFont="1" applyFill="1" applyBorder="1" applyAlignment="1">
      <alignment horizontal="center"/>
    </xf>
    <xf numFmtId="0" fontId="0" fillId="7" borderId="1" xfId="0" applyFont="1" applyFill="1" applyBorder="1" applyAlignment="1">
      <alignment horizontal="center"/>
    </xf>
    <xf numFmtId="0" fontId="33" fillId="0" borderId="0" xfId="0" applyFont="1" applyFill="1" applyAlignment="1">
      <alignment horizontal="center" vertical="center" wrapText="1"/>
    </xf>
    <xf numFmtId="0" fontId="8" fillId="20" borderId="1" xfId="0" applyFont="1" applyFill="1" applyBorder="1" applyAlignment="1">
      <alignment horizontal="center" vertical="center"/>
    </xf>
    <xf numFmtId="0" fontId="51" fillId="0" borderId="1" xfId="0" applyFont="1" applyFill="1" applyBorder="1" applyAlignment="1">
      <alignment horizontal="center" wrapText="1"/>
    </xf>
    <xf numFmtId="0" fontId="0" fillId="0" borderId="1" xfId="0" applyBorder="1"/>
    <xf numFmtId="0" fontId="8" fillId="7"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1" fillId="0" borderId="1" xfId="0" applyFont="1" applyFill="1" applyBorder="1" applyAlignment="1">
      <alignment horizontal="center" wrapText="1"/>
    </xf>
    <xf numFmtId="0" fontId="33" fillId="0" borderId="1" xfId="0" applyFont="1" applyFill="1" applyBorder="1" applyAlignment="1">
      <alignment horizontal="center" wrapText="1"/>
    </xf>
  </cellXfs>
  <cellStyles count="5">
    <cellStyle name="Heading" xfId="1"/>
    <cellStyle name="Heading1" xfId="2"/>
    <cellStyle name="Normal" xfId="0" builtinId="0" customBuiltin="1"/>
    <cellStyle name="Result" xfId="3"/>
    <cellStyle name="Result2" xfId="4"/>
  </cellStyles>
  <dxfs count="1">
    <dxf>
      <fill>
        <gradientFill degree="45">
          <stop position="0">
            <color rgb="FF00B050"/>
          </stop>
          <stop position="1">
            <color theme="0" tint="-0.49803155613879818"/>
          </stop>
        </gradientFill>
      </fill>
    </dxf>
  </dxfs>
  <tableStyles count="0" defaultTableStyle="TableStyleMedium9" defaultPivotStyle="PivotStyleLight16"/>
  <colors>
    <mruColors>
      <color rgb="FF6699FF"/>
      <color rgb="FF0066FF"/>
      <color rgb="FFFF0000"/>
      <color rgb="FF99CC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que">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O37"/>
  <sheetViews>
    <sheetView workbookViewId="0">
      <selection activeCell="D11" sqref="D11"/>
    </sheetView>
  </sheetViews>
  <sheetFormatPr baseColWidth="10" defaultRowHeight="14.25"/>
  <cols>
    <col min="1" max="1" width="10.75" customWidth="1"/>
    <col min="2" max="2" width="25.375" customWidth="1"/>
    <col min="3" max="3" width="11.875" customWidth="1"/>
    <col min="4" max="4" width="14" customWidth="1"/>
    <col min="5" max="5" width="28" customWidth="1"/>
    <col min="6" max="6" width="5.25" customWidth="1"/>
    <col min="7" max="7" width="22.125" customWidth="1"/>
    <col min="8" max="8" width="19.125" customWidth="1"/>
    <col min="9" max="9" width="3.5" customWidth="1"/>
    <col min="10" max="10" width="19" customWidth="1"/>
    <col min="11" max="11" width="16.625" customWidth="1"/>
    <col min="12" max="15" width="10.75" customWidth="1"/>
  </cols>
  <sheetData>
    <row r="2" spans="2:15" ht="13.35" customHeight="1">
      <c r="B2" s="218" t="s">
        <v>824</v>
      </c>
      <c r="C2" s="230" t="s">
        <v>880</v>
      </c>
      <c r="E2" s="1" t="s">
        <v>0</v>
      </c>
    </row>
    <row r="3" spans="2:15">
      <c r="B3" t="s">
        <v>1</v>
      </c>
      <c r="C3" s="2">
        <v>42360</v>
      </c>
      <c r="E3" s="232" t="s">
        <v>2</v>
      </c>
    </row>
    <row r="4" spans="2:15">
      <c r="C4" s="2"/>
      <c r="E4" s="232"/>
    </row>
    <row r="5" spans="2:15" ht="20.85" customHeight="1">
      <c r="B5" t="s">
        <v>3</v>
      </c>
      <c r="C5" t="s">
        <v>4</v>
      </c>
      <c r="E5" s="232"/>
      <c r="H5" s="3" t="s">
        <v>5</v>
      </c>
      <c r="I5" s="4" t="s">
        <v>6</v>
      </c>
      <c r="J5" s="5" t="s">
        <v>7</v>
      </c>
      <c r="K5" t="s">
        <v>8</v>
      </c>
      <c r="L5" s="4">
        <f ca="1">RANDBETWEEN(0,ROUND(H8*0,1))</f>
        <v>0</v>
      </c>
    </row>
    <row r="6" spans="2:15" ht="25.35" customHeight="1">
      <c r="C6" t="s">
        <v>9</v>
      </c>
      <c r="F6" s="6"/>
      <c r="G6" s="185" t="s">
        <v>10</v>
      </c>
      <c r="H6" s="4"/>
      <c r="I6" s="7"/>
      <c r="J6" s="4"/>
      <c r="K6" t="s">
        <v>671</v>
      </c>
      <c r="L6" s="8"/>
      <c r="M6" s="8"/>
      <c r="N6" s="8"/>
      <c r="O6" s="8"/>
    </row>
    <row r="7" spans="2:15" ht="17.850000000000001" customHeight="1">
      <c r="C7" t="s">
        <v>11</v>
      </c>
      <c r="F7" s="7"/>
      <c r="G7" s="186"/>
      <c r="H7" s="7"/>
      <c r="I7" s="7"/>
      <c r="J7" s="7"/>
      <c r="M7" s="8"/>
      <c r="N7" s="8"/>
      <c r="O7" s="8"/>
    </row>
    <row r="8" spans="2:15" ht="17.850000000000001" customHeight="1">
      <c r="F8" s="7"/>
      <c r="G8" s="187" t="s">
        <v>12</v>
      </c>
      <c r="H8" s="10">
        <v>1</v>
      </c>
      <c r="I8" s="7"/>
      <c r="J8" s="10">
        <v>1</v>
      </c>
      <c r="L8" s="8"/>
      <c r="M8" s="8"/>
      <c r="N8" s="8"/>
      <c r="O8" s="8"/>
    </row>
    <row r="9" spans="2:15" ht="17.850000000000001" customHeight="1">
      <c r="F9" s="7"/>
      <c r="G9" s="185" t="s">
        <v>13</v>
      </c>
      <c r="H9" s="11">
        <v>0.55000000000000004</v>
      </c>
      <c r="I9" s="7"/>
      <c r="J9" s="11">
        <v>0.55000000000000004</v>
      </c>
      <c r="L9" s="8"/>
      <c r="M9" s="8"/>
      <c r="N9" s="8"/>
      <c r="O9" s="8"/>
    </row>
    <row r="10" spans="2:15" ht="15.6" customHeight="1">
      <c r="F10" s="7"/>
      <c r="G10" s="186"/>
      <c r="H10" s="7"/>
      <c r="I10" s="7"/>
      <c r="J10" s="7"/>
    </row>
    <row r="11" spans="2:15" ht="29.1" customHeight="1">
      <c r="F11" s="233" t="s">
        <v>14</v>
      </c>
      <c r="G11" s="185" t="s">
        <v>15</v>
      </c>
      <c r="H11" s="12">
        <v>0</v>
      </c>
      <c r="I11" s="7"/>
      <c r="J11" s="12">
        <v>0</v>
      </c>
    </row>
    <row r="12" spans="2:15" ht="26.1" customHeight="1">
      <c r="F12" s="233"/>
      <c r="G12" s="185" t="s">
        <v>16</v>
      </c>
      <c r="H12" s="12">
        <v>0</v>
      </c>
      <c r="I12" s="7"/>
      <c r="J12" s="12">
        <v>0</v>
      </c>
    </row>
    <row r="13" spans="2:15" ht="26.1" customHeight="1">
      <c r="F13" s="233"/>
      <c r="G13" s="185" t="s">
        <v>17</v>
      </c>
      <c r="H13" s="12">
        <v>0</v>
      </c>
      <c r="I13" s="7"/>
      <c r="J13" s="12">
        <v>0</v>
      </c>
    </row>
    <row r="14" spans="2:15" ht="26.1" customHeight="1">
      <c r="F14" s="233"/>
      <c r="G14" s="185" t="s">
        <v>18</v>
      </c>
      <c r="H14" s="12">
        <v>0.1</v>
      </c>
      <c r="I14" s="7"/>
      <c r="J14" s="12">
        <v>0.1</v>
      </c>
    </row>
    <row r="15" spans="2:15" ht="18.600000000000001" customHeight="1">
      <c r="F15" s="7"/>
      <c r="G15" s="186"/>
      <c r="H15" s="7"/>
      <c r="I15" s="13" t="s">
        <v>19</v>
      </c>
      <c r="J15" s="7"/>
    </row>
    <row r="16" spans="2:15" ht="26.1" customHeight="1">
      <c r="F16" s="234" t="s">
        <v>20</v>
      </c>
      <c r="G16" s="185" t="s">
        <v>21</v>
      </c>
      <c r="H16" s="12">
        <v>0</v>
      </c>
      <c r="I16" s="7"/>
      <c r="J16" s="12">
        <v>0</v>
      </c>
      <c r="K16" s="213"/>
    </row>
    <row r="17" spans="5:10" ht="26.1" customHeight="1">
      <c r="F17" s="234"/>
      <c r="G17" s="185" t="s">
        <v>15</v>
      </c>
      <c r="H17" s="12">
        <v>0</v>
      </c>
      <c r="I17" s="7"/>
      <c r="J17" s="12">
        <v>0</v>
      </c>
    </row>
    <row r="18" spans="5:10" ht="29.1" customHeight="1">
      <c r="F18" s="234"/>
      <c r="G18" s="185" t="s">
        <v>16</v>
      </c>
      <c r="H18" s="12">
        <v>0</v>
      </c>
      <c r="I18" s="7"/>
      <c r="J18" s="12">
        <v>0</v>
      </c>
    </row>
    <row r="19" spans="5:10" ht="25.35" customHeight="1">
      <c r="F19" s="234"/>
      <c r="G19" s="185" t="s">
        <v>22</v>
      </c>
      <c r="H19" s="12">
        <v>0</v>
      </c>
      <c r="I19" s="7"/>
      <c r="J19" s="12">
        <v>0</v>
      </c>
    </row>
    <row r="20" spans="5:10" ht="26.1" customHeight="1">
      <c r="F20" s="234"/>
      <c r="G20" s="185" t="s">
        <v>18</v>
      </c>
      <c r="H20" s="12">
        <v>0.1</v>
      </c>
      <c r="I20" s="7"/>
      <c r="J20" s="12">
        <v>0.2</v>
      </c>
    </row>
    <row r="21" spans="5:10" ht="17.850000000000001" customHeight="1">
      <c r="F21" s="7"/>
      <c r="G21" s="9"/>
      <c r="H21" s="7"/>
      <c r="I21" s="7"/>
      <c r="J21" s="7"/>
    </row>
    <row r="22" spans="5:10" ht="21.6" customHeight="1">
      <c r="G22" s="8"/>
    </row>
    <row r="23" spans="5:10" ht="16.350000000000001" customHeight="1">
      <c r="E23" s="14" t="s">
        <v>23</v>
      </c>
      <c r="G23" s="235" t="s">
        <v>24</v>
      </c>
      <c r="H23" s="235"/>
    </row>
    <row r="24" spans="5:10" ht="16.350000000000001" customHeight="1">
      <c r="G24" s="15">
        <f>H9*(1+H11+H12+H13+H14)/(1+J16*J8+J17+J18+J19+J20)</f>
        <v>0.50416666666666676</v>
      </c>
    </row>
    <row r="25" spans="5:10" ht="16.350000000000001" customHeight="1">
      <c r="G25" s="235" t="s">
        <v>25</v>
      </c>
      <c r="H25" s="235"/>
    </row>
    <row r="26" spans="5:10" ht="16.350000000000001" customHeight="1">
      <c r="G26" s="15">
        <f ca="1">(H8*G24)+(L5/100)</f>
        <v>0.50416666666666676</v>
      </c>
      <c r="H26" t="s">
        <v>26</v>
      </c>
      <c r="I26" s="6"/>
    </row>
    <row r="27" spans="5:10" ht="16.350000000000001" customHeight="1">
      <c r="G27" s="6" t="s">
        <v>27</v>
      </c>
      <c r="I27" s="6"/>
    </row>
    <row r="28" spans="5:10" ht="16.350000000000001" customHeight="1">
      <c r="G28" s="15">
        <f ca="1">J8-G26</f>
        <v>0.49583333333333324</v>
      </c>
      <c r="H28" t="s">
        <v>28</v>
      </c>
      <c r="I28" s="16">
        <f ca="1">IF(G28&lt;=0,0,ROUNDUP(G28*10,1))</f>
        <v>5</v>
      </c>
      <c r="J28" t="s">
        <v>29</v>
      </c>
    </row>
    <row r="29" spans="5:10" ht="16.350000000000001" customHeight="1">
      <c r="G29" s="6"/>
      <c r="I29" s="6"/>
    </row>
    <row r="30" spans="5:10" ht="16.350000000000001" customHeight="1">
      <c r="G30" s="231" t="s">
        <v>30</v>
      </c>
      <c r="H30" s="231"/>
    </row>
    <row r="31" spans="5:10" ht="16.350000000000001" customHeight="1">
      <c r="G31" s="15">
        <f>J9*(1+J11+J12+J13+J14)/(1+H16*H8+H17+H18+H19+H20)</f>
        <v>0.55000000000000004</v>
      </c>
    </row>
    <row r="32" spans="5:10" ht="16.350000000000001" customHeight="1">
      <c r="G32" s="231" t="s">
        <v>31</v>
      </c>
      <c r="H32" s="231"/>
    </row>
    <row r="33" spans="7:10" ht="16.350000000000001" customHeight="1">
      <c r="G33" s="15">
        <f ca="1">IF(I28&lt;=0,0,(I28/10)*G31)</f>
        <v>0.27500000000000002</v>
      </c>
      <c r="H33" t="s">
        <v>32</v>
      </c>
    </row>
    <row r="34" spans="7:10" ht="16.350000000000001" customHeight="1">
      <c r="G34" s="6" t="s">
        <v>33</v>
      </c>
      <c r="I34" s="6"/>
    </row>
    <row r="35" spans="7:10" ht="16.350000000000001" customHeight="1">
      <c r="G35" s="15">
        <f ca="1">H8-G33</f>
        <v>0.72499999999999998</v>
      </c>
      <c r="H35" t="s">
        <v>28</v>
      </c>
      <c r="I35" s="17">
        <f ca="1">IF(G35&lt;=0,0,ROUNDUP(G35*10,1))</f>
        <v>7.3</v>
      </c>
      <c r="J35" t="s">
        <v>29</v>
      </c>
    </row>
    <row r="36" spans="7:10" ht="17.100000000000001" customHeight="1">
      <c r="G36" s="231" t="s">
        <v>34</v>
      </c>
      <c r="H36" s="231"/>
      <c r="I36" s="231"/>
      <c r="J36" s="231"/>
    </row>
    <row r="37" spans="7:10" ht="17.850000000000001" customHeight="1"/>
  </sheetData>
  <mergeCells count="8">
    <mergeCell ref="G32:H32"/>
    <mergeCell ref="G36:J36"/>
    <mergeCell ref="E3:E5"/>
    <mergeCell ref="F11:F14"/>
    <mergeCell ref="F16:F20"/>
    <mergeCell ref="G23:H23"/>
    <mergeCell ref="G25:H25"/>
    <mergeCell ref="G30:H30"/>
  </mergeCells>
  <pageMargins left="0" right="0" top="0.39409448818897641" bottom="0.39409448818897641" header="0" footer="0"/>
  <pageSetup paperSize="9" orientation="portrait" horizontalDpi="4294967293" verticalDpi="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Z110"/>
  <sheetViews>
    <sheetView topLeftCell="A82" workbookViewId="0">
      <selection activeCell="F83" sqref="F83"/>
    </sheetView>
  </sheetViews>
  <sheetFormatPr baseColWidth="10" defaultRowHeight="14.25"/>
  <cols>
    <col min="1" max="1" width="16.625" customWidth="1"/>
    <col min="5" max="5" width="11.875" customWidth="1"/>
    <col min="6" max="6" width="11.75" customWidth="1"/>
    <col min="9" max="9" width="11.625" customWidth="1"/>
    <col min="12" max="12" width="16.625" customWidth="1"/>
    <col min="23" max="23" width="16.625" customWidth="1"/>
    <col min="32" max="32" width="16.625" customWidth="1"/>
    <col min="34" max="34" width="12.875" customWidth="1"/>
    <col min="36" max="36" width="10.125" customWidth="1"/>
    <col min="37" max="37" width="12.25" customWidth="1"/>
    <col min="38" max="38" width="14.5" customWidth="1"/>
    <col min="39" max="39" width="12.25" customWidth="1"/>
    <col min="41" max="41" width="2.625" customWidth="1"/>
    <col min="43" max="43" width="2.625" customWidth="1"/>
  </cols>
  <sheetData>
    <row r="1" spans="1:52" ht="47.25">
      <c r="A1" s="19" t="s">
        <v>35</v>
      </c>
      <c r="B1" s="19" t="s">
        <v>36</v>
      </c>
      <c r="C1" s="19" t="s">
        <v>37</v>
      </c>
      <c r="D1" s="19" t="s">
        <v>38</v>
      </c>
      <c r="E1" s="19" t="s">
        <v>39</v>
      </c>
      <c r="F1" s="19" t="s">
        <v>40</v>
      </c>
      <c r="G1" s="19" t="s">
        <v>41</v>
      </c>
      <c r="H1" s="19" t="s">
        <v>42</v>
      </c>
      <c r="I1" s="19" t="s">
        <v>43</v>
      </c>
      <c r="J1" s="19" t="s">
        <v>44</v>
      </c>
      <c r="K1" s="19" t="s">
        <v>45</v>
      </c>
      <c r="L1" s="19" t="s">
        <v>35</v>
      </c>
      <c r="M1" s="19" t="s">
        <v>46</v>
      </c>
      <c r="N1" s="19" t="s">
        <v>47</v>
      </c>
      <c r="O1" s="19" t="s">
        <v>48</v>
      </c>
      <c r="P1" s="20" t="s">
        <v>49</v>
      </c>
      <c r="Q1" s="19" t="s">
        <v>50</v>
      </c>
      <c r="R1" s="19" t="s">
        <v>51</v>
      </c>
      <c r="S1" s="20" t="s">
        <v>52</v>
      </c>
      <c r="T1" s="19" t="s">
        <v>53</v>
      </c>
      <c r="U1" s="19" t="s">
        <v>54</v>
      </c>
      <c r="V1" s="19" t="s">
        <v>55</v>
      </c>
      <c r="W1" s="19" t="s">
        <v>35</v>
      </c>
      <c r="X1" s="20" t="s">
        <v>56</v>
      </c>
      <c r="Y1" s="19" t="s">
        <v>57</v>
      </c>
      <c r="Z1" s="20" t="s">
        <v>58</v>
      </c>
      <c r="AA1" s="19" t="s">
        <v>59</v>
      </c>
      <c r="AB1" s="19" t="s">
        <v>60</v>
      </c>
      <c r="AC1" s="20" t="s">
        <v>61</v>
      </c>
      <c r="AD1" s="21" t="s">
        <v>62</v>
      </c>
      <c r="AE1" s="21" t="s">
        <v>63</v>
      </c>
      <c r="AF1" s="19" t="s">
        <v>35</v>
      </c>
      <c r="AG1" s="19" t="s">
        <v>64</v>
      </c>
      <c r="AH1" s="19" t="s">
        <v>65</v>
      </c>
      <c r="AI1" s="20" t="s">
        <v>66</v>
      </c>
      <c r="AJ1" s="19" t="s">
        <v>67</v>
      </c>
      <c r="AK1" s="19" t="s">
        <v>68</v>
      </c>
      <c r="AL1" s="19" t="s">
        <v>69</v>
      </c>
      <c r="AM1" s="19" t="s">
        <v>70</v>
      </c>
      <c r="AN1" s="19" t="s">
        <v>71</v>
      </c>
      <c r="AO1" s="22"/>
      <c r="AP1" s="23" t="s">
        <v>72</v>
      </c>
      <c r="AQ1" s="22"/>
      <c r="AR1" s="4"/>
      <c r="AS1" s="4"/>
      <c r="AT1" s="4"/>
      <c r="AU1" s="24"/>
      <c r="AV1" s="4"/>
      <c r="AW1" s="4"/>
      <c r="AX1" s="4"/>
      <c r="AY1" s="4"/>
      <c r="AZ1" s="4"/>
    </row>
    <row r="2" spans="1:52" ht="15.75">
      <c r="A2" s="19" t="s">
        <v>36</v>
      </c>
      <c r="B2" s="224">
        <v>0.55000000000000004</v>
      </c>
      <c r="C2" s="27">
        <v>0.45</v>
      </c>
      <c r="D2" s="27">
        <v>0.45</v>
      </c>
      <c r="E2" s="27">
        <v>0.12</v>
      </c>
      <c r="F2" s="27">
        <v>0.1</v>
      </c>
      <c r="G2" s="27">
        <v>0.05</v>
      </c>
      <c r="H2" s="27">
        <v>0.05</v>
      </c>
      <c r="I2" s="28">
        <v>0.01</v>
      </c>
      <c r="J2" s="27">
        <v>0.01</v>
      </c>
      <c r="K2" s="27">
        <v>0.01</v>
      </c>
      <c r="L2" s="29" t="s">
        <v>36</v>
      </c>
      <c r="M2" s="27">
        <v>0.05</v>
      </c>
      <c r="N2" s="27">
        <v>0.2</v>
      </c>
      <c r="O2" s="27">
        <v>0.15</v>
      </c>
      <c r="P2" s="28">
        <v>0.3</v>
      </c>
      <c r="Q2" s="27">
        <v>0.3</v>
      </c>
      <c r="R2" s="27">
        <v>0.2</v>
      </c>
      <c r="S2" s="28">
        <v>0.25</v>
      </c>
      <c r="T2" s="27">
        <v>0.14000000000000001</v>
      </c>
      <c r="U2" s="27">
        <v>0.14000000000000001</v>
      </c>
      <c r="V2" s="27">
        <v>0.2</v>
      </c>
      <c r="W2" s="29" t="s">
        <v>36</v>
      </c>
      <c r="X2" s="30" t="s">
        <v>73</v>
      </c>
      <c r="Y2" s="31" t="s">
        <v>73</v>
      </c>
      <c r="Z2" s="30" t="s">
        <v>73</v>
      </c>
      <c r="AA2" s="31" t="s">
        <v>73</v>
      </c>
      <c r="AB2" s="31" t="s">
        <v>73</v>
      </c>
      <c r="AC2" s="30" t="s">
        <v>73</v>
      </c>
      <c r="AD2" s="32" t="s">
        <v>73</v>
      </c>
      <c r="AE2" s="32" t="s">
        <v>73</v>
      </c>
      <c r="AF2" s="29" t="s">
        <v>36</v>
      </c>
      <c r="AG2" s="33">
        <v>0.3</v>
      </c>
      <c r="AH2" s="33">
        <v>0.08</v>
      </c>
      <c r="AI2" s="34" t="s">
        <v>73</v>
      </c>
      <c r="AJ2" s="32" t="s">
        <v>73</v>
      </c>
      <c r="AK2" s="32" t="s">
        <v>73</v>
      </c>
      <c r="AL2" s="32" t="s">
        <v>73</v>
      </c>
      <c r="AM2" s="32" t="s">
        <v>73</v>
      </c>
      <c r="AN2" s="32" t="s">
        <v>73</v>
      </c>
      <c r="AO2" s="35"/>
      <c r="AP2" s="36" t="s">
        <v>74</v>
      </c>
      <c r="AQ2" s="35"/>
      <c r="AR2" s="4"/>
      <c r="AS2" s="4"/>
      <c r="AT2" s="4"/>
      <c r="AU2" s="37"/>
      <c r="AV2" s="4"/>
      <c r="AW2" s="4"/>
      <c r="AX2" s="4"/>
      <c r="AY2" s="4"/>
      <c r="AZ2" s="4"/>
    </row>
    <row r="3" spans="1:52" ht="15.75">
      <c r="A3" s="19" t="s">
        <v>37</v>
      </c>
      <c r="B3" s="27">
        <v>0.65</v>
      </c>
      <c r="C3" s="224">
        <v>0.55000000000000004</v>
      </c>
      <c r="D3" s="27">
        <v>0.55000000000000004</v>
      </c>
      <c r="E3" s="27" t="s">
        <v>75</v>
      </c>
      <c r="F3" s="27" t="s">
        <v>76</v>
      </c>
      <c r="G3" s="27" t="s">
        <v>77</v>
      </c>
      <c r="H3" s="27" t="s">
        <v>78</v>
      </c>
      <c r="I3" s="28" t="s">
        <v>79</v>
      </c>
      <c r="J3" s="27" t="s">
        <v>79</v>
      </c>
      <c r="K3" s="27" t="s">
        <v>80</v>
      </c>
      <c r="L3" s="29" t="s">
        <v>37</v>
      </c>
      <c r="M3" s="27" t="s">
        <v>81</v>
      </c>
      <c r="N3" s="27" t="s">
        <v>82</v>
      </c>
      <c r="O3" s="27" t="s">
        <v>83</v>
      </c>
      <c r="P3" s="28" t="s">
        <v>84</v>
      </c>
      <c r="Q3" s="27" t="s">
        <v>85</v>
      </c>
      <c r="R3" s="27" t="s">
        <v>82</v>
      </c>
      <c r="S3" s="28" t="s">
        <v>86</v>
      </c>
      <c r="T3" s="27" t="s">
        <v>87</v>
      </c>
      <c r="U3" s="27" t="s">
        <v>87</v>
      </c>
      <c r="V3" s="27" t="s">
        <v>88</v>
      </c>
      <c r="W3" s="29" t="s">
        <v>37</v>
      </c>
      <c r="X3" s="30" t="s">
        <v>73</v>
      </c>
      <c r="Y3" s="31" t="s">
        <v>73</v>
      </c>
      <c r="Z3" s="30" t="s">
        <v>73</v>
      </c>
      <c r="AA3" s="31" t="s">
        <v>73</v>
      </c>
      <c r="AB3" s="31" t="s">
        <v>73</v>
      </c>
      <c r="AC3" s="30" t="s">
        <v>73</v>
      </c>
      <c r="AD3" s="32" t="s">
        <v>73</v>
      </c>
      <c r="AE3" s="32" t="s">
        <v>73</v>
      </c>
      <c r="AF3" s="29" t="s">
        <v>37</v>
      </c>
      <c r="AG3" s="33">
        <v>0.35</v>
      </c>
      <c r="AH3" s="33">
        <v>0.12</v>
      </c>
      <c r="AI3" s="34" t="s">
        <v>73</v>
      </c>
      <c r="AJ3" s="32" t="s">
        <v>73</v>
      </c>
      <c r="AK3" s="32" t="s">
        <v>73</v>
      </c>
      <c r="AL3" s="32" t="s">
        <v>73</v>
      </c>
      <c r="AM3" s="32" t="s">
        <v>73</v>
      </c>
      <c r="AN3" s="32" t="s">
        <v>73</v>
      </c>
      <c r="AO3" s="35"/>
      <c r="AP3" s="36" t="s">
        <v>89</v>
      </c>
      <c r="AQ3" s="35"/>
      <c r="AR3" s="4"/>
      <c r="AS3" s="4"/>
      <c r="AT3" s="4"/>
      <c r="AU3" s="37"/>
      <c r="AV3" s="4"/>
      <c r="AW3" s="4"/>
      <c r="AX3" s="4"/>
      <c r="AY3" s="4"/>
      <c r="AZ3" s="4"/>
    </row>
    <row r="4" spans="1:52" ht="15.75">
      <c r="A4" s="39" t="s">
        <v>38</v>
      </c>
      <c r="B4" s="27">
        <v>0.65</v>
      </c>
      <c r="C4" s="27">
        <v>0.55000000000000004</v>
      </c>
      <c r="D4" s="224">
        <v>0.55000000000000004</v>
      </c>
      <c r="E4" s="27">
        <v>0.18</v>
      </c>
      <c r="F4" s="27">
        <v>0.15</v>
      </c>
      <c r="G4" s="27">
        <v>0.08</v>
      </c>
      <c r="H4" s="27">
        <v>0.05</v>
      </c>
      <c r="I4" s="28">
        <v>0.01</v>
      </c>
      <c r="J4" s="27">
        <v>0.01</v>
      </c>
      <c r="K4" s="27">
        <v>0.01</v>
      </c>
      <c r="L4" s="29" t="s">
        <v>38</v>
      </c>
      <c r="M4" s="27">
        <v>0.05</v>
      </c>
      <c r="N4" s="27">
        <v>0.35</v>
      </c>
      <c r="O4" s="27">
        <v>0.15</v>
      </c>
      <c r="P4" s="28">
        <v>0.35</v>
      </c>
      <c r="Q4" s="27">
        <v>0.35</v>
      </c>
      <c r="R4" s="27">
        <v>0.35</v>
      </c>
      <c r="S4" s="28">
        <v>0.35</v>
      </c>
      <c r="T4" s="27">
        <v>0.2</v>
      </c>
      <c r="U4" s="27">
        <v>0.2</v>
      </c>
      <c r="V4" s="27">
        <v>0.25</v>
      </c>
      <c r="W4" s="29" t="s">
        <v>38</v>
      </c>
      <c r="X4" s="30" t="s">
        <v>73</v>
      </c>
      <c r="Y4" s="31" t="s">
        <v>73</v>
      </c>
      <c r="Z4" s="30" t="s">
        <v>73</v>
      </c>
      <c r="AA4" s="31" t="s">
        <v>73</v>
      </c>
      <c r="AB4" s="31" t="s">
        <v>73</v>
      </c>
      <c r="AC4" s="30" t="s">
        <v>73</v>
      </c>
      <c r="AD4" s="32" t="s">
        <v>73</v>
      </c>
      <c r="AE4" s="32" t="s">
        <v>73</v>
      </c>
      <c r="AF4" s="29" t="s">
        <v>38</v>
      </c>
      <c r="AG4" s="33">
        <v>0.35</v>
      </c>
      <c r="AH4" s="33">
        <v>0.12</v>
      </c>
      <c r="AI4" s="34" t="s">
        <v>73</v>
      </c>
      <c r="AJ4" s="32" t="s">
        <v>73</v>
      </c>
      <c r="AK4" s="32" t="s">
        <v>73</v>
      </c>
      <c r="AL4" s="32" t="s">
        <v>73</v>
      </c>
      <c r="AM4" s="32" t="s">
        <v>73</v>
      </c>
      <c r="AN4" s="32" t="s">
        <v>73</v>
      </c>
      <c r="AO4" s="35"/>
      <c r="AP4" s="36" t="s">
        <v>90</v>
      </c>
      <c r="AQ4" s="35"/>
      <c r="AR4" s="4"/>
      <c r="AS4" s="4"/>
      <c r="AT4" s="4"/>
      <c r="AU4" s="37"/>
      <c r="AV4" s="4"/>
      <c r="AW4" s="4"/>
      <c r="AX4" s="4"/>
      <c r="AY4" s="4"/>
      <c r="AZ4" s="4"/>
    </row>
    <row r="5" spans="1:52" ht="15.75">
      <c r="A5" s="21" t="s">
        <v>39</v>
      </c>
      <c r="B5" s="27">
        <v>0.75</v>
      </c>
      <c r="C5" s="27">
        <v>0.6</v>
      </c>
      <c r="D5" s="27">
        <v>0.6</v>
      </c>
      <c r="E5" s="224">
        <v>0.35</v>
      </c>
      <c r="F5" s="27">
        <v>0.3</v>
      </c>
      <c r="G5" s="27">
        <v>0.08</v>
      </c>
      <c r="H5" s="27">
        <v>0.05</v>
      </c>
      <c r="I5" s="28">
        <v>0.04</v>
      </c>
      <c r="J5" s="27">
        <v>0.01</v>
      </c>
      <c r="K5" s="27">
        <v>0.01</v>
      </c>
      <c r="L5" s="40" t="s">
        <v>39</v>
      </c>
      <c r="M5" s="27">
        <v>0.08</v>
      </c>
      <c r="N5" s="27">
        <v>0.45</v>
      </c>
      <c r="O5" s="27">
        <v>0.35</v>
      </c>
      <c r="P5" s="28">
        <v>0.4</v>
      </c>
      <c r="Q5" s="27">
        <v>0.25</v>
      </c>
      <c r="R5" s="27">
        <v>0.45</v>
      </c>
      <c r="S5" s="28">
        <v>0.45</v>
      </c>
      <c r="T5" s="27">
        <v>0.45</v>
      </c>
      <c r="U5" s="27">
        <v>0.45</v>
      </c>
      <c r="V5" s="27">
        <v>0.3</v>
      </c>
      <c r="W5" s="40" t="s">
        <v>39</v>
      </c>
      <c r="X5" s="30" t="s">
        <v>73</v>
      </c>
      <c r="Y5" s="31" t="s">
        <v>73</v>
      </c>
      <c r="Z5" s="30" t="s">
        <v>73</v>
      </c>
      <c r="AA5" s="31" t="s">
        <v>73</v>
      </c>
      <c r="AB5" s="31" t="s">
        <v>73</v>
      </c>
      <c r="AC5" s="30" t="s">
        <v>73</v>
      </c>
      <c r="AD5" s="32" t="s">
        <v>73</v>
      </c>
      <c r="AE5" s="32" t="s">
        <v>73</v>
      </c>
      <c r="AF5" s="40" t="s">
        <v>39</v>
      </c>
      <c r="AG5" s="33">
        <v>0.35</v>
      </c>
      <c r="AH5" s="33">
        <v>0.18</v>
      </c>
      <c r="AI5" s="34" t="s">
        <v>73</v>
      </c>
      <c r="AJ5" s="32" t="s">
        <v>73</v>
      </c>
      <c r="AK5" s="32" t="s">
        <v>73</v>
      </c>
      <c r="AL5" s="32" t="s">
        <v>73</v>
      </c>
      <c r="AM5" s="32" t="s">
        <v>73</v>
      </c>
      <c r="AN5" s="32" t="s">
        <v>73</v>
      </c>
      <c r="AO5" s="35"/>
      <c r="AP5" s="36" t="s">
        <v>91</v>
      </c>
      <c r="AQ5" s="35"/>
      <c r="AR5" s="4"/>
      <c r="AS5" s="4"/>
      <c r="AT5" s="4"/>
      <c r="AU5" s="37"/>
      <c r="AV5" s="4"/>
      <c r="AW5" s="4"/>
      <c r="AX5" s="4"/>
      <c r="AY5" s="4"/>
      <c r="AZ5" s="4"/>
    </row>
    <row r="6" spans="1:52" ht="15.75">
      <c r="A6" s="39" t="s">
        <v>40</v>
      </c>
      <c r="B6" s="27">
        <v>0.8</v>
      </c>
      <c r="C6" s="27">
        <v>0.7</v>
      </c>
      <c r="D6" s="27">
        <v>0.7</v>
      </c>
      <c r="E6" s="27">
        <v>0.6</v>
      </c>
      <c r="F6" s="224">
        <v>0.5</v>
      </c>
      <c r="G6" s="27">
        <v>0.1</v>
      </c>
      <c r="H6" s="27">
        <v>0.05</v>
      </c>
      <c r="I6" s="28">
        <v>0.04</v>
      </c>
      <c r="J6" s="27">
        <v>0.01</v>
      </c>
      <c r="K6" s="27">
        <v>0.01</v>
      </c>
      <c r="L6" s="29" t="s">
        <v>40</v>
      </c>
      <c r="M6" s="27">
        <v>0.15</v>
      </c>
      <c r="N6" s="27">
        <v>0.55000000000000004</v>
      </c>
      <c r="O6" s="27">
        <v>0.45</v>
      </c>
      <c r="P6" s="28">
        <v>0.5</v>
      </c>
      <c r="Q6" s="27">
        <v>0.25</v>
      </c>
      <c r="R6" s="27">
        <v>0.55000000000000004</v>
      </c>
      <c r="S6" s="28">
        <v>0.55000000000000004</v>
      </c>
      <c r="T6" s="27">
        <v>0.45</v>
      </c>
      <c r="U6" s="27">
        <v>0.45</v>
      </c>
      <c r="V6" s="27">
        <v>0.3</v>
      </c>
      <c r="W6" s="29" t="s">
        <v>40</v>
      </c>
      <c r="X6" s="30" t="s">
        <v>73</v>
      </c>
      <c r="Y6" s="31" t="s">
        <v>73</v>
      </c>
      <c r="Z6" s="30" t="s">
        <v>73</v>
      </c>
      <c r="AA6" s="31" t="s">
        <v>73</v>
      </c>
      <c r="AB6" s="31" t="s">
        <v>73</v>
      </c>
      <c r="AC6" s="30" t="s">
        <v>73</v>
      </c>
      <c r="AD6" s="32" t="s">
        <v>73</v>
      </c>
      <c r="AE6" s="32" t="s">
        <v>73</v>
      </c>
      <c r="AF6" s="29" t="s">
        <v>40</v>
      </c>
      <c r="AG6" s="33">
        <v>0.35</v>
      </c>
      <c r="AH6" s="33">
        <v>0.18</v>
      </c>
      <c r="AI6" s="34" t="s">
        <v>73</v>
      </c>
      <c r="AJ6" s="32" t="s">
        <v>73</v>
      </c>
      <c r="AK6" s="32" t="s">
        <v>73</v>
      </c>
      <c r="AL6" s="32" t="s">
        <v>73</v>
      </c>
      <c r="AM6" s="32" t="s">
        <v>73</v>
      </c>
      <c r="AN6" s="32" t="s">
        <v>73</v>
      </c>
      <c r="AO6" s="35"/>
      <c r="AP6" s="36" t="s">
        <v>92</v>
      </c>
      <c r="AQ6" s="35"/>
      <c r="AR6" s="4"/>
      <c r="AS6" s="4"/>
      <c r="AT6" s="4"/>
      <c r="AU6" s="37"/>
      <c r="AV6" s="4"/>
      <c r="AW6" s="4"/>
      <c r="AX6" s="4"/>
      <c r="AY6" s="4"/>
      <c r="AZ6" s="4"/>
    </row>
    <row r="7" spans="1:52" ht="15.75">
      <c r="A7" s="19" t="s">
        <v>41</v>
      </c>
      <c r="B7" s="27">
        <v>0.75</v>
      </c>
      <c r="C7" s="27">
        <v>0.7</v>
      </c>
      <c r="D7" s="27">
        <v>0.7</v>
      </c>
      <c r="E7" s="27" t="s">
        <v>93</v>
      </c>
      <c r="F7" s="27" t="s">
        <v>94</v>
      </c>
      <c r="G7" s="224" t="s">
        <v>77</v>
      </c>
      <c r="H7" s="27" t="s">
        <v>95</v>
      </c>
      <c r="I7" s="28" t="s">
        <v>96</v>
      </c>
      <c r="J7" s="27" t="s">
        <v>97</v>
      </c>
      <c r="K7" s="27" t="s">
        <v>80</v>
      </c>
      <c r="L7" s="29" t="s">
        <v>41</v>
      </c>
      <c r="M7" s="27" t="s">
        <v>98</v>
      </c>
      <c r="N7" s="27" t="s">
        <v>99</v>
      </c>
      <c r="O7" s="27" t="s">
        <v>100</v>
      </c>
      <c r="P7" s="28" t="s">
        <v>84</v>
      </c>
      <c r="Q7" s="27" t="s">
        <v>101</v>
      </c>
      <c r="R7" s="27" t="s">
        <v>93</v>
      </c>
      <c r="S7" s="28" t="s">
        <v>102</v>
      </c>
      <c r="T7" s="27" t="s">
        <v>103</v>
      </c>
      <c r="U7" s="27" t="s">
        <v>103</v>
      </c>
      <c r="V7" s="27" t="s">
        <v>104</v>
      </c>
      <c r="W7" s="29" t="s">
        <v>41</v>
      </c>
      <c r="X7" s="28" t="s">
        <v>105</v>
      </c>
      <c r="Y7" s="27" t="s">
        <v>105</v>
      </c>
      <c r="Z7" s="28" t="s">
        <v>105</v>
      </c>
      <c r="AA7" s="27" t="s">
        <v>106</v>
      </c>
      <c r="AB7" s="27" t="s">
        <v>106</v>
      </c>
      <c r="AC7" s="41" t="s">
        <v>107</v>
      </c>
      <c r="AD7" s="33" t="s">
        <v>107</v>
      </c>
      <c r="AE7" s="33" t="s">
        <v>108</v>
      </c>
      <c r="AF7" s="29" t="s">
        <v>41</v>
      </c>
      <c r="AG7" s="33">
        <v>0.4</v>
      </c>
      <c r="AH7" s="33">
        <v>0.18</v>
      </c>
      <c r="AI7" s="34" t="s">
        <v>73</v>
      </c>
      <c r="AJ7" s="32" t="s">
        <v>73</v>
      </c>
      <c r="AK7" s="32" t="s">
        <v>73</v>
      </c>
      <c r="AL7" s="32" t="s">
        <v>73</v>
      </c>
      <c r="AM7" s="32" t="s">
        <v>73</v>
      </c>
      <c r="AN7" s="32" t="s">
        <v>73</v>
      </c>
      <c r="AO7" s="35"/>
      <c r="AP7" s="36"/>
      <c r="AQ7" s="35"/>
      <c r="AR7" s="4"/>
      <c r="AS7" s="4"/>
      <c r="AT7" s="4"/>
      <c r="AU7" s="37"/>
      <c r="AV7" s="4"/>
      <c r="AW7" s="4"/>
      <c r="AX7" s="4"/>
      <c r="AY7" s="4"/>
      <c r="AZ7" s="4"/>
    </row>
    <row r="8" spans="1:52" ht="15.75">
      <c r="A8" s="19" t="s">
        <v>42</v>
      </c>
      <c r="B8" s="27">
        <v>0.9</v>
      </c>
      <c r="C8" s="27">
        <v>0.8</v>
      </c>
      <c r="D8" s="27">
        <v>0.8</v>
      </c>
      <c r="E8" s="27" t="s">
        <v>109</v>
      </c>
      <c r="F8" s="27" t="s">
        <v>110</v>
      </c>
      <c r="G8" s="27" t="s">
        <v>111</v>
      </c>
      <c r="H8" s="224" t="s">
        <v>81</v>
      </c>
      <c r="I8" s="28" t="s">
        <v>112</v>
      </c>
      <c r="J8" s="27" t="s">
        <v>113</v>
      </c>
      <c r="K8" s="27" t="s">
        <v>114</v>
      </c>
      <c r="L8" s="29" t="s">
        <v>42</v>
      </c>
      <c r="M8" s="27" t="s">
        <v>115</v>
      </c>
      <c r="N8" s="27" t="s">
        <v>116</v>
      </c>
      <c r="O8" s="27" t="s">
        <v>93</v>
      </c>
      <c r="P8" s="28" t="s">
        <v>110</v>
      </c>
      <c r="Q8" s="27" t="s">
        <v>117</v>
      </c>
      <c r="R8" s="27" t="s">
        <v>102</v>
      </c>
      <c r="S8" s="28" t="s">
        <v>118</v>
      </c>
      <c r="T8" s="27" t="s">
        <v>102</v>
      </c>
      <c r="U8" s="27" t="s">
        <v>102</v>
      </c>
      <c r="V8" s="27" t="s">
        <v>119</v>
      </c>
      <c r="W8" s="29" t="s">
        <v>42</v>
      </c>
      <c r="X8" s="28" t="s">
        <v>120</v>
      </c>
      <c r="Y8" s="27" t="s">
        <v>121</v>
      </c>
      <c r="Z8" s="28" t="s">
        <v>122</v>
      </c>
      <c r="AA8" s="27" t="s">
        <v>123</v>
      </c>
      <c r="AB8" s="27" t="s">
        <v>123</v>
      </c>
      <c r="AC8" s="41" t="s">
        <v>124</v>
      </c>
      <c r="AD8" s="33" t="s">
        <v>108</v>
      </c>
      <c r="AE8" s="33" t="s">
        <v>125</v>
      </c>
      <c r="AF8" s="29" t="s">
        <v>42</v>
      </c>
      <c r="AG8" s="33">
        <v>0.4</v>
      </c>
      <c r="AH8" s="33">
        <v>0.24</v>
      </c>
      <c r="AI8" s="34" t="s">
        <v>73</v>
      </c>
      <c r="AJ8" s="32" t="s">
        <v>73</v>
      </c>
      <c r="AK8" s="32" t="s">
        <v>73</v>
      </c>
      <c r="AL8" s="32" t="s">
        <v>73</v>
      </c>
      <c r="AM8" s="32" t="s">
        <v>73</v>
      </c>
      <c r="AN8" s="32" t="s">
        <v>73</v>
      </c>
      <c r="AO8" s="35"/>
      <c r="AP8" s="36"/>
      <c r="AQ8" s="35"/>
      <c r="AR8" s="4"/>
      <c r="AS8" s="4"/>
      <c r="AT8" s="4"/>
      <c r="AU8" s="37"/>
      <c r="AV8" s="4"/>
      <c r="AW8" s="4"/>
      <c r="AX8" s="4"/>
      <c r="AY8" s="4"/>
      <c r="AZ8" s="4"/>
    </row>
    <row r="9" spans="1:52" ht="15.75">
      <c r="A9" s="42" t="s">
        <v>43</v>
      </c>
      <c r="B9" s="28">
        <v>0.9</v>
      </c>
      <c r="C9" s="28">
        <v>0.8</v>
      </c>
      <c r="D9" s="28">
        <v>0.8</v>
      </c>
      <c r="E9" s="28">
        <v>0.5</v>
      </c>
      <c r="F9" s="28">
        <v>0.45</v>
      </c>
      <c r="G9" s="28">
        <v>0.3</v>
      </c>
      <c r="H9" s="28">
        <v>0.1</v>
      </c>
      <c r="I9" s="224">
        <v>0.08</v>
      </c>
      <c r="J9" s="28">
        <v>0.08</v>
      </c>
      <c r="K9" s="28">
        <v>0.04</v>
      </c>
      <c r="L9" s="43" t="s">
        <v>43</v>
      </c>
      <c r="M9" s="28">
        <v>0.3</v>
      </c>
      <c r="N9" s="28">
        <v>0.6</v>
      </c>
      <c r="O9" s="28">
        <v>0.5</v>
      </c>
      <c r="P9" s="28">
        <v>0.5</v>
      </c>
      <c r="Q9" s="28">
        <v>0.35</v>
      </c>
      <c r="R9" s="28">
        <v>0.6</v>
      </c>
      <c r="S9" s="28">
        <v>0.65</v>
      </c>
      <c r="T9" s="28">
        <v>0.5</v>
      </c>
      <c r="U9" s="28">
        <v>0.5</v>
      </c>
      <c r="V9" s="28">
        <v>0.3</v>
      </c>
      <c r="W9" s="43" t="s">
        <v>43</v>
      </c>
      <c r="X9" s="34" t="s">
        <v>73</v>
      </c>
      <c r="Y9" s="34" t="s">
        <v>73</v>
      </c>
      <c r="Z9" s="34" t="s">
        <v>73</v>
      </c>
      <c r="AA9" s="34" t="s">
        <v>73</v>
      </c>
      <c r="AB9" s="34" t="s">
        <v>73</v>
      </c>
      <c r="AC9" s="34" t="s">
        <v>73</v>
      </c>
      <c r="AD9" s="34" t="s">
        <v>73</v>
      </c>
      <c r="AE9" s="34" t="s">
        <v>73</v>
      </c>
      <c r="AF9" s="43" t="s">
        <v>43</v>
      </c>
      <c r="AG9" s="41">
        <v>0.5</v>
      </c>
      <c r="AH9" s="41">
        <v>0.35</v>
      </c>
      <c r="AI9" s="34" t="s">
        <v>73</v>
      </c>
      <c r="AJ9" s="34" t="s">
        <v>73</v>
      </c>
      <c r="AK9" s="34" t="s">
        <v>73</v>
      </c>
      <c r="AL9" s="34" t="s">
        <v>73</v>
      </c>
      <c r="AM9" s="34" t="s">
        <v>73</v>
      </c>
      <c r="AN9" s="34" t="s">
        <v>73</v>
      </c>
      <c r="AO9" s="35"/>
      <c r="AP9" s="36" t="s">
        <v>126</v>
      </c>
      <c r="AQ9" s="35"/>
      <c r="AR9" s="4"/>
      <c r="AS9" s="4"/>
      <c r="AT9" s="4"/>
      <c r="AU9" s="37"/>
      <c r="AV9" s="4"/>
      <c r="AW9" s="4"/>
      <c r="AX9" s="4"/>
      <c r="AY9" s="4"/>
      <c r="AZ9" s="4"/>
    </row>
    <row r="10" spans="1:52" ht="15.75">
      <c r="A10" s="44" t="s">
        <v>44</v>
      </c>
      <c r="B10" s="45">
        <v>1.05</v>
      </c>
      <c r="C10" s="45">
        <v>0.95</v>
      </c>
      <c r="D10" s="45">
        <v>0.95</v>
      </c>
      <c r="E10" s="45" t="s">
        <v>127</v>
      </c>
      <c r="F10" s="45" t="s">
        <v>128</v>
      </c>
      <c r="G10" s="45" t="s">
        <v>129</v>
      </c>
      <c r="H10" s="45" t="s">
        <v>130</v>
      </c>
      <c r="I10" s="46" t="s">
        <v>131</v>
      </c>
      <c r="J10" s="225" t="s">
        <v>132</v>
      </c>
      <c r="K10" s="45" t="s">
        <v>133</v>
      </c>
      <c r="L10" s="47" t="s">
        <v>44</v>
      </c>
      <c r="M10" s="45" t="s">
        <v>134</v>
      </c>
      <c r="N10" s="45" t="s">
        <v>135</v>
      </c>
      <c r="O10" s="45" t="s">
        <v>136</v>
      </c>
      <c r="P10" s="46" t="s">
        <v>118</v>
      </c>
      <c r="Q10" s="45" t="s">
        <v>137</v>
      </c>
      <c r="R10" s="45" t="s">
        <v>118</v>
      </c>
      <c r="S10" s="46" t="s">
        <v>138</v>
      </c>
      <c r="T10" s="45" t="s">
        <v>127</v>
      </c>
      <c r="U10" s="45" t="s">
        <v>127</v>
      </c>
      <c r="V10" s="45" t="s">
        <v>139</v>
      </c>
      <c r="W10" s="47" t="s">
        <v>44</v>
      </c>
      <c r="X10" s="46" t="s">
        <v>140</v>
      </c>
      <c r="Y10" s="45" t="s">
        <v>141</v>
      </c>
      <c r="Z10" s="46" t="s">
        <v>142</v>
      </c>
      <c r="AA10" s="45" t="s">
        <v>143</v>
      </c>
      <c r="AB10" s="45" t="s">
        <v>143</v>
      </c>
      <c r="AC10" s="48" t="s">
        <v>144</v>
      </c>
      <c r="AD10" s="45" t="s">
        <v>145</v>
      </c>
      <c r="AE10" s="45" t="s">
        <v>124</v>
      </c>
      <c r="AF10" s="47" t="s">
        <v>44</v>
      </c>
      <c r="AG10" s="45">
        <v>0.45</v>
      </c>
      <c r="AH10" s="45">
        <v>0.3</v>
      </c>
      <c r="AI10" s="34" t="s">
        <v>73</v>
      </c>
      <c r="AJ10" s="32" t="s">
        <v>73</v>
      </c>
      <c r="AK10" s="32" t="s">
        <v>73</v>
      </c>
      <c r="AL10" s="32" t="s">
        <v>73</v>
      </c>
      <c r="AM10" s="32" t="s">
        <v>73</v>
      </c>
      <c r="AN10" s="32" t="s">
        <v>73</v>
      </c>
      <c r="AO10" s="35"/>
      <c r="AP10" s="36"/>
      <c r="AQ10" s="35"/>
      <c r="AR10" s="4"/>
      <c r="AS10" s="4"/>
      <c r="AT10" s="4"/>
      <c r="AU10" s="37"/>
      <c r="AV10" s="4"/>
      <c r="AW10" s="4"/>
      <c r="AX10" s="4"/>
      <c r="AY10" s="4"/>
      <c r="AZ10" s="4"/>
    </row>
    <row r="11" spans="1:52" ht="15.75">
      <c r="A11" s="19" t="s">
        <v>45</v>
      </c>
      <c r="B11" s="27">
        <v>1.05</v>
      </c>
      <c r="C11" s="27">
        <v>0.95</v>
      </c>
      <c r="D11" s="27">
        <v>0.95</v>
      </c>
      <c r="E11" s="27" t="s">
        <v>146</v>
      </c>
      <c r="F11" s="27" t="s">
        <v>147</v>
      </c>
      <c r="G11" s="27" t="s">
        <v>148</v>
      </c>
      <c r="H11" s="27" t="s">
        <v>134</v>
      </c>
      <c r="I11" s="28" t="s">
        <v>149</v>
      </c>
      <c r="J11" s="27" t="s">
        <v>150</v>
      </c>
      <c r="K11" s="224" t="s">
        <v>132</v>
      </c>
      <c r="L11" s="29" t="s">
        <v>45</v>
      </c>
      <c r="M11" s="27" t="s">
        <v>151</v>
      </c>
      <c r="N11" s="27" t="s">
        <v>138</v>
      </c>
      <c r="O11" s="27" t="s">
        <v>152</v>
      </c>
      <c r="P11" s="28" t="s">
        <v>153</v>
      </c>
      <c r="Q11" s="27" t="s">
        <v>154</v>
      </c>
      <c r="R11" s="27" t="s">
        <v>153</v>
      </c>
      <c r="S11" s="28" t="s">
        <v>155</v>
      </c>
      <c r="T11" s="27" t="s">
        <v>152</v>
      </c>
      <c r="U11" s="27" t="s">
        <v>152</v>
      </c>
      <c r="V11" s="27" t="s">
        <v>156</v>
      </c>
      <c r="W11" s="29" t="s">
        <v>45</v>
      </c>
      <c r="X11" s="28" t="s">
        <v>157</v>
      </c>
      <c r="Y11" s="27" t="s">
        <v>158</v>
      </c>
      <c r="Z11" s="28" t="s">
        <v>159</v>
      </c>
      <c r="AA11" s="27" t="s">
        <v>160</v>
      </c>
      <c r="AB11" s="27" t="s">
        <v>160</v>
      </c>
      <c r="AC11" s="41" t="s">
        <v>122</v>
      </c>
      <c r="AD11" s="33" t="s">
        <v>143</v>
      </c>
      <c r="AE11" s="33" t="s">
        <v>144</v>
      </c>
      <c r="AF11" s="29" t="s">
        <v>45</v>
      </c>
      <c r="AG11" s="33">
        <v>0.45</v>
      </c>
      <c r="AH11" s="33">
        <v>0.3</v>
      </c>
      <c r="AI11" s="34" t="s">
        <v>73</v>
      </c>
      <c r="AJ11" s="32" t="s">
        <v>73</v>
      </c>
      <c r="AK11" s="32" t="s">
        <v>73</v>
      </c>
      <c r="AL11" s="32" t="s">
        <v>73</v>
      </c>
      <c r="AM11" s="32" t="s">
        <v>73</v>
      </c>
      <c r="AN11" s="32" t="s">
        <v>73</v>
      </c>
      <c r="AO11" s="35"/>
      <c r="AP11" s="36"/>
      <c r="AQ11" s="35"/>
      <c r="AR11" s="4"/>
      <c r="AS11" s="4"/>
      <c r="AT11" s="4"/>
      <c r="AU11" s="37"/>
      <c r="AV11" s="4"/>
      <c r="AW11" s="4"/>
      <c r="AX11" s="4"/>
      <c r="AY11" s="4"/>
      <c r="AZ11" s="4"/>
    </row>
    <row r="12" spans="1:52" ht="15.75">
      <c r="A12" s="19" t="s">
        <v>46</v>
      </c>
      <c r="B12" s="27">
        <v>1.1499999999999999</v>
      </c>
      <c r="C12" s="27">
        <v>1.05</v>
      </c>
      <c r="D12" s="27">
        <v>1.05</v>
      </c>
      <c r="E12" s="27">
        <v>0.6</v>
      </c>
      <c r="F12" s="27">
        <v>0.5</v>
      </c>
      <c r="G12" s="27">
        <v>0.2</v>
      </c>
      <c r="H12" s="27">
        <v>0.15</v>
      </c>
      <c r="I12" s="28">
        <v>0.1</v>
      </c>
      <c r="J12" s="27">
        <v>0.1</v>
      </c>
      <c r="K12" s="27">
        <v>0.05</v>
      </c>
      <c r="L12" s="29" t="s">
        <v>46</v>
      </c>
      <c r="M12" s="224">
        <v>0.45</v>
      </c>
      <c r="N12" s="27">
        <v>0.55000000000000004</v>
      </c>
      <c r="O12" s="27">
        <v>0.5</v>
      </c>
      <c r="P12" s="28">
        <v>0.5</v>
      </c>
      <c r="Q12" s="27">
        <v>0.25</v>
      </c>
      <c r="R12" s="27">
        <v>0.55000000000000004</v>
      </c>
      <c r="S12" s="28">
        <v>0.6</v>
      </c>
      <c r="T12" s="27">
        <v>0.5</v>
      </c>
      <c r="U12" s="27">
        <v>0.5</v>
      </c>
      <c r="V12" s="27">
        <v>0.22</v>
      </c>
      <c r="W12" s="29" t="s">
        <v>46</v>
      </c>
      <c r="X12" s="34" t="s">
        <v>73</v>
      </c>
      <c r="Y12" s="32" t="s">
        <v>73</v>
      </c>
      <c r="Z12" s="34" t="s">
        <v>73</v>
      </c>
      <c r="AA12" s="32" t="s">
        <v>73</v>
      </c>
      <c r="AB12" s="32" t="s">
        <v>73</v>
      </c>
      <c r="AC12" s="34" t="s">
        <v>73</v>
      </c>
      <c r="AD12" s="32" t="s">
        <v>73</v>
      </c>
      <c r="AE12" s="32" t="s">
        <v>73</v>
      </c>
      <c r="AF12" s="29" t="s">
        <v>46</v>
      </c>
      <c r="AG12" s="33">
        <v>1.2</v>
      </c>
      <c r="AH12" s="33">
        <v>1.05</v>
      </c>
      <c r="AI12" s="41">
        <v>0.9</v>
      </c>
      <c r="AJ12" s="33">
        <v>0.95</v>
      </c>
      <c r="AK12" s="33">
        <v>0.75</v>
      </c>
      <c r="AL12" s="33">
        <v>0.65</v>
      </c>
      <c r="AM12" s="33">
        <v>0.75</v>
      </c>
      <c r="AN12" s="33">
        <v>0.65</v>
      </c>
      <c r="AO12" s="35"/>
      <c r="AP12" s="36" t="s">
        <v>161</v>
      </c>
      <c r="AQ12" s="35"/>
      <c r="AR12" s="4"/>
      <c r="AS12" s="4"/>
      <c r="AT12" s="4"/>
      <c r="AU12" s="37"/>
      <c r="AV12" s="4"/>
      <c r="AW12" s="4"/>
      <c r="AX12" s="4"/>
      <c r="AY12" s="4"/>
      <c r="AZ12" s="4"/>
    </row>
    <row r="13" spans="1:52" ht="15.75">
      <c r="A13" s="19" t="s">
        <v>47</v>
      </c>
      <c r="B13" s="31" t="s">
        <v>73</v>
      </c>
      <c r="C13" s="31" t="s">
        <v>73</v>
      </c>
      <c r="D13" s="31" t="s">
        <v>73</v>
      </c>
      <c r="E13" s="31" t="s">
        <v>73</v>
      </c>
      <c r="F13" s="31" t="s">
        <v>73</v>
      </c>
      <c r="G13" s="31" t="s">
        <v>73</v>
      </c>
      <c r="H13" s="31" t="s">
        <v>73</v>
      </c>
      <c r="I13" s="30" t="s">
        <v>73</v>
      </c>
      <c r="J13" s="31" t="s">
        <v>73</v>
      </c>
      <c r="K13" s="31" t="s">
        <v>73</v>
      </c>
      <c r="L13" s="29" t="s">
        <v>47</v>
      </c>
      <c r="M13" s="31" t="s">
        <v>73</v>
      </c>
      <c r="N13" s="226" t="s">
        <v>73</v>
      </c>
      <c r="O13" s="31" t="s">
        <v>73</v>
      </c>
      <c r="P13" s="30" t="s">
        <v>73</v>
      </c>
      <c r="Q13" s="31" t="s">
        <v>73</v>
      </c>
      <c r="R13" s="31" t="s">
        <v>73</v>
      </c>
      <c r="S13" s="30" t="s">
        <v>73</v>
      </c>
      <c r="T13" s="31" t="s">
        <v>73</v>
      </c>
      <c r="U13" s="31" t="s">
        <v>73</v>
      </c>
      <c r="V13" s="31" t="s">
        <v>73</v>
      </c>
      <c r="W13" s="29" t="s">
        <v>47</v>
      </c>
      <c r="X13" s="30" t="s">
        <v>73</v>
      </c>
      <c r="Y13" s="31" t="s">
        <v>73</v>
      </c>
      <c r="Z13" s="30" t="s">
        <v>73</v>
      </c>
      <c r="AA13" s="31" t="s">
        <v>73</v>
      </c>
      <c r="AB13" s="31" t="s">
        <v>73</v>
      </c>
      <c r="AC13" s="30" t="s">
        <v>73</v>
      </c>
      <c r="AD13" s="32" t="s">
        <v>73</v>
      </c>
      <c r="AE13" s="32" t="s">
        <v>73</v>
      </c>
      <c r="AF13" s="29" t="s">
        <v>47</v>
      </c>
      <c r="AG13" s="33">
        <v>1.2</v>
      </c>
      <c r="AH13" s="33">
        <v>1.2</v>
      </c>
      <c r="AI13" s="41">
        <v>1.05</v>
      </c>
      <c r="AJ13" s="33">
        <v>1.1499999999999999</v>
      </c>
      <c r="AK13" s="33">
        <v>1</v>
      </c>
      <c r="AL13" s="33">
        <v>1</v>
      </c>
      <c r="AM13" s="33">
        <v>1.1000000000000001</v>
      </c>
      <c r="AN13" s="33">
        <v>1</v>
      </c>
      <c r="AO13" s="35"/>
      <c r="AP13" s="36" t="s">
        <v>162</v>
      </c>
      <c r="AQ13" s="35"/>
      <c r="AR13" s="4"/>
      <c r="AS13" s="4"/>
      <c r="AT13" s="4"/>
      <c r="AU13" s="37"/>
      <c r="AV13" s="4"/>
      <c r="AW13" s="4"/>
      <c r="AX13" s="4"/>
      <c r="AY13" s="4"/>
      <c r="AZ13" s="4"/>
    </row>
    <row r="14" spans="1:52" ht="15.75">
      <c r="A14" s="19" t="s">
        <v>48</v>
      </c>
      <c r="B14" s="27">
        <v>0.9</v>
      </c>
      <c r="C14" s="27">
        <v>0.85</v>
      </c>
      <c r="D14" s="27">
        <v>0.85</v>
      </c>
      <c r="E14" s="27">
        <v>0.8</v>
      </c>
      <c r="F14" s="27">
        <v>0.75</v>
      </c>
      <c r="G14" s="27">
        <v>0.6</v>
      </c>
      <c r="H14" s="27">
        <v>0.45</v>
      </c>
      <c r="I14" s="28">
        <v>0.45</v>
      </c>
      <c r="J14" s="27">
        <v>0.4</v>
      </c>
      <c r="K14" s="27">
        <v>0.35</v>
      </c>
      <c r="L14" s="29" t="s">
        <v>48</v>
      </c>
      <c r="M14" s="27">
        <v>0.75</v>
      </c>
      <c r="N14" s="27">
        <v>0.8</v>
      </c>
      <c r="O14" s="224">
        <v>0.75</v>
      </c>
      <c r="P14" s="28">
        <v>0.8</v>
      </c>
      <c r="Q14" s="27">
        <v>0.55000000000000004</v>
      </c>
      <c r="R14" s="27">
        <v>0.8</v>
      </c>
      <c r="S14" s="28">
        <v>0.9</v>
      </c>
      <c r="T14" s="27">
        <v>0.7</v>
      </c>
      <c r="U14" s="27">
        <v>0.7</v>
      </c>
      <c r="V14" s="27">
        <v>0.65</v>
      </c>
      <c r="W14" s="29" t="s">
        <v>48</v>
      </c>
      <c r="X14" s="28">
        <v>0.8</v>
      </c>
      <c r="Y14" s="27">
        <v>0.55000000000000004</v>
      </c>
      <c r="Z14" s="28">
        <v>0.7</v>
      </c>
      <c r="AA14" s="27">
        <v>0.55000000000000004</v>
      </c>
      <c r="AB14" s="27">
        <v>0.6</v>
      </c>
      <c r="AC14" s="28">
        <v>0.6</v>
      </c>
      <c r="AD14" s="33">
        <v>0.45</v>
      </c>
      <c r="AE14" s="33">
        <v>0.45</v>
      </c>
      <c r="AF14" s="29" t="s">
        <v>48</v>
      </c>
      <c r="AG14" s="32" t="s">
        <v>73</v>
      </c>
      <c r="AH14" s="32" t="s">
        <v>73</v>
      </c>
      <c r="AI14" s="34" t="s">
        <v>73</v>
      </c>
      <c r="AJ14" s="32" t="s">
        <v>73</v>
      </c>
      <c r="AK14" s="32" t="s">
        <v>73</v>
      </c>
      <c r="AL14" s="32" t="s">
        <v>73</v>
      </c>
      <c r="AM14" s="32" t="s">
        <v>73</v>
      </c>
      <c r="AN14" s="32" t="s">
        <v>73</v>
      </c>
      <c r="AO14" s="35"/>
      <c r="AP14" s="36"/>
      <c r="AQ14" s="35"/>
      <c r="AR14" s="4"/>
      <c r="AS14" s="4"/>
      <c r="AT14" s="4"/>
      <c r="AU14" s="37"/>
      <c r="AV14" s="4"/>
      <c r="AW14" s="4"/>
      <c r="AX14" s="4"/>
      <c r="AY14" s="4"/>
      <c r="AZ14" s="4"/>
    </row>
    <row r="15" spans="1:52" ht="31.5">
      <c r="A15" s="49" t="s">
        <v>49</v>
      </c>
      <c r="B15" s="28">
        <v>0.75</v>
      </c>
      <c r="C15" s="28">
        <v>0.65</v>
      </c>
      <c r="D15" s="28">
        <v>0.65</v>
      </c>
      <c r="E15" s="28">
        <v>0.6</v>
      </c>
      <c r="F15" s="28">
        <v>0.6</v>
      </c>
      <c r="G15" s="28">
        <v>0.55000000000000004</v>
      </c>
      <c r="H15" s="28">
        <v>0.35</v>
      </c>
      <c r="I15" s="28">
        <v>0.35</v>
      </c>
      <c r="J15" s="28">
        <v>0.3</v>
      </c>
      <c r="K15" s="28">
        <v>0.3</v>
      </c>
      <c r="L15" s="50" t="s">
        <v>49</v>
      </c>
      <c r="M15" s="28">
        <v>0.55000000000000004</v>
      </c>
      <c r="N15" s="28">
        <v>0.7</v>
      </c>
      <c r="O15" s="28">
        <v>0.5</v>
      </c>
      <c r="P15" s="224">
        <v>0.65</v>
      </c>
      <c r="Q15" s="28">
        <v>0.45</v>
      </c>
      <c r="R15" s="28">
        <v>0.65</v>
      </c>
      <c r="S15" s="41">
        <v>0.7</v>
      </c>
      <c r="T15" s="27">
        <v>0.6</v>
      </c>
      <c r="U15" s="28">
        <v>0.6</v>
      </c>
      <c r="V15" s="41">
        <v>0.5</v>
      </c>
      <c r="W15" s="50" t="s">
        <v>49</v>
      </c>
      <c r="X15" s="41">
        <v>0.6</v>
      </c>
      <c r="Y15" s="41">
        <v>0.45</v>
      </c>
      <c r="Z15" s="41">
        <v>0.5</v>
      </c>
      <c r="AA15" s="41">
        <v>0.3</v>
      </c>
      <c r="AB15" s="41">
        <v>0.3</v>
      </c>
      <c r="AC15" s="41">
        <v>0.45</v>
      </c>
      <c r="AD15" s="41">
        <v>0.3</v>
      </c>
      <c r="AE15" s="41">
        <v>0.2</v>
      </c>
      <c r="AF15" s="50" t="s">
        <v>49</v>
      </c>
      <c r="AG15" s="41">
        <v>0.35</v>
      </c>
      <c r="AH15" s="41">
        <v>0.2</v>
      </c>
      <c r="AI15" s="34" t="s">
        <v>73</v>
      </c>
      <c r="AJ15" s="34" t="s">
        <v>73</v>
      </c>
      <c r="AK15" s="34" t="s">
        <v>73</v>
      </c>
      <c r="AL15" s="34" t="s">
        <v>73</v>
      </c>
      <c r="AM15" s="34" t="s">
        <v>73</v>
      </c>
      <c r="AN15" s="34" t="s">
        <v>73</v>
      </c>
      <c r="AO15" s="35"/>
      <c r="AP15" s="36" t="s">
        <v>163</v>
      </c>
      <c r="AQ15" s="35"/>
      <c r="AR15" s="4"/>
      <c r="AS15" s="4"/>
      <c r="AT15" s="4"/>
      <c r="AU15" s="37"/>
      <c r="AV15" s="4"/>
      <c r="AW15" s="4"/>
      <c r="AX15" s="4"/>
      <c r="AY15" s="4"/>
      <c r="AZ15" s="4"/>
    </row>
    <row r="16" spans="1:52" ht="15.75">
      <c r="A16" s="39" t="s">
        <v>50</v>
      </c>
      <c r="B16" s="27">
        <v>0.75</v>
      </c>
      <c r="C16" s="27">
        <v>0.65</v>
      </c>
      <c r="D16" s="27">
        <v>0.65</v>
      </c>
      <c r="E16" s="27">
        <v>0.75</v>
      </c>
      <c r="F16" s="27">
        <v>0.75</v>
      </c>
      <c r="G16" s="27">
        <v>0.75</v>
      </c>
      <c r="H16" s="27">
        <v>0.65</v>
      </c>
      <c r="I16" s="28">
        <v>0.65</v>
      </c>
      <c r="J16" s="27">
        <v>0.55000000000000004</v>
      </c>
      <c r="K16" s="27">
        <v>0.45</v>
      </c>
      <c r="L16" s="29" t="s">
        <v>50</v>
      </c>
      <c r="M16" s="27">
        <v>0.65</v>
      </c>
      <c r="N16" s="27">
        <v>0.7</v>
      </c>
      <c r="O16" s="27">
        <v>0.65</v>
      </c>
      <c r="P16" s="28">
        <v>0.6</v>
      </c>
      <c r="Q16" s="224">
        <v>0.55000000000000004</v>
      </c>
      <c r="R16" s="27">
        <v>0.7</v>
      </c>
      <c r="S16" s="28">
        <v>0.75</v>
      </c>
      <c r="T16" s="27">
        <v>0.65</v>
      </c>
      <c r="U16" s="27">
        <v>0.65</v>
      </c>
      <c r="V16" s="27">
        <v>0.7</v>
      </c>
      <c r="W16" s="29" t="s">
        <v>50</v>
      </c>
      <c r="X16" s="30" t="s">
        <v>73</v>
      </c>
      <c r="Y16" s="31" t="s">
        <v>73</v>
      </c>
      <c r="Z16" s="30" t="s">
        <v>73</v>
      </c>
      <c r="AA16" s="31" t="s">
        <v>73</v>
      </c>
      <c r="AB16" s="31" t="s">
        <v>73</v>
      </c>
      <c r="AC16" s="30" t="s">
        <v>73</v>
      </c>
      <c r="AD16" s="31" t="s">
        <v>73</v>
      </c>
      <c r="AE16" s="31" t="s">
        <v>73</v>
      </c>
      <c r="AF16" s="29" t="s">
        <v>50</v>
      </c>
      <c r="AG16" s="33">
        <v>0.45</v>
      </c>
      <c r="AH16" s="33">
        <v>0.3</v>
      </c>
      <c r="AI16" s="34" t="s">
        <v>73</v>
      </c>
      <c r="AJ16" s="32" t="s">
        <v>73</v>
      </c>
      <c r="AK16" s="32" t="s">
        <v>73</v>
      </c>
      <c r="AL16" s="32" t="s">
        <v>73</v>
      </c>
      <c r="AM16" s="32" t="s">
        <v>73</v>
      </c>
      <c r="AN16" s="32" t="s">
        <v>73</v>
      </c>
      <c r="AO16" s="35"/>
      <c r="AP16" s="36" t="s">
        <v>164</v>
      </c>
      <c r="AQ16" s="35"/>
      <c r="AR16" s="4"/>
      <c r="AS16" s="4"/>
      <c r="AT16" s="4"/>
      <c r="AU16" s="37"/>
      <c r="AV16" s="4"/>
      <c r="AW16" s="4"/>
      <c r="AX16" s="4"/>
      <c r="AY16" s="4"/>
      <c r="AZ16" s="4"/>
    </row>
    <row r="17" spans="1:52" ht="15.75">
      <c r="A17" s="19" t="s">
        <v>51</v>
      </c>
      <c r="B17" s="27">
        <v>1</v>
      </c>
      <c r="C17" s="27">
        <v>0.95</v>
      </c>
      <c r="D17" s="27">
        <v>0.95</v>
      </c>
      <c r="E17" s="27">
        <v>0.9</v>
      </c>
      <c r="F17" s="27">
        <v>0.85</v>
      </c>
      <c r="G17" s="27">
        <v>0.7</v>
      </c>
      <c r="H17" s="27">
        <v>0.55000000000000004</v>
      </c>
      <c r="I17" s="28">
        <v>0.5</v>
      </c>
      <c r="J17" s="27">
        <v>0.5</v>
      </c>
      <c r="K17" s="27">
        <v>0.45</v>
      </c>
      <c r="L17" s="29" t="s">
        <v>51</v>
      </c>
      <c r="M17" s="27">
        <v>0.85</v>
      </c>
      <c r="N17" s="27">
        <v>0.9</v>
      </c>
      <c r="O17" s="27">
        <v>0.8</v>
      </c>
      <c r="P17" s="28">
        <v>0.9</v>
      </c>
      <c r="Q17" s="27">
        <v>0.65</v>
      </c>
      <c r="R17" s="224">
        <v>0.85</v>
      </c>
      <c r="S17" s="28">
        <v>1</v>
      </c>
      <c r="T17" s="27">
        <v>0.8</v>
      </c>
      <c r="U17" s="27">
        <v>0.8</v>
      </c>
      <c r="V17" s="27">
        <v>0.75</v>
      </c>
      <c r="W17" s="29" t="s">
        <v>51</v>
      </c>
      <c r="X17" s="28">
        <v>0.9</v>
      </c>
      <c r="Y17" s="27">
        <v>0.6</v>
      </c>
      <c r="Z17" s="28">
        <v>0.8</v>
      </c>
      <c r="AA17" s="27">
        <v>0.6</v>
      </c>
      <c r="AB17" s="27">
        <v>0.65</v>
      </c>
      <c r="AC17" s="28">
        <v>0.6</v>
      </c>
      <c r="AD17" s="33">
        <v>0.55000000000000004</v>
      </c>
      <c r="AE17" s="33">
        <v>0.6</v>
      </c>
      <c r="AF17" s="29" t="s">
        <v>51</v>
      </c>
      <c r="AG17" s="32" t="s">
        <v>73</v>
      </c>
      <c r="AH17" s="32" t="s">
        <v>73</v>
      </c>
      <c r="AI17" s="34" t="s">
        <v>73</v>
      </c>
      <c r="AJ17" s="32" t="s">
        <v>73</v>
      </c>
      <c r="AK17" s="32" t="s">
        <v>73</v>
      </c>
      <c r="AL17" s="32" t="s">
        <v>73</v>
      </c>
      <c r="AM17" s="32" t="s">
        <v>73</v>
      </c>
      <c r="AN17" s="32" t="s">
        <v>73</v>
      </c>
      <c r="AO17" s="35"/>
      <c r="AP17" s="36" t="s">
        <v>165</v>
      </c>
      <c r="AQ17" s="35"/>
      <c r="AR17" s="4"/>
      <c r="AS17" s="4"/>
      <c r="AT17" s="4"/>
      <c r="AU17" s="37"/>
      <c r="AV17" s="4"/>
      <c r="AW17" s="4"/>
      <c r="AX17" s="4"/>
      <c r="AY17" s="4"/>
      <c r="AZ17" s="4"/>
    </row>
    <row r="18" spans="1:52" ht="15.75">
      <c r="A18" s="49" t="s">
        <v>52</v>
      </c>
      <c r="B18" s="28">
        <v>1.2</v>
      </c>
      <c r="C18" s="28">
        <v>1.1000000000000001</v>
      </c>
      <c r="D18" s="28">
        <v>1.1000000000000001</v>
      </c>
      <c r="E18" s="28">
        <v>1</v>
      </c>
      <c r="F18" s="28">
        <v>0.95</v>
      </c>
      <c r="G18" s="28">
        <v>0.85</v>
      </c>
      <c r="H18" s="28">
        <v>0.75</v>
      </c>
      <c r="I18" s="28">
        <v>0.7</v>
      </c>
      <c r="J18" s="28">
        <v>0.65</v>
      </c>
      <c r="K18" s="28">
        <v>0.55000000000000004</v>
      </c>
      <c r="L18" s="50" t="s">
        <v>52</v>
      </c>
      <c r="M18" s="28">
        <v>1</v>
      </c>
      <c r="N18" s="28">
        <v>1.1000000000000001</v>
      </c>
      <c r="O18" s="28">
        <v>0.9</v>
      </c>
      <c r="P18" s="28">
        <v>1.05</v>
      </c>
      <c r="Q18" s="28">
        <v>0.7</v>
      </c>
      <c r="R18" s="28">
        <v>1</v>
      </c>
      <c r="S18" s="224">
        <v>1.1000000000000001</v>
      </c>
      <c r="T18" s="27">
        <v>0.9</v>
      </c>
      <c r="U18" s="28">
        <v>0.9</v>
      </c>
      <c r="V18" s="28">
        <v>0.8</v>
      </c>
      <c r="W18" s="50" t="s">
        <v>52</v>
      </c>
      <c r="X18" s="28">
        <v>1</v>
      </c>
      <c r="Y18" s="28">
        <v>0.7</v>
      </c>
      <c r="Z18" s="28">
        <v>0.85</v>
      </c>
      <c r="AA18" s="28">
        <v>0.65</v>
      </c>
      <c r="AB18" s="28">
        <v>0.7</v>
      </c>
      <c r="AC18" s="28">
        <v>0.6</v>
      </c>
      <c r="AD18" s="41">
        <v>0.6</v>
      </c>
      <c r="AE18" s="41">
        <v>0.7</v>
      </c>
      <c r="AF18" s="50" t="s">
        <v>52</v>
      </c>
      <c r="AG18" s="34" t="s">
        <v>73</v>
      </c>
      <c r="AH18" s="34" t="s">
        <v>73</v>
      </c>
      <c r="AI18" s="34" t="s">
        <v>73</v>
      </c>
      <c r="AJ18" s="34" t="s">
        <v>73</v>
      </c>
      <c r="AK18" s="34" t="s">
        <v>73</v>
      </c>
      <c r="AL18" s="34" t="s">
        <v>73</v>
      </c>
      <c r="AM18" s="34" t="s">
        <v>73</v>
      </c>
      <c r="AN18" s="34" t="s">
        <v>73</v>
      </c>
      <c r="AO18" s="35"/>
      <c r="AP18" s="36" t="s">
        <v>166</v>
      </c>
      <c r="AQ18" s="35"/>
      <c r="AR18" s="4"/>
      <c r="AS18" s="4"/>
      <c r="AT18" s="4"/>
      <c r="AU18" s="37"/>
      <c r="AV18" s="4"/>
      <c r="AW18" s="4"/>
      <c r="AX18" s="4"/>
      <c r="AY18" s="4"/>
      <c r="AZ18" s="4"/>
    </row>
    <row r="19" spans="1:52" ht="15.75">
      <c r="A19" s="51" t="s">
        <v>53</v>
      </c>
      <c r="B19" s="28">
        <v>0.65</v>
      </c>
      <c r="C19" s="28">
        <v>0.55000000000000004</v>
      </c>
      <c r="D19" s="28">
        <v>0.55000000000000004</v>
      </c>
      <c r="E19" s="28">
        <v>0.18</v>
      </c>
      <c r="F19" s="28">
        <v>0.15</v>
      </c>
      <c r="G19" s="28">
        <v>0.08</v>
      </c>
      <c r="H19" s="28">
        <v>0.05</v>
      </c>
      <c r="I19" s="28">
        <v>0.05</v>
      </c>
      <c r="J19" s="28">
        <v>0.01</v>
      </c>
      <c r="K19" s="28">
        <v>0.01</v>
      </c>
      <c r="L19" s="50" t="s">
        <v>53</v>
      </c>
      <c r="M19" s="28">
        <v>0.05</v>
      </c>
      <c r="N19" s="28">
        <v>0.35</v>
      </c>
      <c r="O19" s="28">
        <v>0.15</v>
      </c>
      <c r="P19" s="28">
        <v>0.35</v>
      </c>
      <c r="Q19" s="28">
        <v>0.35</v>
      </c>
      <c r="R19" s="28">
        <v>0.35</v>
      </c>
      <c r="S19" s="28">
        <v>0.35</v>
      </c>
      <c r="T19" s="224">
        <v>0.2</v>
      </c>
      <c r="U19" s="28">
        <v>0.2</v>
      </c>
      <c r="V19" s="28">
        <v>0.25</v>
      </c>
      <c r="W19" s="50" t="s">
        <v>53</v>
      </c>
      <c r="X19" s="30" t="s">
        <v>73</v>
      </c>
      <c r="Y19" s="30" t="s">
        <v>73</v>
      </c>
      <c r="Z19" s="30" t="s">
        <v>73</v>
      </c>
      <c r="AA19" s="30" t="s">
        <v>73</v>
      </c>
      <c r="AB19" s="30" t="s">
        <v>73</v>
      </c>
      <c r="AC19" s="30" t="s">
        <v>73</v>
      </c>
      <c r="AD19" s="34" t="s">
        <v>73</v>
      </c>
      <c r="AE19" s="34" t="s">
        <v>73</v>
      </c>
      <c r="AF19" s="50" t="s">
        <v>53</v>
      </c>
      <c r="AG19" s="41">
        <v>0.35</v>
      </c>
      <c r="AH19" s="41">
        <v>0.12</v>
      </c>
      <c r="AI19" s="34" t="s">
        <v>73</v>
      </c>
      <c r="AJ19" s="34" t="s">
        <v>73</v>
      </c>
      <c r="AK19" s="34" t="s">
        <v>73</v>
      </c>
      <c r="AL19" s="34" t="s">
        <v>73</v>
      </c>
      <c r="AM19" s="34" t="s">
        <v>73</v>
      </c>
      <c r="AN19" s="34" t="s">
        <v>73</v>
      </c>
      <c r="AO19" s="52"/>
      <c r="AP19" s="36" t="s">
        <v>90</v>
      </c>
      <c r="AQ19" s="35"/>
      <c r="AR19" s="4"/>
      <c r="AS19" s="4"/>
      <c r="AT19" s="4"/>
      <c r="AU19" s="37"/>
      <c r="AV19" s="4"/>
      <c r="AW19" s="4"/>
      <c r="AX19" s="4"/>
      <c r="AY19" s="4"/>
      <c r="AZ19" s="4"/>
    </row>
    <row r="20" spans="1:52" ht="15.75">
      <c r="A20" s="19" t="s">
        <v>802</v>
      </c>
      <c r="B20" s="31" t="s">
        <v>73</v>
      </c>
      <c r="C20" s="31" t="s">
        <v>73</v>
      </c>
      <c r="D20" s="31" t="s">
        <v>73</v>
      </c>
      <c r="E20" s="31" t="s">
        <v>73</v>
      </c>
      <c r="F20" s="31" t="s">
        <v>73</v>
      </c>
      <c r="G20" s="31" t="s">
        <v>73</v>
      </c>
      <c r="H20" s="31" t="s">
        <v>73</v>
      </c>
      <c r="I20" s="30" t="s">
        <v>73</v>
      </c>
      <c r="J20" s="31" t="s">
        <v>73</v>
      </c>
      <c r="K20" s="31" t="s">
        <v>73</v>
      </c>
      <c r="L20" s="29" t="s">
        <v>54</v>
      </c>
      <c r="M20" s="31" t="s">
        <v>73</v>
      </c>
      <c r="N20" s="31" t="s">
        <v>73</v>
      </c>
      <c r="O20" s="31" t="s">
        <v>73</v>
      </c>
      <c r="P20" s="30" t="s">
        <v>73</v>
      </c>
      <c r="Q20" s="31" t="s">
        <v>73</v>
      </c>
      <c r="R20" s="31" t="s">
        <v>73</v>
      </c>
      <c r="S20" s="30" t="s">
        <v>73</v>
      </c>
      <c r="T20" s="31" t="s">
        <v>73</v>
      </c>
      <c r="U20" s="226" t="s">
        <v>73</v>
      </c>
      <c r="V20" s="31" t="s">
        <v>73</v>
      </c>
      <c r="W20" s="29" t="s">
        <v>54</v>
      </c>
      <c r="X20" s="30" t="s">
        <v>73</v>
      </c>
      <c r="Y20" s="31" t="s">
        <v>73</v>
      </c>
      <c r="Z20" s="30" t="s">
        <v>73</v>
      </c>
      <c r="AA20" s="31" t="s">
        <v>73</v>
      </c>
      <c r="AB20" s="31" t="s">
        <v>73</v>
      </c>
      <c r="AC20" s="30" t="s">
        <v>73</v>
      </c>
      <c r="AD20" s="32" t="s">
        <v>73</v>
      </c>
      <c r="AE20" s="32" t="s">
        <v>73</v>
      </c>
      <c r="AF20" s="29" t="s">
        <v>54</v>
      </c>
      <c r="AG20" s="32" t="s">
        <v>73</v>
      </c>
      <c r="AH20" s="32" t="s">
        <v>73</v>
      </c>
      <c r="AI20" s="34" t="s">
        <v>73</v>
      </c>
      <c r="AJ20" s="32" t="s">
        <v>73</v>
      </c>
      <c r="AK20" s="32" t="s">
        <v>73</v>
      </c>
      <c r="AL20" s="32" t="s">
        <v>73</v>
      </c>
      <c r="AM20" s="32" t="s">
        <v>73</v>
      </c>
      <c r="AN20" s="32" t="s">
        <v>73</v>
      </c>
      <c r="AO20" s="35"/>
      <c r="AP20" s="36" t="s">
        <v>19</v>
      </c>
      <c r="AQ20" s="35"/>
      <c r="AR20" s="4"/>
      <c r="AS20" s="4"/>
      <c r="AT20" s="4"/>
      <c r="AU20" s="37"/>
      <c r="AV20" s="4"/>
      <c r="AW20" s="4"/>
      <c r="AX20" s="4"/>
      <c r="AY20" s="4"/>
      <c r="AZ20" s="4"/>
    </row>
    <row r="21" spans="1:52" ht="15.75">
      <c r="A21" s="51" t="s">
        <v>55</v>
      </c>
      <c r="B21" s="27">
        <v>0.7</v>
      </c>
      <c r="C21" s="27">
        <v>0.55000000000000004</v>
      </c>
      <c r="D21" s="27">
        <v>0.55000000000000004</v>
      </c>
      <c r="E21" s="27">
        <v>0.3</v>
      </c>
      <c r="F21" s="27">
        <v>0.3</v>
      </c>
      <c r="G21" s="27">
        <v>0.1</v>
      </c>
      <c r="H21" s="27">
        <v>0.05</v>
      </c>
      <c r="I21" s="28">
        <v>0.03</v>
      </c>
      <c r="J21" s="27">
        <v>0.01</v>
      </c>
      <c r="K21" s="27">
        <v>0.01</v>
      </c>
      <c r="L21" s="29" t="s">
        <v>55</v>
      </c>
      <c r="M21" s="27">
        <v>0.15</v>
      </c>
      <c r="N21" s="27">
        <v>0.5</v>
      </c>
      <c r="O21" s="27">
        <v>0.4</v>
      </c>
      <c r="P21" s="28">
        <v>0.5</v>
      </c>
      <c r="Q21" s="27">
        <v>0.2</v>
      </c>
      <c r="R21" s="27">
        <v>0.5</v>
      </c>
      <c r="S21" s="28">
        <v>0.6</v>
      </c>
      <c r="T21" s="27">
        <v>0.35</v>
      </c>
      <c r="U21" s="27">
        <v>0.35</v>
      </c>
      <c r="V21" s="224">
        <v>0.35</v>
      </c>
      <c r="W21" s="29" t="s">
        <v>55</v>
      </c>
      <c r="X21" s="30" t="s">
        <v>73</v>
      </c>
      <c r="Y21" s="31" t="s">
        <v>73</v>
      </c>
      <c r="Z21" s="30" t="s">
        <v>73</v>
      </c>
      <c r="AA21" s="31" t="s">
        <v>73</v>
      </c>
      <c r="AB21" s="31" t="s">
        <v>73</v>
      </c>
      <c r="AC21" s="30" t="s">
        <v>73</v>
      </c>
      <c r="AD21" s="32" t="s">
        <v>73</v>
      </c>
      <c r="AE21" s="32" t="s">
        <v>73</v>
      </c>
      <c r="AF21" s="29" t="s">
        <v>55</v>
      </c>
      <c r="AG21" s="33">
        <v>0.3</v>
      </c>
      <c r="AH21" s="33">
        <v>0.12</v>
      </c>
      <c r="AI21" s="34" t="s">
        <v>73</v>
      </c>
      <c r="AJ21" s="32" t="s">
        <v>73</v>
      </c>
      <c r="AK21" s="32" t="s">
        <v>73</v>
      </c>
      <c r="AL21" s="32" t="s">
        <v>73</v>
      </c>
      <c r="AM21" s="32" t="s">
        <v>73</v>
      </c>
      <c r="AN21" s="32" t="s">
        <v>73</v>
      </c>
      <c r="AO21" s="35"/>
      <c r="AP21" s="36" t="s">
        <v>167</v>
      </c>
      <c r="AQ21" s="35"/>
      <c r="AR21" s="4"/>
      <c r="AS21" s="4"/>
      <c r="AT21" s="4"/>
      <c r="AU21" s="37"/>
      <c r="AV21" s="4"/>
      <c r="AW21" s="4"/>
      <c r="AX21" s="4"/>
      <c r="AY21" s="4"/>
      <c r="AZ21" s="4"/>
    </row>
    <row r="22" spans="1:52" ht="31.5">
      <c r="A22" s="19" t="s">
        <v>168</v>
      </c>
      <c r="B22" s="29" t="s">
        <v>36</v>
      </c>
      <c r="C22" s="29" t="s">
        <v>37</v>
      </c>
      <c r="D22" s="29" t="s">
        <v>38</v>
      </c>
      <c r="E22" s="29" t="s">
        <v>39</v>
      </c>
      <c r="F22" s="29" t="s">
        <v>40</v>
      </c>
      <c r="G22" s="29" t="s">
        <v>41</v>
      </c>
      <c r="H22" s="29" t="s">
        <v>42</v>
      </c>
      <c r="I22" s="50" t="s">
        <v>43</v>
      </c>
      <c r="J22" s="29" t="s">
        <v>44</v>
      </c>
      <c r="K22" s="29" t="s">
        <v>45</v>
      </c>
      <c r="L22" s="29" t="s">
        <v>168</v>
      </c>
      <c r="M22" s="29" t="s">
        <v>46</v>
      </c>
      <c r="N22" s="29" t="s">
        <v>47</v>
      </c>
      <c r="O22" s="29" t="s">
        <v>48</v>
      </c>
      <c r="P22" s="50" t="s">
        <v>49</v>
      </c>
      <c r="Q22" s="29" t="s">
        <v>50</v>
      </c>
      <c r="R22" s="29" t="s">
        <v>51</v>
      </c>
      <c r="S22" s="50" t="s">
        <v>52</v>
      </c>
      <c r="T22" s="19" t="s">
        <v>53</v>
      </c>
      <c r="U22" s="29" t="s">
        <v>54</v>
      </c>
      <c r="V22" s="29" t="s">
        <v>55</v>
      </c>
      <c r="W22" s="29" t="s">
        <v>168</v>
      </c>
      <c r="X22" s="50" t="s">
        <v>56</v>
      </c>
      <c r="Y22" s="29" t="s">
        <v>57</v>
      </c>
      <c r="Z22" s="50" t="s">
        <v>58</v>
      </c>
      <c r="AA22" s="29" t="s">
        <v>59</v>
      </c>
      <c r="AB22" s="29" t="s">
        <v>60</v>
      </c>
      <c r="AC22" s="50" t="s">
        <v>61</v>
      </c>
      <c r="AD22" s="40" t="s">
        <v>62</v>
      </c>
      <c r="AE22" s="40" t="s">
        <v>63</v>
      </c>
      <c r="AF22" s="29" t="s">
        <v>168</v>
      </c>
      <c r="AG22" s="29" t="s">
        <v>64</v>
      </c>
      <c r="AH22" s="40" t="s">
        <v>65</v>
      </c>
      <c r="AI22" s="43" t="s">
        <v>66</v>
      </c>
      <c r="AJ22" s="29" t="s">
        <v>67</v>
      </c>
      <c r="AK22" s="40" t="s">
        <v>68</v>
      </c>
      <c r="AL22" s="40" t="s">
        <v>69</v>
      </c>
      <c r="AM22" s="40" t="s">
        <v>70</v>
      </c>
      <c r="AN22" s="40" t="s">
        <v>71</v>
      </c>
      <c r="AO22" s="35"/>
      <c r="AP22" s="53"/>
      <c r="AQ22" s="35"/>
      <c r="AR22" s="4"/>
      <c r="AS22" s="4"/>
      <c r="AT22" s="4"/>
      <c r="AU22" s="38"/>
      <c r="AV22" s="4"/>
      <c r="AW22" s="4"/>
      <c r="AX22" s="4"/>
      <c r="AY22" s="4"/>
      <c r="AZ22" s="4"/>
    </row>
    <row r="23" spans="1:52" ht="15.75">
      <c r="A23" s="51" t="s">
        <v>56</v>
      </c>
      <c r="B23" s="31" t="s">
        <v>73</v>
      </c>
      <c r="C23" s="31" t="s">
        <v>73</v>
      </c>
      <c r="D23" s="31" t="s">
        <v>73</v>
      </c>
      <c r="E23" s="31" t="s">
        <v>73</v>
      </c>
      <c r="F23" s="31" t="s">
        <v>73</v>
      </c>
      <c r="G23" s="31" t="s">
        <v>73</v>
      </c>
      <c r="H23" s="31" t="s">
        <v>73</v>
      </c>
      <c r="I23" s="30" t="s">
        <v>73</v>
      </c>
      <c r="J23" s="31" t="s">
        <v>73</v>
      </c>
      <c r="K23" s="31" t="s">
        <v>73</v>
      </c>
      <c r="L23" s="29" t="s">
        <v>56</v>
      </c>
      <c r="M23" s="31" t="s">
        <v>73</v>
      </c>
      <c r="N23" s="31" t="s">
        <v>73</v>
      </c>
      <c r="O23" s="31" t="s">
        <v>73</v>
      </c>
      <c r="P23" s="30" t="s">
        <v>73</v>
      </c>
      <c r="Q23" s="31" t="s">
        <v>73</v>
      </c>
      <c r="R23" s="31" t="s">
        <v>73</v>
      </c>
      <c r="S23" s="30" t="s">
        <v>73</v>
      </c>
      <c r="T23" s="31" t="s">
        <v>73</v>
      </c>
      <c r="U23" s="31" t="s">
        <v>73</v>
      </c>
      <c r="V23" s="31" t="s">
        <v>73</v>
      </c>
      <c r="W23" s="50" t="s">
        <v>56</v>
      </c>
      <c r="X23" s="224">
        <v>0.55000000000000004</v>
      </c>
      <c r="Y23" s="28">
        <v>0.55000000000000004</v>
      </c>
      <c r="Z23" s="28">
        <v>0.65</v>
      </c>
      <c r="AA23" s="28">
        <v>0.5</v>
      </c>
      <c r="AB23" s="28">
        <v>0.4</v>
      </c>
      <c r="AC23" s="28">
        <v>0.4</v>
      </c>
      <c r="AD23" s="41">
        <v>0.5</v>
      </c>
      <c r="AE23" s="41">
        <v>0.4</v>
      </c>
      <c r="AF23" s="50" t="s">
        <v>56</v>
      </c>
      <c r="AG23" s="30" t="s">
        <v>73</v>
      </c>
      <c r="AH23" s="30" t="s">
        <v>73</v>
      </c>
      <c r="AI23" s="30" t="s">
        <v>73</v>
      </c>
      <c r="AJ23" s="30" t="s">
        <v>73</v>
      </c>
      <c r="AK23" s="30" t="s">
        <v>73</v>
      </c>
      <c r="AL23" s="30" t="s">
        <v>73</v>
      </c>
      <c r="AM23" s="30" t="s">
        <v>73</v>
      </c>
      <c r="AN23" s="30" t="s">
        <v>73</v>
      </c>
      <c r="AO23" s="35"/>
      <c r="AP23" s="36"/>
      <c r="AQ23" s="35"/>
      <c r="AR23" s="4"/>
      <c r="AS23" s="4"/>
      <c r="AT23" s="4"/>
      <c r="AU23" s="37"/>
      <c r="AV23" s="37"/>
      <c r="AW23" s="37"/>
      <c r="AX23" s="37"/>
      <c r="AY23" s="37"/>
      <c r="AZ23" s="37"/>
    </row>
    <row r="24" spans="1:52" ht="15.75">
      <c r="A24" s="19" t="s">
        <v>57</v>
      </c>
      <c r="B24" s="31" t="s">
        <v>73</v>
      </c>
      <c r="C24" s="31" t="s">
        <v>73</v>
      </c>
      <c r="D24" s="31" t="s">
        <v>73</v>
      </c>
      <c r="E24" s="31" t="s">
        <v>73</v>
      </c>
      <c r="F24" s="31" t="s">
        <v>73</v>
      </c>
      <c r="G24" s="31" t="s">
        <v>73</v>
      </c>
      <c r="H24" s="31" t="s">
        <v>73</v>
      </c>
      <c r="I24" s="30" t="s">
        <v>73</v>
      </c>
      <c r="J24" s="31" t="s">
        <v>73</v>
      </c>
      <c r="K24" s="31" t="s">
        <v>73</v>
      </c>
      <c r="L24" s="29" t="s">
        <v>57</v>
      </c>
      <c r="M24" s="31" t="s">
        <v>73</v>
      </c>
      <c r="N24" s="31" t="s">
        <v>73</v>
      </c>
      <c r="O24" s="31" t="s">
        <v>73</v>
      </c>
      <c r="P24" s="30" t="s">
        <v>73</v>
      </c>
      <c r="Q24" s="31" t="s">
        <v>73</v>
      </c>
      <c r="R24" s="31" t="s">
        <v>73</v>
      </c>
      <c r="S24" s="30" t="s">
        <v>73</v>
      </c>
      <c r="T24" s="31" t="s">
        <v>73</v>
      </c>
      <c r="U24" s="31" t="s">
        <v>73</v>
      </c>
      <c r="V24" s="31" t="s">
        <v>73</v>
      </c>
      <c r="W24" s="29" t="s">
        <v>57</v>
      </c>
      <c r="X24" s="30" t="s">
        <v>73</v>
      </c>
      <c r="Y24" s="226" t="s">
        <v>73</v>
      </c>
      <c r="Z24" s="30" t="s">
        <v>73</v>
      </c>
      <c r="AA24" s="31" t="s">
        <v>73</v>
      </c>
      <c r="AB24" s="31" t="s">
        <v>73</v>
      </c>
      <c r="AC24" s="30" t="s">
        <v>73</v>
      </c>
      <c r="AD24" s="32" t="s">
        <v>73</v>
      </c>
      <c r="AE24" s="32" t="s">
        <v>73</v>
      </c>
      <c r="AF24" s="29" t="s">
        <v>57</v>
      </c>
      <c r="AG24" s="32" t="s">
        <v>73</v>
      </c>
      <c r="AH24" s="32" t="s">
        <v>73</v>
      </c>
      <c r="AI24" s="34" t="s">
        <v>73</v>
      </c>
      <c r="AJ24" s="32" t="s">
        <v>73</v>
      </c>
      <c r="AK24" s="32" t="s">
        <v>73</v>
      </c>
      <c r="AL24" s="32" t="s">
        <v>73</v>
      </c>
      <c r="AM24" s="32" t="s">
        <v>73</v>
      </c>
      <c r="AN24" s="32" t="s">
        <v>73</v>
      </c>
      <c r="AO24" s="35"/>
      <c r="AP24" s="36" t="s">
        <v>19</v>
      </c>
      <c r="AQ24" s="35"/>
      <c r="AR24" s="4"/>
      <c r="AS24" s="4"/>
      <c r="AT24" s="4"/>
      <c r="AU24" s="37"/>
      <c r="AV24" s="37"/>
      <c r="AW24" s="37"/>
      <c r="AX24" s="37"/>
      <c r="AY24" s="37"/>
      <c r="AZ24" s="37"/>
    </row>
    <row r="25" spans="1:52" ht="15.75">
      <c r="A25" s="51" t="s">
        <v>58</v>
      </c>
      <c r="B25" s="31" t="s">
        <v>73</v>
      </c>
      <c r="C25" s="31" t="s">
        <v>73</v>
      </c>
      <c r="D25" s="31" t="s">
        <v>73</v>
      </c>
      <c r="E25" s="31" t="s">
        <v>73</v>
      </c>
      <c r="F25" s="31" t="s">
        <v>73</v>
      </c>
      <c r="G25" s="31" t="s">
        <v>73</v>
      </c>
      <c r="H25" s="31" t="s">
        <v>73</v>
      </c>
      <c r="I25" s="30" t="s">
        <v>73</v>
      </c>
      <c r="J25" s="31" t="s">
        <v>73</v>
      </c>
      <c r="K25" s="31" t="s">
        <v>73</v>
      </c>
      <c r="L25" s="29" t="s">
        <v>58</v>
      </c>
      <c r="M25" s="31" t="s">
        <v>73</v>
      </c>
      <c r="N25" s="31" t="s">
        <v>73</v>
      </c>
      <c r="O25" s="31" t="s">
        <v>73</v>
      </c>
      <c r="P25" s="30" t="s">
        <v>73</v>
      </c>
      <c r="Q25" s="31" t="s">
        <v>73</v>
      </c>
      <c r="R25" s="31" t="s">
        <v>73</v>
      </c>
      <c r="S25" s="30" t="s">
        <v>73</v>
      </c>
      <c r="T25" s="31" t="s">
        <v>73</v>
      </c>
      <c r="U25" s="31" t="s">
        <v>73</v>
      </c>
      <c r="V25" s="31" t="s">
        <v>73</v>
      </c>
      <c r="W25" s="50" t="s">
        <v>58</v>
      </c>
      <c r="X25" s="28">
        <v>0.75</v>
      </c>
      <c r="Y25" s="28">
        <v>0.8</v>
      </c>
      <c r="Z25" s="224">
        <v>0.7</v>
      </c>
      <c r="AA25" s="28">
        <v>0.5</v>
      </c>
      <c r="AB25" s="222" t="s">
        <v>169</v>
      </c>
      <c r="AC25" s="28">
        <v>0.45</v>
      </c>
      <c r="AD25" s="41">
        <v>0.5</v>
      </c>
      <c r="AE25" s="41">
        <v>0.6</v>
      </c>
      <c r="AF25" s="29" t="s">
        <v>58</v>
      </c>
      <c r="AG25" s="31" t="s">
        <v>73</v>
      </c>
      <c r="AH25" s="31" t="s">
        <v>73</v>
      </c>
      <c r="AI25" s="30" t="s">
        <v>73</v>
      </c>
      <c r="AJ25" s="31" t="s">
        <v>73</v>
      </c>
      <c r="AK25" s="31" t="s">
        <v>73</v>
      </c>
      <c r="AL25" s="31" t="s">
        <v>73</v>
      </c>
      <c r="AM25" s="31" t="s">
        <v>73</v>
      </c>
      <c r="AN25" s="31" t="s">
        <v>73</v>
      </c>
      <c r="AO25" s="35"/>
      <c r="AP25" s="36"/>
      <c r="AQ25" s="35"/>
      <c r="AR25" s="4"/>
      <c r="AS25" s="4"/>
      <c r="AT25" s="4"/>
      <c r="AU25" s="37"/>
      <c r="AV25" s="37"/>
      <c r="AW25" s="37"/>
      <c r="AX25" s="37"/>
      <c r="AY25" s="37"/>
      <c r="AZ25" s="37"/>
    </row>
    <row r="26" spans="1:52" ht="15.75">
      <c r="A26" s="19" t="s">
        <v>59</v>
      </c>
      <c r="B26" s="31" t="s">
        <v>73</v>
      </c>
      <c r="C26" s="31" t="s">
        <v>73</v>
      </c>
      <c r="D26" s="31" t="s">
        <v>73</v>
      </c>
      <c r="E26" s="31" t="s">
        <v>73</v>
      </c>
      <c r="F26" s="31" t="s">
        <v>73</v>
      </c>
      <c r="G26" s="31" t="s">
        <v>73</v>
      </c>
      <c r="H26" s="31" t="s">
        <v>73</v>
      </c>
      <c r="I26" s="30" t="s">
        <v>73</v>
      </c>
      <c r="J26" s="31" t="s">
        <v>73</v>
      </c>
      <c r="K26" s="31" t="s">
        <v>73</v>
      </c>
      <c r="L26" s="29" t="s">
        <v>59</v>
      </c>
      <c r="M26" s="31" t="s">
        <v>73</v>
      </c>
      <c r="N26" s="31" t="s">
        <v>73</v>
      </c>
      <c r="O26" s="31" t="s">
        <v>73</v>
      </c>
      <c r="P26" s="30" t="s">
        <v>73</v>
      </c>
      <c r="Q26" s="31" t="s">
        <v>73</v>
      </c>
      <c r="R26" s="31" t="s">
        <v>73</v>
      </c>
      <c r="S26" s="30" t="s">
        <v>73</v>
      </c>
      <c r="T26" s="31" t="s">
        <v>73</v>
      </c>
      <c r="U26" s="31" t="s">
        <v>73</v>
      </c>
      <c r="V26" s="31" t="s">
        <v>73</v>
      </c>
      <c r="W26" s="29" t="s">
        <v>59</v>
      </c>
      <c r="X26" s="28">
        <v>0.8</v>
      </c>
      <c r="Y26" s="27">
        <v>0.4</v>
      </c>
      <c r="Z26" s="28">
        <v>0.35</v>
      </c>
      <c r="AA26" s="224">
        <v>0.25</v>
      </c>
      <c r="AB26" s="223" t="s">
        <v>170</v>
      </c>
      <c r="AC26" s="28">
        <v>0.2</v>
      </c>
      <c r="AD26" s="33">
        <v>0.16</v>
      </c>
      <c r="AE26" s="33">
        <v>0.2</v>
      </c>
      <c r="AF26" s="29" t="s">
        <v>59</v>
      </c>
      <c r="AG26" s="33">
        <v>1.2</v>
      </c>
      <c r="AH26" s="33">
        <v>1.2</v>
      </c>
      <c r="AI26" s="41">
        <v>0.95</v>
      </c>
      <c r="AJ26" s="33">
        <v>1.1000000000000001</v>
      </c>
      <c r="AK26" s="33">
        <v>1.05</v>
      </c>
      <c r="AL26" s="33">
        <v>1.05</v>
      </c>
      <c r="AM26" s="33">
        <v>1.05</v>
      </c>
      <c r="AN26" s="33">
        <v>1</v>
      </c>
      <c r="AO26" s="35"/>
      <c r="AP26" s="36"/>
      <c r="AQ26" s="35"/>
      <c r="AR26" s="4"/>
      <c r="AS26" s="4"/>
      <c r="AT26" s="4"/>
      <c r="AU26" s="37"/>
      <c r="AV26" s="37"/>
      <c r="AW26" s="37"/>
      <c r="AX26" s="37"/>
      <c r="AY26" s="37"/>
      <c r="AZ26" s="37"/>
    </row>
    <row r="27" spans="1:52" ht="15.75">
      <c r="A27" s="19" t="s">
        <v>60</v>
      </c>
      <c r="B27" s="31" t="s">
        <v>73</v>
      </c>
      <c r="C27" s="31" t="s">
        <v>73</v>
      </c>
      <c r="D27" s="31" t="s">
        <v>73</v>
      </c>
      <c r="E27" s="31" t="s">
        <v>73</v>
      </c>
      <c r="F27" s="31" t="s">
        <v>73</v>
      </c>
      <c r="G27" s="31" t="s">
        <v>73</v>
      </c>
      <c r="H27" s="31" t="s">
        <v>73</v>
      </c>
      <c r="I27" s="30" t="s">
        <v>73</v>
      </c>
      <c r="J27" s="31" t="s">
        <v>73</v>
      </c>
      <c r="K27" s="31" t="s">
        <v>73</v>
      </c>
      <c r="L27" s="29" t="s">
        <v>60</v>
      </c>
      <c r="M27" s="31" t="s">
        <v>73</v>
      </c>
      <c r="N27" s="31" t="s">
        <v>73</v>
      </c>
      <c r="O27" s="31" t="s">
        <v>73</v>
      </c>
      <c r="P27" s="30" t="s">
        <v>73</v>
      </c>
      <c r="Q27" s="31" t="s">
        <v>171</v>
      </c>
      <c r="R27" s="31" t="s">
        <v>73</v>
      </c>
      <c r="S27" s="30" t="s">
        <v>73</v>
      </c>
      <c r="T27" s="31" t="s">
        <v>73</v>
      </c>
      <c r="U27" s="31" t="s">
        <v>73</v>
      </c>
      <c r="V27" s="31" t="s">
        <v>73</v>
      </c>
      <c r="W27" s="29" t="s">
        <v>60</v>
      </c>
      <c r="X27" s="28">
        <v>1.1000000000000001</v>
      </c>
      <c r="Y27" s="27">
        <v>0.9</v>
      </c>
      <c r="Z27" s="28">
        <v>0.55000000000000004</v>
      </c>
      <c r="AA27" s="27">
        <v>0.25</v>
      </c>
      <c r="AB27" s="227" t="s">
        <v>172</v>
      </c>
      <c r="AC27" s="28">
        <v>0.65</v>
      </c>
      <c r="AD27" s="33">
        <v>0.75</v>
      </c>
      <c r="AE27" s="33">
        <v>0.9</v>
      </c>
      <c r="AF27" s="29" t="s">
        <v>60</v>
      </c>
      <c r="AG27" s="31" t="s">
        <v>73</v>
      </c>
      <c r="AH27" s="31" t="s">
        <v>73</v>
      </c>
      <c r="AI27" s="30" t="s">
        <v>73</v>
      </c>
      <c r="AJ27" s="31" t="s">
        <v>73</v>
      </c>
      <c r="AK27" s="31" t="s">
        <v>73</v>
      </c>
      <c r="AL27" s="31" t="s">
        <v>73</v>
      </c>
      <c r="AM27" s="31" t="s">
        <v>73</v>
      </c>
      <c r="AN27" s="31" t="s">
        <v>73</v>
      </c>
      <c r="AO27" s="35"/>
      <c r="AP27" s="36"/>
      <c r="AQ27" s="35"/>
      <c r="AR27" s="4"/>
      <c r="AS27" s="4"/>
      <c r="AT27" s="4"/>
      <c r="AU27" s="37"/>
      <c r="AV27" s="37"/>
      <c r="AW27" s="37"/>
      <c r="AX27" s="37"/>
      <c r="AY27" s="37"/>
      <c r="AZ27" s="37"/>
    </row>
    <row r="28" spans="1:52" ht="15.75">
      <c r="A28" s="54" t="s">
        <v>61</v>
      </c>
      <c r="B28" s="55" t="s">
        <v>173</v>
      </c>
      <c r="C28" s="55" t="s">
        <v>174</v>
      </c>
      <c r="D28" s="55" t="s">
        <v>174</v>
      </c>
      <c r="E28" s="55" t="s">
        <v>175</v>
      </c>
      <c r="F28" s="55" t="s">
        <v>157</v>
      </c>
      <c r="G28" s="55" t="s">
        <v>176</v>
      </c>
      <c r="H28" s="55" t="s">
        <v>122</v>
      </c>
      <c r="I28" s="55" t="s">
        <v>120</v>
      </c>
      <c r="J28" s="55" t="s">
        <v>105</v>
      </c>
      <c r="K28" s="55" t="s">
        <v>124</v>
      </c>
      <c r="L28" s="56" t="s">
        <v>61</v>
      </c>
      <c r="M28" s="55" t="s">
        <v>142</v>
      </c>
      <c r="N28" s="55" t="s">
        <v>159</v>
      </c>
      <c r="O28" s="55" t="s">
        <v>157</v>
      </c>
      <c r="P28" s="57" t="s">
        <v>175</v>
      </c>
      <c r="Q28" s="55" t="s">
        <v>122</v>
      </c>
      <c r="R28" s="55" t="s">
        <v>175</v>
      </c>
      <c r="S28" s="55" t="s">
        <v>159</v>
      </c>
      <c r="T28" s="58" t="s">
        <v>157</v>
      </c>
      <c r="U28" s="55" t="s">
        <v>157</v>
      </c>
      <c r="V28" s="55" t="s">
        <v>122</v>
      </c>
      <c r="W28" s="56" t="s">
        <v>61</v>
      </c>
      <c r="X28" s="55">
        <v>0.85</v>
      </c>
      <c r="Y28" s="55">
        <v>0.55000000000000004</v>
      </c>
      <c r="Z28" s="55">
        <v>0.5</v>
      </c>
      <c r="AA28" s="55">
        <v>0.35</v>
      </c>
      <c r="AB28" s="55">
        <v>0.5</v>
      </c>
      <c r="AC28" s="228">
        <v>0.5</v>
      </c>
      <c r="AD28" s="59">
        <v>0.4</v>
      </c>
      <c r="AE28" s="59">
        <v>0.4</v>
      </c>
      <c r="AF28" s="56" t="s">
        <v>61</v>
      </c>
      <c r="AG28" s="57" t="s">
        <v>177</v>
      </c>
      <c r="AH28" s="55" t="s">
        <v>178</v>
      </c>
      <c r="AI28" s="60" t="s">
        <v>73</v>
      </c>
      <c r="AJ28" s="60" t="s">
        <v>73</v>
      </c>
      <c r="AK28" s="60" t="s">
        <v>73</v>
      </c>
      <c r="AL28" s="60" t="s">
        <v>73</v>
      </c>
      <c r="AM28" s="60" t="s">
        <v>73</v>
      </c>
      <c r="AN28" s="60" t="s">
        <v>73</v>
      </c>
      <c r="AO28" s="35"/>
      <c r="AP28" s="36"/>
      <c r="AQ28" s="35"/>
      <c r="AR28" s="4"/>
      <c r="AS28" s="4"/>
      <c r="AT28" s="4"/>
      <c r="AU28" s="37"/>
      <c r="AV28" s="37"/>
      <c r="AW28" s="37"/>
      <c r="AX28" s="37"/>
      <c r="AY28" s="37"/>
      <c r="AZ28" s="37"/>
    </row>
    <row r="29" spans="1:52" ht="15.75">
      <c r="A29" s="21" t="s">
        <v>62</v>
      </c>
      <c r="B29" s="33">
        <v>0.85</v>
      </c>
      <c r="C29" s="33">
        <v>0.8</v>
      </c>
      <c r="D29" s="33">
        <v>0.8</v>
      </c>
      <c r="E29" s="33">
        <v>0.8</v>
      </c>
      <c r="F29" s="33">
        <v>0.7</v>
      </c>
      <c r="G29" s="33">
        <v>0.68</v>
      </c>
      <c r="H29" s="33">
        <v>0.55000000000000004</v>
      </c>
      <c r="I29" s="41">
        <v>0.5</v>
      </c>
      <c r="J29" s="33">
        <v>0.45</v>
      </c>
      <c r="K29" s="33">
        <v>0.4</v>
      </c>
      <c r="L29" s="40" t="s">
        <v>62</v>
      </c>
      <c r="M29" s="33">
        <v>0.75</v>
      </c>
      <c r="N29" s="33">
        <v>0.8</v>
      </c>
      <c r="O29" s="33">
        <v>0.75</v>
      </c>
      <c r="P29" s="41">
        <v>0.9</v>
      </c>
      <c r="Q29" s="33">
        <v>0.7</v>
      </c>
      <c r="R29" s="33">
        <v>0.8</v>
      </c>
      <c r="S29" s="41">
        <v>0.95</v>
      </c>
      <c r="T29" s="33">
        <v>0.72</v>
      </c>
      <c r="U29" s="33">
        <v>0.72</v>
      </c>
      <c r="V29" s="33">
        <v>0.75</v>
      </c>
      <c r="W29" s="40" t="s">
        <v>62</v>
      </c>
      <c r="X29" s="41">
        <v>0.9</v>
      </c>
      <c r="Y29" s="33">
        <v>0.8</v>
      </c>
      <c r="Z29" s="41">
        <v>0.7</v>
      </c>
      <c r="AA29" s="33">
        <v>0.7</v>
      </c>
      <c r="AB29" s="33">
        <v>0.75</v>
      </c>
      <c r="AC29" s="41">
        <v>0.45</v>
      </c>
      <c r="AD29" s="225">
        <v>0.5</v>
      </c>
      <c r="AE29" s="33">
        <v>0.6</v>
      </c>
      <c r="AF29" s="40" t="s">
        <v>62</v>
      </c>
      <c r="AG29" s="31" t="s">
        <v>73</v>
      </c>
      <c r="AH29" s="31" t="s">
        <v>73</v>
      </c>
      <c r="AI29" s="30" t="s">
        <v>73</v>
      </c>
      <c r="AJ29" s="31" t="s">
        <v>73</v>
      </c>
      <c r="AK29" s="31" t="s">
        <v>73</v>
      </c>
      <c r="AL29" s="31" t="s">
        <v>73</v>
      </c>
      <c r="AM29" s="31" t="s">
        <v>73</v>
      </c>
      <c r="AN29" s="31" t="s">
        <v>73</v>
      </c>
      <c r="AO29" s="35"/>
      <c r="AP29" s="36"/>
      <c r="AQ29" s="35"/>
      <c r="AR29" s="4"/>
      <c r="AS29" s="4"/>
      <c r="AT29" s="4"/>
      <c r="AU29" s="37"/>
      <c r="AV29" s="37"/>
      <c r="AW29" s="37"/>
      <c r="AX29" s="37"/>
      <c r="AY29" s="37"/>
      <c r="AZ29" s="37"/>
    </row>
    <row r="30" spans="1:52" ht="15.75">
      <c r="A30" s="21" t="s">
        <v>63</v>
      </c>
      <c r="B30" s="31" t="s">
        <v>73</v>
      </c>
      <c r="C30" s="31" t="s">
        <v>73</v>
      </c>
      <c r="D30" s="31" t="s">
        <v>73</v>
      </c>
      <c r="E30" s="31" t="s">
        <v>73</v>
      </c>
      <c r="F30" s="31" t="s">
        <v>73</v>
      </c>
      <c r="G30" s="31" t="s">
        <v>73</v>
      </c>
      <c r="H30" s="31" t="s">
        <v>73</v>
      </c>
      <c r="I30" s="30" t="s">
        <v>73</v>
      </c>
      <c r="J30" s="31" t="s">
        <v>73</v>
      </c>
      <c r="K30" s="31" t="s">
        <v>73</v>
      </c>
      <c r="L30" s="40" t="s">
        <v>63</v>
      </c>
      <c r="M30" s="31" t="s">
        <v>73</v>
      </c>
      <c r="N30" s="31" t="s">
        <v>73</v>
      </c>
      <c r="O30" s="31" t="s">
        <v>73</v>
      </c>
      <c r="P30" s="30" t="s">
        <v>73</v>
      </c>
      <c r="Q30" s="31" t="s">
        <v>73</v>
      </c>
      <c r="R30" s="31" t="s">
        <v>73</v>
      </c>
      <c r="S30" s="30" t="s">
        <v>73</v>
      </c>
      <c r="T30" s="31" t="s">
        <v>73</v>
      </c>
      <c r="U30" s="31" t="s">
        <v>73</v>
      </c>
      <c r="V30" s="31" t="s">
        <v>73</v>
      </c>
      <c r="W30" s="40" t="s">
        <v>63</v>
      </c>
      <c r="X30" s="30" t="s">
        <v>73</v>
      </c>
      <c r="Y30" s="31" t="s">
        <v>73</v>
      </c>
      <c r="Z30" s="30" t="s">
        <v>73</v>
      </c>
      <c r="AA30" s="31" t="s">
        <v>73</v>
      </c>
      <c r="AB30" s="31" t="s">
        <v>73</v>
      </c>
      <c r="AC30" s="30" t="s">
        <v>73</v>
      </c>
      <c r="AD30" s="32" t="s">
        <v>73</v>
      </c>
      <c r="AE30" s="229" t="s">
        <v>73</v>
      </c>
      <c r="AF30" s="40" t="s">
        <v>63</v>
      </c>
      <c r="AG30" s="33">
        <v>1.1499999999999999</v>
      </c>
      <c r="AH30" s="33">
        <v>1</v>
      </c>
      <c r="AI30" s="41">
        <v>0.8</v>
      </c>
      <c r="AJ30" s="33">
        <v>1.2</v>
      </c>
      <c r="AK30" s="33">
        <v>0.85</v>
      </c>
      <c r="AL30" s="33">
        <v>0.6</v>
      </c>
      <c r="AM30" s="33">
        <v>0.7</v>
      </c>
      <c r="AN30" s="33">
        <v>0.6</v>
      </c>
      <c r="AO30" s="35"/>
      <c r="AP30" s="36"/>
      <c r="AQ30" s="35"/>
      <c r="AR30" s="4"/>
      <c r="AS30" s="4"/>
      <c r="AT30" s="4"/>
      <c r="AU30" s="37"/>
      <c r="AV30" s="37"/>
      <c r="AW30" s="37"/>
      <c r="AX30" s="37"/>
      <c r="AY30" s="37"/>
      <c r="AZ30" s="37"/>
    </row>
    <row r="31" spans="1:52" ht="31.5">
      <c r="A31" s="21" t="s">
        <v>179</v>
      </c>
      <c r="B31" s="29" t="s">
        <v>36</v>
      </c>
      <c r="C31" s="29" t="s">
        <v>37</v>
      </c>
      <c r="D31" s="29" t="s">
        <v>38</v>
      </c>
      <c r="E31" s="29" t="s">
        <v>39</v>
      </c>
      <c r="F31" s="29" t="s">
        <v>40</v>
      </c>
      <c r="G31" s="29" t="s">
        <v>41</v>
      </c>
      <c r="H31" s="29" t="s">
        <v>42</v>
      </c>
      <c r="I31" s="50" t="s">
        <v>43</v>
      </c>
      <c r="J31" s="29" t="s">
        <v>44</v>
      </c>
      <c r="K31" s="29" t="s">
        <v>45</v>
      </c>
      <c r="L31" s="40" t="s">
        <v>179</v>
      </c>
      <c r="M31" s="29" t="s">
        <v>46</v>
      </c>
      <c r="N31" s="29" t="s">
        <v>47</v>
      </c>
      <c r="O31" s="29" t="s">
        <v>48</v>
      </c>
      <c r="P31" s="50" t="s">
        <v>49</v>
      </c>
      <c r="Q31" s="29" t="s">
        <v>50</v>
      </c>
      <c r="R31" s="29" t="s">
        <v>51</v>
      </c>
      <c r="S31" s="50" t="s">
        <v>52</v>
      </c>
      <c r="T31" s="19" t="s">
        <v>53</v>
      </c>
      <c r="U31" s="29" t="s">
        <v>54</v>
      </c>
      <c r="V31" s="29" t="s">
        <v>55</v>
      </c>
      <c r="W31" s="40" t="s">
        <v>179</v>
      </c>
      <c r="X31" s="50" t="s">
        <v>56</v>
      </c>
      <c r="Y31" s="29" t="s">
        <v>57</v>
      </c>
      <c r="Z31" s="50" t="s">
        <v>58</v>
      </c>
      <c r="AA31" s="29" t="s">
        <v>59</v>
      </c>
      <c r="AB31" s="29" t="s">
        <v>60</v>
      </c>
      <c r="AC31" s="50" t="s">
        <v>61</v>
      </c>
      <c r="AD31" s="40" t="s">
        <v>62</v>
      </c>
      <c r="AE31" s="40" t="s">
        <v>63</v>
      </c>
      <c r="AF31" s="40" t="s">
        <v>179</v>
      </c>
      <c r="AG31" s="29" t="s">
        <v>64</v>
      </c>
      <c r="AH31" s="40" t="s">
        <v>65</v>
      </c>
      <c r="AI31" s="43" t="s">
        <v>66</v>
      </c>
      <c r="AJ31" s="29" t="s">
        <v>67</v>
      </c>
      <c r="AK31" s="40" t="s">
        <v>68</v>
      </c>
      <c r="AL31" s="40" t="s">
        <v>69</v>
      </c>
      <c r="AM31" s="40" t="s">
        <v>70</v>
      </c>
      <c r="AN31" s="40" t="s">
        <v>71</v>
      </c>
      <c r="AO31" s="35"/>
      <c r="AP31" s="53"/>
      <c r="AQ31" s="35"/>
      <c r="AR31" s="4"/>
      <c r="AS31" s="4"/>
      <c r="AT31" s="4"/>
      <c r="AU31" s="38"/>
      <c r="AV31" s="38"/>
      <c r="AW31" s="38"/>
      <c r="AX31" s="38"/>
      <c r="AY31" s="38"/>
      <c r="AZ31" s="38"/>
    </row>
    <row r="32" spans="1:52" ht="15.75">
      <c r="A32" s="21" t="s">
        <v>64</v>
      </c>
      <c r="B32" s="31" t="s">
        <v>73</v>
      </c>
      <c r="C32" s="31" t="s">
        <v>73</v>
      </c>
      <c r="D32" s="31" t="s">
        <v>73</v>
      </c>
      <c r="E32" s="31" t="s">
        <v>73</v>
      </c>
      <c r="F32" s="31" t="s">
        <v>73</v>
      </c>
      <c r="G32" s="31" t="s">
        <v>73</v>
      </c>
      <c r="H32" s="31" t="s">
        <v>73</v>
      </c>
      <c r="I32" s="30" t="s">
        <v>73</v>
      </c>
      <c r="J32" s="31" t="s">
        <v>73</v>
      </c>
      <c r="K32" s="31" t="s">
        <v>73</v>
      </c>
      <c r="L32" s="40" t="s">
        <v>64</v>
      </c>
      <c r="M32" s="31" t="s">
        <v>73</v>
      </c>
      <c r="N32" s="31" t="s">
        <v>73</v>
      </c>
      <c r="O32" s="31" t="s">
        <v>73</v>
      </c>
      <c r="P32" s="30" t="s">
        <v>73</v>
      </c>
      <c r="Q32" s="31" t="s">
        <v>73</v>
      </c>
      <c r="R32" s="31" t="s">
        <v>73</v>
      </c>
      <c r="S32" s="30" t="s">
        <v>73</v>
      </c>
      <c r="T32" s="31" t="s">
        <v>73</v>
      </c>
      <c r="U32" s="31" t="s">
        <v>73</v>
      </c>
      <c r="V32" s="31" t="s">
        <v>73</v>
      </c>
      <c r="W32" s="40" t="s">
        <v>64</v>
      </c>
      <c r="X32" s="30" t="s">
        <v>73</v>
      </c>
      <c r="Y32" s="31" t="s">
        <v>73</v>
      </c>
      <c r="Z32" s="30" t="s">
        <v>73</v>
      </c>
      <c r="AA32" s="31" t="s">
        <v>73</v>
      </c>
      <c r="AB32" s="31" t="s">
        <v>73</v>
      </c>
      <c r="AC32" s="30" t="s">
        <v>73</v>
      </c>
      <c r="AD32" s="32" t="s">
        <v>73</v>
      </c>
      <c r="AE32" s="32" t="s">
        <v>73</v>
      </c>
      <c r="AF32" s="40" t="s">
        <v>64</v>
      </c>
      <c r="AG32" s="229" t="s">
        <v>73</v>
      </c>
      <c r="AH32" s="32" t="s">
        <v>73</v>
      </c>
      <c r="AI32" s="34" t="s">
        <v>73</v>
      </c>
      <c r="AJ32" s="32" t="s">
        <v>73</v>
      </c>
      <c r="AK32" s="32" t="s">
        <v>73</v>
      </c>
      <c r="AL32" s="32" t="s">
        <v>73</v>
      </c>
      <c r="AM32" s="32" t="s">
        <v>73</v>
      </c>
      <c r="AN32" s="32" t="s">
        <v>73</v>
      </c>
      <c r="AO32" s="35"/>
      <c r="AP32" s="36" t="s">
        <v>19</v>
      </c>
      <c r="AQ32" s="35"/>
      <c r="AR32" s="4"/>
      <c r="AS32" s="4"/>
      <c r="AT32" s="4"/>
      <c r="AU32" s="37"/>
      <c r="AV32" s="37"/>
      <c r="AW32" s="37"/>
      <c r="AX32" s="37"/>
      <c r="AY32" s="37"/>
      <c r="AZ32" s="37"/>
    </row>
    <row r="33" spans="1:52" ht="15.75">
      <c r="A33" s="21" t="s">
        <v>65</v>
      </c>
      <c r="B33" s="33">
        <v>0.75</v>
      </c>
      <c r="C33" s="33">
        <v>0.7</v>
      </c>
      <c r="D33" s="33">
        <v>0.7</v>
      </c>
      <c r="E33" s="33" t="s">
        <v>180</v>
      </c>
      <c r="F33" s="33" t="s">
        <v>181</v>
      </c>
      <c r="G33" s="33" t="s">
        <v>77</v>
      </c>
      <c r="H33" s="33" t="s">
        <v>95</v>
      </c>
      <c r="I33" s="41" t="s">
        <v>97</v>
      </c>
      <c r="J33" s="33" t="s">
        <v>97</v>
      </c>
      <c r="K33" s="33" t="s">
        <v>182</v>
      </c>
      <c r="L33" s="40" t="s">
        <v>65</v>
      </c>
      <c r="M33" s="33" t="s">
        <v>183</v>
      </c>
      <c r="N33" s="33" t="s">
        <v>184</v>
      </c>
      <c r="O33" s="33" t="s">
        <v>185</v>
      </c>
      <c r="P33" s="41" t="s">
        <v>84</v>
      </c>
      <c r="Q33" s="33" t="s">
        <v>79</v>
      </c>
      <c r="R33" s="33" t="s">
        <v>84</v>
      </c>
      <c r="S33" s="41" t="s">
        <v>94</v>
      </c>
      <c r="T33" s="33" t="s">
        <v>186</v>
      </c>
      <c r="U33" s="33" t="s">
        <v>186</v>
      </c>
      <c r="V33" s="33" t="s">
        <v>187</v>
      </c>
      <c r="W33" s="40" t="s">
        <v>65</v>
      </c>
      <c r="X33" s="41" t="s">
        <v>140</v>
      </c>
      <c r="Y33" s="33" t="s">
        <v>120</v>
      </c>
      <c r="Z33" s="41" t="s">
        <v>176</v>
      </c>
      <c r="AA33" s="33" t="s">
        <v>124</v>
      </c>
      <c r="AB33" s="33" t="s">
        <v>120</v>
      </c>
      <c r="AC33" s="41" t="s">
        <v>120</v>
      </c>
      <c r="AD33" s="33" t="s">
        <v>120</v>
      </c>
      <c r="AE33" s="33" t="s">
        <v>120</v>
      </c>
      <c r="AF33" s="40" t="s">
        <v>65</v>
      </c>
      <c r="AG33" s="33">
        <v>0.85</v>
      </c>
      <c r="AH33" s="225">
        <v>0.65</v>
      </c>
      <c r="AI33" s="34" t="s">
        <v>73</v>
      </c>
      <c r="AJ33" s="32" t="s">
        <v>73</v>
      </c>
      <c r="AK33" s="32" t="s">
        <v>73</v>
      </c>
      <c r="AL33" s="32" t="s">
        <v>73</v>
      </c>
      <c r="AM33" s="32" t="s">
        <v>73</v>
      </c>
      <c r="AN33" s="32" t="s">
        <v>73</v>
      </c>
      <c r="AO33" s="35"/>
      <c r="AP33" s="36"/>
      <c r="AQ33" s="35"/>
      <c r="AR33" s="4"/>
      <c r="AS33" s="4"/>
      <c r="AT33" s="4"/>
      <c r="AU33" s="37"/>
      <c r="AV33" s="37"/>
      <c r="AW33" s="37"/>
      <c r="AX33" s="37"/>
      <c r="AY33" s="37"/>
      <c r="AZ33" s="37"/>
    </row>
    <row r="34" spans="1:52" ht="15.75">
      <c r="A34" s="61" t="s">
        <v>66</v>
      </c>
      <c r="B34" s="41">
        <v>0.5</v>
      </c>
      <c r="C34" s="41">
        <v>0.4</v>
      </c>
      <c r="D34" s="41">
        <v>0.4</v>
      </c>
      <c r="E34" s="41">
        <v>0.18</v>
      </c>
      <c r="F34" s="41">
        <v>0.15</v>
      </c>
      <c r="G34" s="41">
        <v>0.08</v>
      </c>
      <c r="H34" s="41">
        <v>0.05</v>
      </c>
      <c r="I34" s="41">
        <v>0.04</v>
      </c>
      <c r="J34" s="41">
        <v>0.01</v>
      </c>
      <c r="K34" s="41">
        <v>0.01</v>
      </c>
      <c r="L34" s="43" t="s">
        <v>66</v>
      </c>
      <c r="M34" s="41">
        <v>0.05</v>
      </c>
      <c r="N34" s="41">
        <v>0.15</v>
      </c>
      <c r="O34" s="41">
        <v>0.15</v>
      </c>
      <c r="P34" s="41">
        <v>0.2</v>
      </c>
      <c r="Q34" s="41">
        <v>0.2</v>
      </c>
      <c r="R34" s="41">
        <v>0.25</v>
      </c>
      <c r="S34" s="41">
        <v>0.3</v>
      </c>
      <c r="T34" s="33">
        <v>0.15</v>
      </c>
      <c r="U34" s="41">
        <v>0.15</v>
      </c>
      <c r="V34" s="41">
        <v>0.18</v>
      </c>
      <c r="W34" s="43" t="s">
        <v>66</v>
      </c>
      <c r="X34" s="30" t="s">
        <v>73</v>
      </c>
      <c r="Y34" s="30" t="s">
        <v>73</v>
      </c>
      <c r="Z34" s="30" t="s">
        <v>73</v>
      </c>
      <c r="AA34" s="30" t="s">
        <v>73</v>
      </c>
      <c r="AB34" s="30" t="s">
        <v>73</v>
      </c>
      <c r="AC34" s="30" t="s">
        <v>73</v>
      </c>
      <c r="AD34" s="34" t="s">
        <v>73</v>
      </c>
      <c r="AE34" s="34" t="s">
        <v>73</v>
      </c>
      <c r="AF34" s="43" t="s">
        <v>66</v>
      </c>
      <c r="AG34" s="41">
        <v>0.9</v>
      </c>
      <c r="AH34" s="41">
        <v>0.7</v>
      </c>
      <c r="AI34" s="225">
        <v>0.5</v>
      </c>
      <c r="AJ34" s="41">
        <v>0.65</v>
      </c>
      <c r="AK34" s="41">
        <v>0.45</v>
      </c>
      <c r="AL34" s="41">
        <v>0.35</v>
      </c>
      <c r="AM34" s="41">
        <v>0.45</v>
      </c>
      <c r="AN34" s="41">
        <v>0.6</v>
      </c>
      <c r="AO34" s="35"/>
      <c r="AP34" s="36"/>
      <c r="AQ34" s="35"/>
      <c r="AR34" s="4"/>
      <c r="AS34" s="4"/>
      <c r="AT34" s="4"/>
      <c r="AU34" s="37"/>
      <c r="AV34" s="37"/>
      <c r="AW34" s="37"/>
      <c r="AX34" s="37"/>
      <c r="AY34" s="37"/>
      <c r="AZ34" s="37"/>
    </row>
    <row r="35" spans="1:52" ht="15.75">
      <c r="A35" s="42" t="s">
        <v>67</v>
      </c>
      <c r="B35" s="33">
        <v>0.7</v>
      </c>
      <c r="C35" s="33">
        <v>0.65</v>
      </c>
      <c r="D35" s="33">
        <v>0.65</v>
      </c>
      <c r="E35" s="33">
        <v>0.6</v>
      </c>
      <c r="F35" s="33">
        <v>0.5</v>
      </c>
      <c r="G35" s="33">
        <v>0.2</v>
      </c>
      <c r="H35" s="33">
        <v>0.15</v>
      </c>
      <c r="I35" s="41">
        <v>0.1</v>
      </c>
      <c r="J35" s="33">
        <v>0.1</v>
      </c>
      <c r="K35" s="33">
        <v>0.05</v>
      </c>
      <c r="L35" s="40" t="s">
        <v>67</v>
      </c>
      <c r="M35" s="33">
        <v>0.15</v>
      </c>
      <c r="N35" s="33">
        <v>0.6</v>
      </c>
      <c r="O35" s="33">
        <v>0.55000000000000004</v>
      </c>
      <c r="P35" s="41">
        <v>0.55000000000000004</v>
      </c>
      <c r="Q35" s="33">
        <v>0.3</v>
      </c>
      <c r="R35" s="33">
        <v>0.6</v>
      </c>
      <c r="S35" s="41">
        <v>0.65</v>
      </c>
      <c r="T35" s="33">
        <v>0.55000000000000004</v>
      </c>
      <c r="U35" s="33">
        <v>0.55000000000000004</v>
      </c>
      <c r="V35" s="33">
        <v>0.25</v>
      </c>
      <c r="W35" s="40" t="s">
        <v>67</v>
      </c>
      <c r="X35" s="41">
        <v>0.2</v>
      </c>
      <c r="Y35" s="33">
        <v>0.12</v>
      </c>
      <c r="Z35" s="41">
        <v>0.06</v>
      </c>
      <c r="AA35" s="33">
        <v>0.05</v>
      </c>
      <c r="AB35" s="33">
        <v>0.1</v>
      </c>
      <c r="AC35" s="41">
        <v>0.05</v>
      </c>
      <c r="AD35" s="33">
        <v>0.1</v>
      </c>
      <c r="AE35" s="33">
        <v>0.15</v>
      </c>
      <c r="AF35" s="40" t="s">
        <v>67</v>
      </c>
      <c r="AG35" s="33">
        <v>1</v>
      </c>
      <c r="AH35" s="33">
        <v>0.85</v>
      </c>
      <c r="AI35" s="41">
        <v>0.6</v>
      </c>
      <c r="AJ35" s="225">
        <v>0.5</v>
      </c>
      <c r="AK35" s="33">
        <v>0.6</v>
      </c>
      <c r="AL35" s="33">
        <v>0.45</v>
      </c>
      <c r="AM35" s="33">
        <v>0.5</v>
      </c>
      <c r="AN35" s="33">
        <v>0.55000000000000004</v>
      </c>
      <c r="AO35" s="35"/>
      <c r="AP35" s="36"/>
      <c r="AQ35" s="35"/>
      <c r="AR35" s="4"/>
      <c r="AS35" s="4"/>
      <c r="AT35" s="4"/>
      <c r="AU35" s="37"/>
      <c r="AV35" s="37"/>
      <c r="AW35" s="37"/>
      <c r="AX35" s="37"/>
      <c r="AY35" s="37"/>
      <c r="AZ35" s="37"/>
    </row>
    <row r="36" spans="1:52" ht="15.75">
      <c r="A36" s="21" t="s">
        <v>68</v>
      </c>
      <c r="B36" s="33">
        <v>1.1499999999999999</v>
      </c>
      <c r="C36" s="33">
        <v>1.1000000000000001</v>
      </c>
      <c r="D36" s="33">
        <v>1.1000000000000001</v>
      </c>
      <c r="E36" s="33">
        <v>1.05</v>
      </c>
      <c r="F36" s="33">
        <v>1.05</v>
      </c>
      <c r="G36" s="33">
        <v>1.05</v>
      </c>
      <c r="H36" s="33">
        <v>0.95</v>
      </c>
      <c r="I36" s="41">
        <v>0.8</v>
      </c>
      <c r="J36" s="33">
        <v>0.75</v>
      </c>
      <c r="K36" s="33">
        <v>0.6</v>
      </c>
      <c r="L36" s="40" t="s">
        <v>68</v>
      </c>
      <c r="M36" s="33">
        <v>0.8</v>
      </c>
      <c r="N36" s="33">
        <v>0.95</v>
      </c>
      <c r="O36" s="33">
        <v>1</v>
      </c>
      <c r="P36" s="41">
        <v>1.05</v>
      </c>
      <c r="Q36" s="33">
        <v>0.8</v>
      </c>
      <c r="R36" s="33">
        <v>1.05</v>
      </c>
      <c r="S36" s="41">
        <v>1.2</v>
      </c>
      <c r="T36" s="33">
        <v>1.05</v>
      </c>
      <c r="U36" s="33">
        <v>1.05</v>
      </c>
      <c r="V36" s="33">
        <v>0.95</v>
      </c>
      <c r="W36" s="40" t="s">
        <v>68</v>
      </c>
      <c r="X36" s="41">
        <v>1.05</v>
      </c>
      <c r="Y36" s="33">
        <v>0.95</v>
      </c>
      <c r="Z36" s="41">
        <v>0.85</v>
      </c>
      <c r="AA36" s="33">
        <v>0.5</v>
      </c>
      <c r="AB36" s="33">
        <v>0.95</v>
      </c>
      <c r="AC36" s="41">
        <v>0.75</v>
      </c>
      <c r="AD36" s="33">
        <v>0.75</v>
      </c>
      <c r="AE36" s="33">
        <v>0.8</v>
      </c>
      <c r="AF36" s="40" t="s">
        <v>68</v>
      </c>
      <c r="AG36" s="32" t="s">
        <v>73</v>
      </c>
      <c r="AH36" s="32" t="s">
        <v>73</v>
      </c>
      <c r="AI36" s="34" t="s">
        <v>73</v>
      </c>
      <c r="AJ36" s="32" t="s">
        <v>73</v>
      </c>
      <c r="AK36" s="229" t="s">
        <v>73</v>
      </c>
      <c r="AL36" s="32" t="s">
        <v>73</v>
      </c>
      <c r="AM36" s="32" t="s">
        <v>73</v>
      </c>
      <c r="AN36" s="32" t="s">
        <v>73</v>
      </c>
      <c r="AO36" s="35"/>
      <c r="AP36" s="36" t="s">
        <v>188</v>
      </c>
      <c r="AQ36" s="35"/>
      <c r="AR36" s="4"/>
      <c r="AS36" s="4"/>
      <c r="AT36" s="4"/>
      <c r="AU36" s="37"/>
      <c r="AV36" s="37"/>
      <c r="AW36" s="37"/>
      <c r="AX36" s="37"/>
      <c r="AY36" s="37"/>
      <c r="AZ36" s="37"/>
    </row>
    <row r="37" spans="1:52" ht="15.75">
      <c r="A37" s="21" t="s">
        <v>801</v>
      </c>
      <c r="B37" s="31" t="s">
        <v>73</v>
      </c>
      <c r="C37" s="31" t="s">
        <v>73</v>
      </c>
      <c r="D37" s="31" t="s">
        <v>73</v>
      </c>
      <c r="E37" s="31" t="s">
        <v>73</v>
      </c>
      <c r="F37" s="31" t="s">
        <v>73</v>
      </c>
      <c r="G37" s="31" t="s">
        <v>73</v>
      </c>
      <c r="H37" s="31" t="s">
        <v>73</v>
      </c>
      <c r="I37" s="30" t="s">
        <v>73</v>
      </c>
      <c r="J37" s="31" t="s">
        <v>73</v>
      </c>
      <c r="K37" s="31" t="s">
        <v>73</v>
      </c>
      <c r="L37" s="40" t="s">
        <v>69</v>
      </c>
      <c r="M37" s="31" t="s">
        <v>73</v>
      </c>
      <c r="N37" s="31" t="s">
        <v>73</v>
      </c>
      <c r="O37" s="31" t="s">
        <v>73</v>
      </c>
      <c r="P37" s="30" t="s">
        <v>73</v>
      </c>
      <c r="Q37" s="31" t="s">
        <v>73</v>
      </c>
      <c r="R37" s="31" t="s">
        <v>73</v>
      </c>
      <c r="S37" s="30" t="s">
        <v>73</v>
      </c>
      <c r="T37" s="31" t="s">
        <v>73</v>
      </c>
      <c r="U37" s="31" t="s">
        <v>73</v>
      </c>
      <c r="V37" s="31" t="s">
        <v>73</v>
      </c>
      <c r="W37" s="40" t="s">
        <v>69</v>
      </c>
      <c r="X37" s="30" t="s">
        <v>73</v>
      </c>
      <c r="Y37" s="31" t="s">
        <v>73</v>
      </c>
      <c r="Z37" s="30" t="s">
        <v>73</v>
      </c>
      <c r="AA37" s="31" t="s">
        <v>73</v>
      </c>
      <c r="AB37" s="31" t="s">
        <v>73</v>
      </c>
      <c r="AC37" s="30" t="s">
        <v>73</v>
      </c>
      <c r="AD37" s="32" t="s">
        <v>73</v>
      </c>
      <c r="AE37" s="32" t="s">
        <v>73</v>
      </c>
      <c r="AF37" s="40" t="s">
        <v>69</v>
      </c>
      <c r="AG37" s="33">
        <v>1.2</v>
      </c>
      <c r="AH37" s="33">
        <v>1.2</v>
      </c>
      <c r="AI37" s="41">
        <v>0.85</v>
      </c>
      <c r="AJ37" s="33">
        <v>0.65</v>
      </c>
      <c r="AK37" s="33">
        <v>0.75</v>
      </c>
      <c r="AL37" s="225">
        <v>0.55000000000000004</v>
      </c>
      <c r="AM37" s="33">
        <v>0.65</v>
      </c>
      <c r="AN37" s="33">
        <v>0.85</v>
      </c>
      <c r="AO37" s="35"/>
      <c r="AP37" s="36"/>
      <c r="AQ37" s="35"/>
      <c r="AR37" s="4"/>
      <c r="AS37" s="4"/>
      <c r="AT37" s="4"/>
      <c r="AU37" s="37"/>
      <c r="AV37" s="37"/>
      <c r="AW37" s="37"/>
      <c r="AX37" s="37"/>
      <c r="AY37" s="37"/>
      <c r="AZ37" s="37"/>
    </row>
    <row r="38" spans="1:52" ht="15.75">
      <c r="A38" s="62" t="s">
        <v>70</v>
      </c>
      <c r="B38" s="33">
        <v>0.9</v>
      </c>
      <c r="C38" s="33">
        <v>0.85</v>
      </c>
      <c r="D38" s="33">
        <v>0.85</v>
      </c>
      <c r="E38" s="33">
        <v>0.8</v>
      </c>
      <c r="F38" s="33">
        <v>0.8</v>
      </c>
      <c r="G38" s="33">
        <v>0.75</v>
      </c>
      <c r="H38" s="33">
        <v>0.65</v>
      </c>
      <c r="I38" s="41">
        <v>0.55000000000000004</v>
      </c>
      <c r="J38" s="33">
        <v>0.55000000000000004</v>
      </c>
      <c r="K38" s="33">
        <v>0.45</v>
      </c>
      <c r="L38" s="40" t="s">
        <v>70</v>
      </c>
      <c r="M38" s="33">
        <v>0.45</v>
      </c>
      <c r="N38" s="33">
        <v>0.7</v>
      </c>
      <c r="O38" s="33">
        <v>0.7</v>
      </c>
      <c r="P38" s="41">
        <v>0.8</v>
      </c>
      <c r="Q38" s="33">
        <v>0.5</v>
      </c>
      <c r="R38" s="33">
        <v>0.8</v>
      </c>
      <c r="S38" s="41">
        <v>0.9</v>
      </c>
      <c r="T38" s="33">
        <v>0.75</v>
      </c>
      <c r="U38" s="33">
        <v>0.75</v>
      </c>
      <c r="V38" s="33">
        <v>0.6</v>
      </c>
      <c r="W38" s="40" t="s">
        <v>70</v>
      </c>
      <c r="X38" s="41">
        <v>0.9</v>
      </c>
      <c r="Y38" s="33">
        <v>0.85</v>
      </c>
      <c r="Z38" s="41">
        <v>0.7</v>
      </c>
      <c r="AA38" s="33">
        <v>0.4</v>
      </c>
      <c r="AB38" s="33">
        <v>0.55000000000000004</v>
      </c>
      <c r="AC38" s="41">
        <v>0.55000000000000004</v>
      </c>
      <c r="AD38" s="33">
        <v>0.45</v>
      </c>
      <c r="AE38" s="33">
        <v>0.65</v>
      </c>
      <c r="AF38" s="40" t="s">
        <v>70</v>
      </c>
      <c r="AG38" s="33">
        <v>0.95</v>
      </c>
      <c r="AH38" s="33">
        <v>0.85</v>
      </c>
      <c r="AI38" s="41">
        <v>0.55000000000000004</v>
      </c>
      <c r="AJ38" s="33">
        <v>0.65</v>
      </c>
      <c r="AK38" s="33">
        <v>0.55000000000000004</v>
      </c>
      <c r="AL38" s="33">
        <v>0.45</v>
      </c>
      <c r="AM38" s="225">
        <v>0.55000000000000004</v>
      </c>
      <c r="AN38" s="33">
        <v>0.65</v>
      </c>
      <c r="AO38" s="35"/>
      <c r="AP38" s="36"/>
      <c r="AQ38" s="35"/>
      <c r="AR38" s="4"/>
      <c r="AS38" s="4"/>
      <c r="AT38" s="4"/>
      <c r="AU38" s="37"/>
      <c r="AV38" s="37"/>
      <c r="AW38" s="37"/>
      <c r="AX38" s="37"/>
      <c r="AY38" s="37"/>
      <c r="AZ38" s="37"/>
    </row>
    <row r="39" spans="1:52" ht="15.75">
      <c r="A39" s="63" t="s">
        <v>71</v>
      </c>
      <c r="B39" s="33">
        <v>0.9</v>
      </c>
      <c r="C39" s="33">
        <v>0.9</v>
      </c>
      <c r="D39" s="33">
        <v>0.85</v>
      </c>
      <c r="E39" s="33">
        <v>0.85</v>
      </c>
      <c r="F39" s="33">
        <v>0.8</v>
      </c>
      <c r="G39" s="33">
        <v>0.77</v>
      </c>
      <c r="H39" s="33">
        <v>0.7</v>
      </c>
      <c r="I39" s="41">
        <v>0.6</v>
      </c>
      <c r="J39" s="33">
        <v>0.6</v>
      </c>
      <c r="K39" s="33">
        <v>0.5</v>
      </c>
      <c r="L39" s="40" t="s">
        <v>71</v>
      </c>
      <c r="M39" s="33">
        <v>0.5</v>
      </c>
      <c r="N39" s="33">
        <v>0.85</v>
      </c>
      <c r="O39" s="33">
        <v>0.75</v>
      </c>
      <c r="P39" s="41">
        <v>0.75</v>
      </c>
      <c r="Q39" s="33">
        <v>0.55000000000000004</v>
      </c>
      <c r="R39" s="33">
        <v>0.85</v>
      </c>
      <c r="S39" s="41">
        <v>1</v>
      </c>
      <c r="T39" s="33">
        <v>0.85</v>
      </c>
      <c r="U39" s="33">
        <v>0.85</v>
      </c>
      <c r="V39" s="33">
        <v>0.56999999999999995</v>
      </c>
      <c r="W39" s="40" t="s">
        <v>71</v>
      </c>
      <c r="X39" s="41">
        <v>0.7</v>
      </c>
      <c r="Y39" s="33">
        <v>0.65</v>
      </c>
      <c r="Z39" s="41">
        <v>0.5</v>
      </c>
      <c r="AA39" s="33">
        <v>0.35</v>
      </c>
      <c r="AB39" s="33">
        <v>0.55000000000000004</v>
      </c>
      <c r="AC39" s="41">
        <v>0.55000000000000004</v>
      </c>
      <c r="AD39" s="33">
        <v>0.45</v>
      </c>
      <c r="AE39" s="33">
        <v>0.45</v>
      </c>
      <c r="AF39" s="40" t="s">
        <v>71</v>
      </c>
      <c r="AG39" s="33">
        <v>0.95</v>
      </c>
      <c r="AH39" s="33">
        <v>0.85</v>
      </c>
      <c r="AI39" s="41">
        <v>0.4</v>
      </c>
      <c r="AJ39" s="33">
        <v>0.6</v>
      </c>
      <c r="AK39" s="33">
        <v>0.7</v>
      </c>
      <c r="AL39" s="33">
        <v>0.45</v>
      </c>
      <c r="AM39" s="33">
        <v>0.5</v>
      </c>
      <c r="AN39" s="225">
        <v>0.55000000000000004</v>
      </c>
      <c r="AO39" s="35"/>
      <c r="AP39" s="36"/>
      <c r="AQ39" s="35"/>
      <c r="AR39" s="4"/>
      <c r="AS39" s="4"/>
      <c r="AT39" s="4"/>
      <c r="AU39" s="37"/>
      <c r="AV39" s="37"/>
      <c r="AW39" s="37"/>
      <c r="AX39" s="37"/>
      <c r="AY39" s="37"/>
      <c r="AZ39" s="37"/>
    </row>
    <row r="40" spans="1:52" ht="15.75">
      <c r="A40" s="64"/>
      <c r="B40" s="35"/>
      <c r="C40" s="35"/>
      <c r="D40" s="6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4"/>
      <c r="AS40" s="4"/>
      <c r="AT40" s="4"/>
      <c r="AU40" s="37"/>
      <c r="AV40" s="37"/>
      <c r="AW40" s="37"/>
      <c r="AX40" s="37"/>
      <c r="AY40" s="37"/>
      <c r="AZ40" s="37"/>
    </row>
    <row r="41" spans="1:52" ht="47.25">
      <c r="A41" s="66" t="s">
        <v>189</v>
      </c>
      <c r="B41" s="67" t="s">
        <v>190</v>
      </c>
      <c r="C41" s="67" t="s">
        <v>191</v>
      </c>
      <c r="D41" s="67" t="s">
        <v>191</v>
      </c>
      <c r="E41" s="67"/>
      <c r="F41" s="67"/>
      <c r="G41" s="67"/>
      <c r="H41" s="67"/>
      <c r="I41" s="67"/>
      <c r="J41" s="67"/>
      <c r="K41" s="67"/>
      <c r="L41" s="68"/>
      <c r="M41" s="67"/>
      <c r="N41" s="67"/>
      <c r="O41" s="67"/>
      <c r="P41" s="67"/>
      <c r="Q41" s="67"/>
      <c r="R41" s="67"/>
      <c r="S41" s="67"/>
      <c r="T41" s="69"/>
      <c r="U41" s="67"/>
      <c r="V41" s="67"/>
      <c r="W41" s="68"/>
      <c r="X41" s="67"/>
      <c r="Y41" s="67"/>
      <c r="Z41" s="67"/>
      <c r="AA41" s="67"/>
      <c r="AB41" s="67"/>
      <c r="AC41" s="67"/>
      <c r="AD41" s="67"/>
      <c r="AE41" s="67"/>
      <c r="AF41" s="68"/>
      <c r="AG41" s="67" t="s">
        <v>192</v>
      </c>
      <c r="AH41" s="67" t="s">
        <v>193</v>
      </c>
      <c r="AI41" s="67" t="s">
        <v>194</v>
      </c>
      <c r="AJ41" s="67" t="s">
        <v>195</v>
      </c>
      <c r="AK41" s="67" t="s">
        <v>196</v>
      </c>
      <c r="AL41" s="67" t="s">
        <v>197</v>
      </c>
      <c r="AM41" s="67" t="s">
        <v>198</v>
      </c>
      <c r="AN41" s="67" t="s">
        <v>199</v>
      </c>
      <c r="AO41" s="70"/>
      <c r="AP41" s="70"/>
      <c r="AQ41" s="35"/>
      <c r="AR41" s="4"/>
      <c r="AS41" s="4"/>
      <c r="AT41" s="4"/>
      <c r="AU41" s="37"/>
      <c r="AV41" s="37"/>
      <c r="AW41" s="37"/>
      <c r="AX41" s="37"/>
      <c r="AY41" s="37"/>
      <c r="AZ41" s="37"/>
    </row>
    <row r="42" spans="1:52" ht="15.75">
      <c r="A42" s="64"/>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4"/>
      <c r="AS42" s="4"/>
      <c r="AT42" s="4"/>
      <c r="AU42" s="37"/>
      <c r="AV42" s="37"/>
      <c r="AW42" s="37"/>
      <c r="AX42" s="37"/>
      <c r="AY42" s="37"/>
      <c r="AZ42" s="37"/>
    </row>
    <row r="43" spans="1:52" ht="15.75">
      <c r="A43" s="25" t="s">
        <v>200</v>
      </c>
      <c r="B43" s="158"/>
      <c r="C43" s="159" t="s">
        <v>201</v>
      </c>
      <c r="D43" s="159"/>
      <c r="E43" s="160" t="s">
        <v>649</v>
      </c>
      <c r="F43" s="159"/>
      <c r="G43" s="160" t="s">
        <v>650</v>
      </c>
      <c r="H43" s="159"/>
      <c r="I43" s="159"/>
      <c r="J43" s="159"/>
      <c r="K43" s="159"/>
      <c r="L43" s="159"/>
      <c r="M43" s="161"/>
      <c r="N43" s="180" t="s">
        <v>202</v>
      </c>
      <c r="O43" s="71"/>
      <c r="P43" s="37"/>
      <c r="Q43" s="37"/>
      <c r="R43" s="37"/>
      <c r="S43" s="37"/>
      <c r="T43" s="37"/>
      <c r="U43" s="37"/>
      <c r="V43" s="37"/>
      <c r="W43" s="37"/>
      <c r="X43" s="37"/>
      <c r="Y43" s="37"/>
      <c r="Z43" s="37"/>
      <c r="AA43" s="37"/>
      <c r="AB43" s="249" t="s">
        <v>203</v>
      </c>
      <c r="AC43" s="249"/>
      <c r="AD43" s="249"/>
      <c r="AE43" s="37"/>
      <c r="AF43" s="37"/>
      <c r="AG43" s="37"/>
      <c r="AH43" s="37"/>
      <c r="AI43" s="37"/>
      <c r="AJ43" s="37"/>
      <c r="AK43" s="37"/>
      <c r="AL43" s="37"/>
      <c r="AM43" s="37"/>
      <c r="AN43" s="37"/>
      <c r="AO43" s="37"/>
      <c r="AP43" s="37"/>
      <c r="AQ43" s="37"/>
      <c r="AR43" s="37"/>
      <c r="AS43" s="4"/>
      <c r="AT43" s="4"/>
      <c r="AU43" s="37"/>
      <c r="AV43" s="37"/>
      <c r="AW43" s="37"/>
      <c r="AX43" s="37"/>
      <c r="AY43" s="37"/>
      <c r="AZ43" s="37"/>
    </row>
    <row r="44" spans="1:52" ht="15.75">
      <c r="A44" s="25"/>
      <c r="B44" s="162"/>
      <c r="C44" s="163" t="s">
        <v>204</v>
      </c>
      <c r="D44" s="163"/>
      <c r="E44" s="164" t="s">
        <v>205</v>
      </c>
      <c r="F44" s="163"/>
      <c r="G44" s="165" t="s">
        <v>206</v>
      </c>
      <c r="H44" s="163"/>
      <c r="I44" s="163"/>
      <c r="J44" s="163"/>
      <c r="K44" s="163"/>
      <c r="L44" s="163"/>
      <c r="M44" s="166"/>
      <c r="N44" s="180" t="s">
        <v>655</v>
      </c>
      <c r="O44" s="72"/>
      <c r="P44" s="71"/>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row>
    <row r="45" spans="1:52" ht="15.75">
      <c r="A45" s="25"/>
      <c r="B45" s="167"/>
      <c r="C45" s="167"/>
      <c r="D45" s="167"/>
      <c r="E45" s="167"/>
      <c r="F45" s="167"/>
      <c r="G45" s="168"/>
      <c r="H45" s="167"/>
      <c r="I45" s="167"/>
      <c r="J45" s="167"/>
      <c r="K45" s="167"/>
      <c r="L45" s="167"/>
      <c r="M45" s="167"/>
      <c r="N45" s="180" t="s">
        <v>656</v>
      </c>
      <c r="O45" s="72"/>
      <c r="P45" s="71"/>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row>
    <row r="46" spans="1:52" ht="15.75">
      <c r="A46" s="25"/>
      <c r="B46" s="250" t="s">
        <v>207</v>
      </c>
      <c r="C46" s="250"/>
      <c r="D46" s="250"/>
      <c r="E46" s="236" t="s">
        <v>651</v>
      </c>
      <c r="F46" s="236"/>
      <c r="G46" s="236"/>
      <c r="H46" s="251" t="s">
        <v>652</v>
      </c>
      <c r="I46" s="251"/>
      <c r="J46" s="251"/>
      <c r="K46" s="167" t="s">
        <v>208</v>
      </c>
      <c r="L46" s="169" t="s">
        <v>209</v>
      </c>
      <c r="M46" s="167"/>
      <c r="N46" s="180" t="s">
        <v>657</v>
      </c>
      <c r="O46" s="72"/>
      <c r="P46" s="72"/>
      <c r="Q46" s="71"/>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row>
    <row r="47" spans="1:52" ht="15.75">
      <c r="A47" s="25"/>
      <c r="B47" s="167"/>
      <c r="C47" s="167"/>
      <c r="D47" s="167"/>
      <c r="E47" s="167"/>
      <c r="F47" s="167"/>
      <c r="G47" s="167"/>
      <c r="H47" s="167"/>
      <c r="I47" s="167"/>
      <c r="J47" s="167"/>
      <c r="K47" s="167"/>
      <c r="L47" s="178" t="s">
        <v>210</v>
      </c>
      <c r="M47" s="167"/>
      <c r="N47" s="181"/>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row>
    <row r="48" spans="1:52" ht="15">
      <c r="A48" s="4"/>
      <c r="B48" s="167" t="s">
        <v>211</v>
      </c>
      <c r="C48" s="170" t="s">
        <v>212</v>
      </c>
      <c r="D48" s="171" t="s">
        <v>213</v>
      </c>
      <c r="E48" s="172" t="s">
        <v>214</v>
      </c>
      <c r="F48" s="173" t="s">
        <v>215</v>
      </c>
      <c r="G48" s="174" t="s">
        <v>73</v>
      </c>
      <c r="H48" s="175"/>
      <c r="I48" s="175"/>
      <c r="J48" s="167"/>
      <c r="K48" s="167"/>
      <c r="L48" s="176" t="s">
        <v>216</v>
      </c>
      <c r="M48" s="167"/>
      <c r="N48" s="182" t="s">
        <v>217</v>
      </c>
      <c r="O48" s="72"/>
      <c r="P48" s="72"/>
      <c r="Q48" s="72"/>
      <c r="R48" s="71"/>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row>
    <row r="49" spans="1:52" ht="15.75">
      <c r="A49" s="25"/>
      <c r="B49" s="167"/>
      <c r="C49" s="170" t="s">
        <v>218</v>
      </c>
      <c r="D49" s="171" t="s">
        <v>219</v>
      </c>
      <c r="E49" s="177" t="s">
        <v>220</v>
      </c>
      <c r="F49" s="173" t="s">
        <v>221</v>
      </c>
      <c r="G49" s="174" t="s">
        <v>222</v>
      </c>
      <c r="H49" s="175"/>
      <c r="I49" s="175"/>
      <c r="J49" s="167"/>
      <c r="K49" s="167"/>
      <c r="L49" s="167" t="s">
        <v>223</v>
      </c>
      <c r="M49" s="167"/>
      <c r="N49" s="16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row>
    <row r="50" spans="1:52" ht="15.75">
      <c r="A50" s="25"/>
      <c r="B50" s="167"/>
      <c r="C50" s="167" t="s">
        <v>224</v>
      </c>
      <c r="D50" s="167" t="s">
        <v>225</v>
      </c>
      <c r="E50" s="167" t="s">
        <v>226</v>
      </c>
      <c r="F50" s="167" t="s">
        <v>227</v>
      </c>
      <c r="G50" s="167" t="s">
        <v>228</v>
      </c>
      <c r="H50" s="175"/>
      <c r="I50" s="175"/>
      <c r="J50" s="167"/>
      <c r="K50" s="167"/>
      <c r="L50" s="167"/>
      <c r="M50" s="167"/>
      <c r="N50" s="16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row>
    <row r="51" spans="1:52" ht="15.75">
      <c r="A51" s="25"/>
      <c r="B51" s="236" t="s">
        <v>229</v>
      </c>
      <c r="C51" s="236"/>
      <c r="D51" s="236" t="s">
        <v>230</v>
      </c>
      <c r="E51" s="236"/>
      <c r="F51" s="236"/>
      <c r="G51" s="236"/>
      <c r="H51" s="236"/>
      <c r="I51" s="236"/>
      <c r="J51" s="236"/>
      <c r="K51" s="167"/>
      <c r="L51" s="167"/>
      <c r="M51" s="167"/>
      <c r="N51" s="16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row>
    <row r="52" spans="1:52" ht="15.75">
      <c r="A52" s="25"/>
      <c r="B52" s="167"/>
      <c r="C52" s="167"/>
      <c r="D52" s="252" t="s">
        <v>653</v>
      </c>
      <c r="E52" s="253"/>
      <c r="F52" s="253"/>
      <c r="G52" s="253"/>
      <c r="H52" s="253"/>
      <c r="I52" s="253"/>
      <c r="J52" s="253"/>
      <c r="K52" s="253"/>
      <c r="L52" s="254"/>
      <c r="M52" s="167"/>
      <c r="N52" s="16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row>
    <row r="53" spans="1:52" ht="15.75">
      <c r="A53" s="25"/>
      <c r="B53" s="167"/>
      <c r="C53" s="167"/>
      <c r="D53" s="236" t="s">
        <v>231</v>
      </c>
      <c r="E53" s="236"/>
      <c r="F53" s="236"/>
      <c r="G53" s="236"/>
      <c r="H53" s="236"/>
      <c r="I53" s="236"/>
      <c r="J53" s="236"/>
      <c r="K53" s="236"/>
      <c r="L53" s="167"/>
      <c r="M53" s="167"/>
      <c r="N53" s="16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row>
    <row r="54" spans="1:52" ht="15.75">
      <c r="A54" s="25"/>
      <c r="B54" s="167"/>
      <c r="C54" s="167"/>
      <c r="D54" s="167"/>
      <c r="E54" s="167"/>
      <c r="F54" s="167"/>
      <c r="G54" s="167"/>
      <c r="H54" s="167"/>
      <c r="I54" s="167"/>
      <c r="J54" s="167"/>
      <c r="K54" s="167"/>
      <c r="L54" s="167"/>
      <c r="M54" s="167"/>
      <c r="N54" s="16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row>
    <row r="55" spans="1:52" ht="15.75">
      <c r="A55" s="25"/>
      <c r="B55" s="255" t="s">
        <v>232</v>
      </c>
      <c r="C55" s="255"/>
      <c r="D55" s="248" t="s">
        <v>654</v>
      </c>
      <c r="E55" s="248"/>
      <c r="F55" s="248"/>
      <c r="G55" s="248"/>
      <c r="H55" s="248"/>
      <c r="I55" s="248"/>
      <c r="J55" s="167"/>
      <c r="K55" s="167"/>
      <c r="L55" s="167"/>
      <c r="M55" s="167"/>
      <c r="N55" s="16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row>
    <row r="56" spans="1:52" ht="15.75">
      <c r="A56" s="25"/>
      <c r="B56" s="167"/>
      <c r="C56" s="167"/>
      <c r="D56" s="256" t="s">
        <v>233</v>
      </c>
      <c r="E56" s="256"/>
      <c r="F56" s="256"/>
      <c r="G56" s="256"/>
      <c r="H56" s="256"/>
      <c r="I56" s="167"/>
      <c r="J56" s="167"/>
      <c r="K56" s="167"/>
      <c r="L56" s="167"/>
      <c r="M56" s="167"/>
      <c r="N56" s="16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row>
    <row r="57" spans="1:52" ht="15.75">
      <c r="A57" s="25"/>
      <c r="B57" s="167"/>
      <c r="C57" s="167" t="s">
        <v>234</v>
      </c>
      <c r="D57" s="248" t="s">
        <v>235</v>
      </c>
      <c r="E57" s="248"/>
      <c r="F57" s="248"/>
      <c r="G57" s="248"/>
      <c r="H57" s="167"/>
      <c r="I57" s="167"/>
      <c r="J57" s="167"/>
      <c r="K57" s="167"/>
      <c r="L57" s="167"/>
      <c r="M57" s="167"/>
      <c r="N57" s="16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row>
    <row r="58" spans="1:52" ht="15.75">
      <c r="A58" s="25"/>
      <c r="B58" s="167"/>
      <c r="C58" s="167"/>
      <c r="D58" s="246" t="s">
        <v>236</v>
      </c>
      <c r="E58" s="246"/>
      <c r="F58" s="246"/>
      <c r="G58" s="246"/>
      <c r="H58" s="167"/>
      <c r="I58" s="167"/>
      <c r="J58" s="167"/>
      <c r="K58" s="167"/>
      <c r="L58" s="167"/>
      <c r="M58" s="167"/>
      <c r="N58" s="16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row>
    <row r="59" spans="1:52" ht="15">
      <c r="A59" s="74"/>
      <c r="B59" s="75"/>
      <c r="C59" s="75"/>
      <c r="D59" s="247" t="s">
        <v>237</v>
      </c>
      <c r="E59" s="247"/>
      <c r="F59" s="247"/>
      <c r="G59" s="247"/>
      <c r="H59" s="75"/>
      <c r="I59" s="75"/>
      <c r="J59" s="75"/>
      <c r="K59" s="75"/>
      <c r="L59" s="75"/>
      <c r="M59" s="75"/>
      <c r="N59" s="16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row>
    <row r="60" spans="1:52" ht="15">
      <c r="A60" s="74"/>
      <c r="B60" s="237" t="s">
        <v>238</v>
      </c>
      <c r="C60" s="237"/>
      <c r="D60" s="236" t="s">
        <v>239</v>
      </c>
      <c r="E60" s="236"/>
      <c r="F60" s="236"/>
      <c r="G60" s="236"/>
      <c r="H60" s="236"/>
      <c r="I60" s="236"/>
      <c r="J60" s="75"/>
      <c r="K60" s="75"/>
      <c r="L60" s="75"/>
      <c r="M60" s="75"/>
      <c r="N60" s="16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row>
    <row r="61" spans="1:52" ht="15">
      <c r="A61" s="74"/>
      <c r="B61" s="75"/>
      <c r="C61" s="75"/>
      <c r="D61" s="236" t="s">
        <v>240</v>
      </c>
      <c r="E61" s="236"/>
      <c r="F61" s="236"/>
      <c r="G61" s="236"/>
      <c r="H61" s="236"/>
      <c r="I61" s="236"/>
      <c r="J61" s="236"/>
      <c r="K61" s="236"/>
      <c r="L61" s="236"/>
      <c r="M61" s="236"/>
      <c r="N61" s="16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row>
    <row r="62" spans="1:52" ht="15">
      <c r="A62" s="74"/>
      <c r="B62" s="75"/>
      <c r="C62" s="75"/>
      <c r="D62" s="237" t="s">
        <v>241</v>
      </c>
      <c r="E62" s="237"/>
      <c r="F62" s="237"/>
      <c r="G62" s="237"/>
      <c r="H62" s="237"/>
      <c r="I62" s="75"/>
      <c r="J62" s="75"/>
      <c r="K62" s="75"/>
      <c r="L62" s="75"/>
      <c r="M62" s="75"/>
      <c r="N62" s="16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row>
    <row r="63" spans="1:52" ht="15">
      <c r="A63" s="74"/>
      <c r="B63" s="75"/>
      <c r="C63" s="75"/>
      <c r="D63" s="237" t="s">
        <v>242</v>
      </c>
      <c r="E63" s="237"/>
      <c r="F63" s="239" t="s">
        <v>243</v>
      </c>
      <c r="G63" s="239"/>
      <c r="H63" s="75"/>
      <c r="I63" s="75"/>
      <c r="J63" s="75"/>
      <c r="K63" s="75"/>
      <c r="L63" s="75"/>
      <c r="M63" s="75"/>
      <c r="N63" s="16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row>
    <row r="64" spans="1:52" ht="15">
      <c r="A64" s="74"/>
      <c r="B64" s="75"/>
      <c r="C64" s="75"/>
      <c r="D64" s="75"/>
      <c r="E64" s="75"/>
      <c r="F64" s="241" t="s">
        <v>244</v>
      </c>
      <c r="G64" s="241"/>
      <c r="H64" s="75"/>
      <c r="I64" s="75"/>
      <c r="J64" s="75"/>
      <c r="K64" s="75"/>
      <c r="L64" s="75"/>
      <c r="M64" s="75"/>
      <c r="N64" s="16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row>
    <row r="65" spans="1:52" ht="15">
      <c r="A65" s="74"/>
      <c r="B65" s="75"/>
      <c r="C65" s="75"/>
      <c r="D65" s="75"/>
      <c r="E65" s="75" t="s">
        <v>245</v>
      </c>
      <c r="F65" s="242" t="s">
        <v>246</v>
      </c>
      <c r="G65" s="242"/>
      <c r="H65" s="75"/>
      <c r="I65" s="75"/>
      <c r="J65" s="75"/>
      <c r="K65" s="75"/>
      <c r="L65" s="75"/>
      <c r="M65" s="75"/>
      <c r="N65" s="16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row>
    <row r="66" spans="1:52" ht="15">
      <c r="A66" s="74"/>
      <c r="B66" s="75"/>
      <c r="C66" s="75"/>
      <c r="D66" s="75"/>
      <c r="E66" s="75"/>
      <c r="F66" s="243" t="s">
        <v>247</v>
      </c>
      <c r="G66" s="243"/>
      <c r="H66" s="75"/>
      <c r="I66" s="75"/>
      <c r="J66" s="75"/>
      <c r="K66" s="75"/>
      <c r="L66" s="75"/>
      <c r="M66" s="75"/>
      <c r="N66" s="16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row>
    <row r="67" spans="1:52" ht="15">
      <c r="A67" s="74"/>
      <c r="B67" s="75"/>
      <c r="C67" s="75"/>
      <c r="D67" s="75"/>
      <c r="E67" s="75"/>
      <c r="F67" s="74"/>
      <c r="G67" s="74"/>
      <c r="H67" s="75"/>
      <c r="I67" s="75"/>
      <c r="J67" s="75"/>
      <c r="K67" s="75"/>
      <c r="L67" s="75"/>
      <c r="M67" s="75"/>
      <c r="N67" s="16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row>
    <row r="68" spans="1:52" ht="15">
      <c r="A68" s="74"/>
      <c r="B68" s="245" t="s">
        <v>248</v>
      </c>
      <c r="C68" s="245"/>
      <c r="D68" s="237" t="s">
        <v>249</v>
      </c>
      <c r="E68" s="237"/>
      <c r="F68" s="237"/>
      <c r="G68" s="237"/>
      <c r="H68" s="237" t="s">
        <v>658</v>
      </c>
      <c r="I68" s="237"/>
      <c r="J68" s="237" t="s">
        <v>250</v>
      </c>
      <c r="K68" s="237"/>
      <c r="L68" s="75"/>
      <c r="M68" s="75"/>
      <c r="N68" s="16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row>
    <row r="69" spans="1:52" ht="15">
      <c r="A69" s="74"/>
      <c r="B69" s="75"/>
      <c r="C69" s="75"/>
      <c r="D69" s="244" t="s">
        <v>251</v>
      </c>
      <c r="E69" s="244"/>
      <c r="F69" s="244"/>
      <c r="G69" s="244"/>
      <c r="H69" s="244"/>
      <c r="I69" s="244"/>
      <c r="J69" s="244"/>
      <c r="K69" s="244"/>
      <c r="L69" s="75"/>
      <c r="M69" s="75"/>
      <c r="N69" s="16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row>
    <row r="70" spans="1:52" ht="15">
      <c r="A70" s="74"/>
      <c r="B70" s="75"/>
      <c r="C70" s="75"/>
      <c r="D70" s="237" t="s">
        <v>252</v>
      </c>
      <c r="E70" s="237"/>
      <c r="F70" s="237"/>
      <c r="G70" s="237"/>
      <c r="H70" s="237"/>
      <c r="I70" s="237"/>
      <c r="J70" s="237"/>
      <c r="K70" s="237"/>
      <c r="L70" s="237"/>
      <c r="M70" s="237"/>
      <c r="N70" s="16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row>
    <row r="71" spans="1:52" ht="15">
      <c r="A71" s="74"/>
      <c r="B71" s="75"/>
      <c r="C71" s="75"/>
      <c r="D71" s="75" t="s">
        <v>253</v>
      </c>
      <c r="E71" s="237" t="s">
        <v>659</v>
      </c>
      <c r="F71" s="237"/>
      <c r="G71" s="237"/>
      <c r="H71" s="237"/>
      <c r="I71" s="175"/>
      <c r="J71" s="75"/>
      <c r="K71" s="75"/>
      <c r="L71" s="75"/>
      <c r="M71" s="175"/>
      <c r="N71" s="175"/>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row>
    <row r="72" spans="1:52" ht="15">
      <c r="A72" s="74"/>
      <c r="B72" s="75"/>
      <c r="C72" s="75"/>
      <c r="D72" s="75"/>
      <c r="E72" s="240" t="s">
        <v>660</v>
      </c>
      <c r="F72" s="240"/>
      <c r="G72" s="240"/>
      <c r="H72" s="240"/>
      <c r="I72" s="240"/>
      <c r="J72" s="75"/>
      <c r="K72" s="75"/>
      <c r="L72" s="75"/>
      <c r="M72" s="175"/>
      <c r="N72" s="75"/>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row>
    <row r="73" spans="1:52" ht="15">
      <c r="A73" s="74"/>
      <c r="B73" s="75"/>
      <c r="C73" s="75"/>
      <c r="D73" s="75"/>
      <c r="E73" s="237" t="s">
        <v>661</v>
      </c>
      <c r="F73" s="237"/>
      <c r="G73" s="237"/>
      <c r="H73" s="237"/>
      <c r="I73" s="237"/>
      <c r="J73" s="237"/>
      <c r="K73" s="237"/>
      <c r="L73" s="237"/>
      <c r="M73" s="237"/>
      <c r="N73" s="75"/>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row>
    <row r="74" spans="1:52" ht="15">
      <c r="A74" s="74"/>
      <c r="B74" s="75"/>
      <c r="C74" s="75"/>
      <c r="D74" s="237" t="s">
        <v>662</v>
      </c>
      <c r="E74" s="237"/>
      <c r="F74" s="237"/>
      <c r="G74" s="237"/>
      <c r="H74" s="237"/>
      <c r="I74" s="238" t="s">
        <v>254</v>
      </c>
      <c r="J74" s="238"/>
      <c r="K74" s="238"/>
      <c r="L74" s="238"/>
      <c r="M74" s="238"/>
      <c r="N74" s="238"/>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row>
    <row r="75" spans="1:52" ht="15">
      <c r="A75" s="74"/>
      <c r="B75" s="75"/>
      <c r="C75" s="75"/>
      <c r="D75" s="75"/>
      <c r="E75" s="75"/>
      <c r="F75" s="75"/>
      <c r="G75" s="75"/>
      <c r="H75" s="75"/>
      <c r="I75" s="75"/>
      <c r="J75" s="75"/>
      <c r="K75" s="75"/>
      <c r="L75" s="75"/>
      <c r="M75" s="75"/>
      <c r="N75" s="16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row>
    <row r="76" spans="1:52" ht="15">
      <c r="A76" s="74"/>
      <c r="B76" s="75"/>
      <c r="C76" s="181"/>
      <c r="D76" s="76" t="s">
        <v>255</v>
      </c>
      <c r="E76" s="239" t="s">
        <v>256</v>
      </c>
      <c r="F76" s="239"/>
      <c r="G76" s="75"/>
      <c r="H76" s="75"/>
      <c r="I76" s="75"/>
      <c r="J76" s="75"/>
      <c r="K76" s="75"/>
      <c r="L76" s="75"/>
      <c r="M76" s="75"/>
      <c r="N76" s="16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row>
    <row r="77" spans="1:52" ht="15">
      <c r="A77" s="74"/>
      <c r="B77" s="237" t="s">
        <v>257</v>
      </c>
      <c r="C77" s="237"/>
      <c r="D77" s="76" t="s">
        <v>258</v>
      </c>
      <c r="E77" s="237" t="s">
        <v>259</v>
      </c>
      <c r="F77" s="237"/>
      <c r="G77" s="75"/>
      <c r="H77" s="76" t="s">
        <v>260</v>
      </c>
      <c r="I77" s="181"/>
      <c r="J77" s="75"/>
      <c r="K77" s="75"/>
      <c r="L77" s="75"/>
      <c r="M77" s="75"/>
      <c r="N77" s="16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row>
    <row r="78" spans="1:52" ht="15">
      <c r="A78" s="74"/>
      <c r="B78" s="75"/>
      <c r="C78" s="175"/>
      <c r="D78" s="76" t="s">
        <v>261</v>
      </c>
      <c r="E78" s="237" t="s">
        <v>262</v>
      </c>
      <c r="F78" s="237"/>
      <c r="G78" s="75"/>
      <c r="H78" s="75" t="s">
        <v>263</v>
      </c>
      <c r="I78" s="179" t="s">
        <v>264</v>
      </c>
      <c r="J78" s="75"/>
      <c r="K78" s="75"/>
      <c r="L78" s="75"/>
      <c r="M78" s="75"/>
      <c r="N78" s="16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row>
    <row r="79" spans="1:52" ht="15">
      <c r="A79" s="74"/>
      <c r="B79" s="75"/>
      <c r="C79" s="75"/>
      <c r="D79" s="76" t="s">
        <v>265</v>
      </c>
      <c r="E79" s="237" t="s">
        <v>266</v>
      </c>
      <c r="F79" s="237"/>
      <c r="G79" s="75"/>
      <c r="H79" s="75" t="s">
        <v>267</v>
      </c>
      <c r="I79" s="179" t="s">
        <v>268</v>
      </c>
      <c r="J79" s="75"/>
      <c r="K79" s="75"/>
      <c r="L79" s="75"/>
      <c r="M79" s="75"/>
      <c r="N79" s="16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row>
    <row r="80" spans="1:52" ht="15.75">
      <c r="A80" s="25"/>
      <c r="B80" s="167"/>
      <c r="C80" s="167"/>
      <c r="D80" s="183" t="s">
        <v>269</v>
      </c>
      <c r="E80" s="236" t="s">
        <v>270</v>
      </c>
      <c r="F80" s="236"/>
      <c r="G80" s="167"/>
      <c r="H80" s="75" t="s">
        <v>271</v>
      </c>
      <c r="I80" s="179" t="s">
        <v>272</v>
      </c>
      <c r="J80" s="167"/>
      <c r="K80" s="167"/>
      <c r="L80" s="167"/>
      <c r="M80" s="167"/>
      <c r="N80" s="16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row>
    <row r="81" spans="1:52" ht="15.75">
      <c r="A81" s="25"/>
      <c r="B81" s="167"/>
      <c r="C81" s="167"/>
      <c r="D81" s="183" t="s">
        <v>273</v>
      </c>
      <c r="E81" s="236" t="s">
        <v>274</v>
      </c>
      <c r="F81" s="236"/>
      <c r="G81" s="167"/>
      <c r="H81" s="167" t="s">
        <v>275</v>
      </c>
      <c r="I81" s="179" t="s">
        <v>276</v>
      </c>
      <c r="J81" s="167"/>
      <c r="K81" s="167"/>
      <c r="L81" s="167"/>
      <c r="M81" s="167"/>
      <c r="N81" s="16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row>
    <row r="82" spans="1:52" ht="15.75">
      <c r="A82" s="25"/>
      <c r="B82" s="236" t="s">
        <v>277</v>
      </c>
      <c r="C82" s="236"/>
      <c r="D82" s="236"/>
      <c r="E82" s="167"/>
      <c r="F82" s="167"/>
      <c r="G82" s="167"/>
      <c r="H82" s="167"/>
      <c r="I82" s="167"/>
      <c r="J82" s="167"/>
      <c r="K82" s="167"/>
      <c r="L82" s="167"/>
      <c r="M82" s="167"/>
      <c r="N82" s="16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row>
    <row r="83" spans="1:52" ht="15.75">
      <c r="A83" s="25"/>
      <c r="B83" s="167"/>
      <c r="C83" s="167"/>
      <c r="D83" s="167"/>
      <c r="E83" s="167"/>
      <c r="F83" s="167"/>
      <c r="G83" s="167"/>
      <c r="H83" s="167"/>
      <c r="I83" s="167"/>
      <c r="J83" s="167"/>
      <c r="K83" s="167"/>
      <c r="L83" s="167"/>
      <c r="M83" s="167"/>
      <c r="N83" s="16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row>
    <row r="84" spans="1:52" ht="15.75">
      <c r="A84" s="25"/>
      <c r="B84" s="167"/>
      <c r="C84" s="167"/>
      <c r="D84" s="167"/>
      <c r="E84" s="167"/>
      <c r="F84" s="167"/>
      <c r="G84" s="167"/>
      <c r="H84" s="167"/>
      <c r="I84" s="167"/>
      <c r="J84" s="167"/>
      <c r="K84" s="167"/>
      <c r="L84" s="167"/>
      <c r="M84" s="167"/>
      <c r="N84" s="16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row>
    <row r="85" spans="1:52" ht="15.75">
      <c r="A85" s="25"/>
      <c r="B85" s="167"/>
      <c r="C85" s="167"/>
      <c r="D85" s="167"/>
      <c r="E85" s="183" t="s">
        <v>36</v>
      </c>
      <c r="F85" s="183" t="s">
        <v>37</v>
      </c>
      <c r="G85" s="183" t="s">
        <v>278</v>
      </c>
      <c r="H85" s="183" t="s">
        <v>279</v>
      </c>
      <c r="I85" s="183" t="s">
        <v>280</v>
      </c>
      <c r="J85" s="183" t="s">
        <v>281</v>
      </c>
      <c r="K85" s="183" t="s">
        <v>282</v>
      </c>
      <c r="L85" s="183" t="s">
        <v>283</v>
      </c>
      <c r="M85" s="167"/>
      <c r="N85" s="16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row>
    <row r="86" spans="1:52" ht="15.75">
      <c r="A86" s="25"/>
      <c r="B86" s="236" t="s">
        <v>284</v>
      </c>
      <c r="C86" s="236"/>
      <c r="D86" s="183" t="s">
        <v>285</v>
      </c>
      <c r="E86" s="177">
        <v>1</v>
      </c>
      <c r="F86" s="177">
        <v>1</v>
      </c>
      <c r="G86" s="177">
        <v>1</v>
      </c>
      <c r="H86" s="171">
        <v>2</v>
      </c>
      <c r="I86" s="177">
        <v>1</v>
      </c>
      <c r="J86" s="174" t="s">
        <v>73</v>
      </c>
      <c r="K86" s="174" t="s">
        <v>73</v>
      </c>
      <c r="L86" s="177">
        <v>1</v>
      </c>
      <c r="M86" s="167"/>
      <c r="N86" s="16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row>
    <row r="87" spans="1:52" ht="15.75">
      <c r="A87" s="25"/>
      <c r="B87" s="167"/>
      <c r="C87" s="167"/>
      <c r="D87" s="183" t="s">
        <v>286</v>
      </c>
      <c r="E87" s="177">
        <v>1</v>
      </c>
      <c r="F87" s="177">
        <v>1</v>
      </c>
      <c r="G87" s="177">
        <v>1</v>
      </c>
      <c r="H87" s="177">
        <v>1</v>
      </c>
      <c r="I87" s="177">
        <v>1</v>
      </c>
      <c r="J87" s="174" t="s">
        <v>73</v>
      </c>
      <c r="K87" s="174" t="s">
        <v>73</v>
      </c>
      <c r="L87" s="177">
        <v>1</v>
      </c>
      <c r="M87" s="167"/>
      <c r="N87" s="16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row>
    <row r="88" spans="1:52" ht="15.75">
      <c r="A88" s="25"/>
      <c r="B88" s="167"/>
      <c r="C88" s="167"/>
      <c r="D88" s="183" t="s">
        <v>287</v>
      </c>
      <c r="E88" s="177">
        <v>1</v>
      </c>
      <c r="F88" s="177">
        <v>1</v>
      </c>
      <c r="G88" s="177">
        <v>1</v>
      </c>
      <c r="H88" s="177">
        <v>1</v>
      </c>
      <c r="I88" s="177">
        <v>1</v>
      </c>
      <c r="J88" s="177">
        <v>1</v>
      </c>
      <c r="K88" s="177">
        <v>1</v>
      </c>
      <c r="L88" s="177">
        <v>1</v>
      </c>
      <c r="M88" s="167"/>
      <c r="N88" s="16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row>
    <row r="89" spans="1:52" ht="15.75">
      <c r="A89" s="25"/>
      <c r="B89" s="167"/>
      <c r="C89" s="167"/>
      <c r="D89" s="183" t="s">
        <v>288</v>
      </c>
      <c r="E89" s="171">
        <v>2</v>
      </c>
      <c r="F89" s="177">
        <v>1</v>
      </c>
      <c r="G89" s="174" t="s">
        <v>73</v>
      </c>
      <c r="H89" s="174" t="s">
        <v>73</v>
      </c>
      <c r="I89" s="174" t="s">
        <v>73</v>
      </c>
      <c r="J89" s="174" t="s">
        <v>73</v>
      </c>
      <c r="K89" s="174" t="s">
        <v>73</v>
      </c>
      <c r="L89" s="177">
        <v>1</v>
      </c>
      <c r="M89" s="167"/>
      <c r="N89" s="16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row>
    <row r="90" spans="1:52" ht="15.75">
      <c r="A90" s="25"/>
      <c r="B90" s="167"/>
      <c r="C90" s="167"/>
      <c r="D90" s="183" t="s">
        <v>663</v>
      </c>
      <c r="E90" s="177">
        <v>1</v>
      </c>
      <c r="F90" s="177">
        <v>1</v>
      </c>
      <c r="G90" s="171">
        <v>2</v>
      </c>
      <c r="H90" s="170">
        <v>3</v>
      </c>
      <c r="I90" s="170">
        <v>3</v>
      </c>
      <c r="J90" s="174" t="s">
        <v>73</v>
      </c>
      <c r="K90" s="174" t="s">
        <v>73</v>
      </c>
      <c r="L90" s="177">
        <v>1</v>
      </c>
      <c r="M90" s="167"/>
      <c r="N90" s="16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row>
    <row r="91" spans="1:52" ht="15.75">
      <c r="A91" s="25"/>
      <c r="B91" s="167"/>
      <c r="C91" s="167"/>
      <c r="D91" s="183" t="s">
        <v>289</v>
      </c>
      <c r="E91" s="171">
        <v>2</v>
      </c>
      <c r="F91" s="177">
        <v>1</v>
      </c>
      <c r="G91" s="174" t="s">
        <v>73</v>
      </c>
      <c r="H91" s="174" t="s">
        <v>73</v>
      </c>
      <c r="I91" s="174" t="s">
        <v>73</v>
      </c>
      <c r="J91" s="174" t="s">
        <v>73</v>
      </c>
      <c r="K91" s="174" t="s">
        <v>73</v>
      </c>
      <c r="L91" s="177">
        <v>1</v>
      </c>
      <c r="M91" s="167"/>
      <c r="N91" s="16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row>
    <row r="92" spans="1:52" ht="15.75">
      <c r="A92" s="25"/>
      <c r="B92" s="167"/>
      <c r="C92" s="167"/>
      <c r="D92" s="183" t="s">
        <v>664</v>
      </c>
      <c r="E92" s="177">
        <v>1</v>
      </c>
      <c r="F92" s="177">
        <v>1</v>
      </c>
      <c r="G92" s="177">
        <v>1</v>
      </c>
      <c r="H92" s="171">
        <v>2</v>
      </c>
      <c r="I92" s="177">
        <v>1</v>
      </c>
      <c r="J92" s="174" t="s">
        <v>73</v>
      </c>
      <c r="K92" s="174" t="s">
        <v>73</v>
      </c>
      <c r="L92" s="177">
        <v>1</v>
      </c>
      <c r="M92" s="167"/>
      <c r="N92" s="16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row>
    <row r="93" spans="1:52" ht="15.75">
      <c r="A93" s="25"/>
      <c r="B93" s="167"/>
      <c r="C93" s="167"/>
      <c r="D93" s="183" t="s">
        <v>290</v>
      </c>
      <c r="E93" s="177">
        <v>1</v>
      </c>
      <c r="F93" s="177">
        <v>1</v>
      </c>
      <c r="G93" s="171">
        <v>2</v>
      </c>
      <c r="H93" s="170">
        <v>3</v>
      </c>
      <c r="I93" s="170">
        <v>3</v>
      </c>
      <c r="J93" s="174" t="s">
        <v>73</v>
      </c>
      <c r="K93" s="174" t="s">
        <v>73</v>
      </c>
      <c r="L93" s="177">
        <v>1</v>
      </c>
      <c r="M93" s="167"/>
      <c r="N93" s="16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row>
    <row r="94" spans="1:52" ht="15.75">
      <c r="A94" s="25"/>
      <c r="B94" s="167"/>
      <c r="C94" s="167"/>
      <c r="D94" s="183" t="s">
        <v>665</v>
      </c>
      <c r="E94" s="177">
        <v>1</v>
      </c>
      <c r="F94" s="177">
        <v>1</v>
      </c>
      <c r="G94" s="177">
        <v>1</v>
      </c>
      <c r="H94" s="177">
        <v>1</v>
      </c>
      <c r="I94" s="177">
        <v>1</v>
      </c>
      <c r="J94" s="174" t="s">
        <v>73</v>
      </c>
      <c r="K94" s="174" t="s">
        <v>73</v>
      </c>
      <c r="L94" s="177">
        <v>1</v>
      </c>
      <c r="M94" s="167"/>
      <c r="N94" s="16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row>
    <row r="95" spans="1:52" ht="15.75">
      <c r="A95" s="25"/>
      <c r="B95" s="167"/>
      <c r="C95" s="167"/>
      <c r="D95" s="183" t="s">
        <v>666</v>
      </c>
      <c r="E95" s="177">
        <v>1</v>
      </c>
      <c r="F95" s="177">
        <v>1</v>
      </c>
      <c r="G95" s="177">
        <v>1</v>
      </c>
      <c r="H95" s="177">
        <v>1</v>
      </c>
      <c r="I95" s="177">
        <v>1</v>
      </c>
      <c r="J95" s="173" t="s">
        <v>291</v>
      </c>
      <c r="K95" s="173" t="s">
        <v>291</v>
      </c>
      <c r="L95" s="177">
        <v>1</v>
      </c>
      <c r="M95" s="167"/>
      <c r="N95" s="16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row>
    <row r="96" spans="1:52" ht="15.75">
      <c r="A96" s="25"/>
      <c r="B96" s="167"/>
      <c r="C96" s="167"/>
      <c r="D96" s="183" t="s">
        <v>667</v>
      </c>
      <c r="E96" s="177">
        <v>1</v>
      </c>
      <c r="F96" s="177">
        <v>1</v>
      </c>
      <c r="G96" s="177">
        <v>1</v>
      </c>
      <c r="H96" s="177">
        <v>1</v>
      </c>
      <c r="I96" s="177">
        <v>1</v>
      </c>
      <c r="J96" s="173" t="s">
        <v>291</v>
      </c>
      <c r="K96" s="173" t="s">
        <v>291</v>
      </c>
      <c r="L96" s="177">
        <v>1</v>
      </c>
      <c r="M96" s="167"/>
      <c r="N96" s="16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row>
    <row r="97" spans="1:52" ht="15.75">
      <c r="A97" s="25"/>
      <c r="B97" s="167"/>
      <c r="C97" s="167"/>
      <c r="D97" s="183" t="s">
        <v>668</v>
      </c>
      <c r="E97" s="177">
        <v>1</v>
      </c>
      <c r="F97" s="177">
        <v>1</v>
      </c>
      <c r="G97" s="177">
        <v>1</v>
      </c>
      <c r="H97" s="177">
        <v>1</v>
      </c>
      <c r="I97" s="177">
        <v>1</v>
      </c>
      <c r="J97" s="174" t="s">
        <v>73</v>
      </c>
      <c r="K97" s="174" t="s">
        <v>73</v>
      </c>
      <c r="L97" s="177">
        <v>1</v>
      </c>
      <c r="M97" s="167"/>
      <c r="N97" s="16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row>
    <row r="98" spans="1:52" ht="15.75">
      <c r="A98" s="25"/>
      <c r="B98" s="167"/>
      <c r="C98" s="167"/>
      <c r="D98" s="183" t="s">
        <v>292</v>
      </c>
      <c r="E98" s="177">
        <v>1</v>
      </c>
      <c r="F98" s="177">
        <v>1</v>
      </c>
      <c r="G98" s="177">
        <v>1</v>
      </c>
      <c r="H98" s="177">
        <v>1</v>
      </c>
      <c r="I98" s="177">
        <v>1</v>
      </c>
      <c r="J98" s="174" t="s">
        <v>73</v>
      </c>
      <c r="K98" s="174" t="s">
        <v>73</v>
      </c>
      <c r="L98" s="177">
        <v>1</v>
      </c>
      <c r="M98" s="167"/>
      <c r="N98" s="16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row>
    <row r="99" spans="1:52" ht="15.75">
      <c r="A99" s="25"/>
      <c r="B99" s="167"/>
      <c r="C99" s="167"/>
      <c r="D99" s="183" t="s">
        <v>293</v>
      </c>
      <c r="E99" s="177">
        <v>1</v>
      </c>
      <c r="F99" s="177">
        <v>1</v>
      </c>
      <c r="G99" s="177">
        <v>1</v>
      </c>
      <c r="H99" s="171">
        <v>2</v>
      </c>
      <c r="I99" s="171">
        <v>2</v>
      </c>
      <c r="J99" s="174" t="s">
        <v>73</v>
      </c>
      <c r="K99" s="177">
        <v>1</v>
      </c>
      <c r="L99" s="177">
        <v>1</v>
      </c>
      <c r="M99" s="167"/>
      <c r="N99" s="16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row>
    <row r="100" spans="1:52" ht="15.75">
      <c r="A100" s="25"/>
      <c r="B100" s="167"/>
      <c r="C100" s="167"/>
      <c r="D100" s="183" t="s">
        <v>294</v>
      </c>
      <c r="E100" s="174" t="s">
        <v>73</v>
      </c>
      <c r="F100" s="174" t="s">
        <v>73</v>
      </c>
      <c r="G100" s="174" t="s">
        <v>73</v>
      </c>
      <c r="H100" s="174" t="s">
        <v>73</v>
      </c>
      <c r="I100" s="174" t="s">
        <v>73</v>
      </c>
      <c r="J100" s="177">
        <v>1</v>
      </c>
      <c r="K100" s="177">
        <v>1</v>
      </c>
      <c r="L100" s="177">
        <v>1</v>
      </c>
      <c r="M100" s="167"/>
      <c r="N100" s="16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row>
    <row r="101" spans="1:52" ht="15.75">
      <c r="A101" s="25"/>
      <c r="B101" s="167"/>
      <c r="C101" s="167"/>
      <c r="D101" s="183" t="s">
        <v>669</v>
      </c>
      <c r="E101" s="174" t="s">
        <v>73</v>
      </c>
      <c r="F101" s="174" t="s">
        <v>73</v>
      </c>
      <c r="G101" s="174" t="s">
        <v>73</v>
      </c>
      <c r="H101" s="174" t="s">
        <v>73</v>
      </c>
      <c r="I101" s="174" t="s">
        <v>73</v>
      </c>
      <c r="J101" s="177">
        <v>1</v>
      </c>
      <c r="K101" s="177">
        <v>1</v>
      </c>
      <c r="L101" s="177">
        <v>1</v>
      </c>
      <c r="M101" s="167"/>
      <c r="N101" s="16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row>
    <row r="102" spans="1:52" ht="15.75">
      <c r="A102" s="25"/>
      <c r="B102" s="167"/>
      <c r="C102" s="167"/>
      <c r="D102" s="183" t="s">
        <v>295</v>
      </c>
      <c r="E102" s="174" t="s">
        <v>73</v>
      </c>
      <c r="F102" s="174" t="s">
        <v>73</v>
      </c>
      <c r="G102" s="174" t="s">
        <v>73</v>
      </c>
      <c r="H102" s="174" t="s">
        <v>73</v>
      </c>
      <c r="I102" s="174" t="s">
        <v>73</v>
      </c>
      <c r="J102" s="171">
        <v>2</v>
      </c>
      <c r="K102" s="171">
        <v>2</v>
      </c>
      <c r="L102" s="177">
        <v>1</v>
      </c>
      <c r="M102" s="167"/>
      <c r="N102" s="16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row>
    <row r="103" spans="1:52" ht="15.75">
      <c r="A103" s="25"/>
      <c r="B103" s="167"/>
      <c r="C103" s="167"/>
      <c r="D103" s="184" t="s">
        <v>670</v>
      </c>
      <c r="E103" s="174" t="s">
        <v>73</v>
      </c>
      <c r="F103" s="174" t="s">
        <v>73</v>
      </c>
      <c r="G103" s="174" t="s">
        <v>73</v>
      </c>
      <c r="H103" s="174" t="s">
        <v>73</v>
      </c>
      <c r="I103" s="174" t="s">
        <v>73</v>
      </c>
      <c r="J103" s="171">
        <v>2</v>
      </c>
      <c r="K103" s="171">
        <v>2</v>
      </c>
      <c r="L103" s="177">
        <v>1</v>
      </c>
      <c r="M103" s="167"/>
      <c r="N103" s="16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row>
    <row r="104" spans="1:52" ht="15.75">
      <c r="A104" s="25"/>
      <c r="B104" s="167"/>
      <c r="C104" s="167"/>
      <c r="D104" s="183" t="s">
        <v>296</v>
      </c>
      <c r="E104" s="174" t="s">
        <v>73</v>
      </c>
      <c r="F104" s="174" t="s">
        <v>73</v>
      </c>
      <c r="G104" s="174" t="s">
        <v>73</v>
      </c>
      <c r="H104" s="174" t="s">
        <v>73</v>
      </c>
      <c r="I104" s="174" t="s">
        <v>73</v>
      </c>
      <c r="J104" s="174" t="s">
        <v>73</v>
      </c>
      <c r="K104" s="174" t="s">
        <v>73</v>
      </c>
      <c r="L104" s="177">
        <v>1</v>
      </c>
      <c r="M104" s="167"/>
      <c r="N104" s="16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row>
    <row r="105" spans="1:52" ht="15.75">
      <c r="A105" s="25"/>
      <c r="B105" s="167"/>
      <c r="C105" s="167"/>
      <c r="D105" s="167"/>
      <c r="E105" s="167"/>
      <c r="F105" s="167"/>
      <c r="G105" s="167"/>
      <c r="H105" s="167"/>
      <c r="I105" s="167"/>
      <c r="J105" s="167"/>
      <c r="K105" s="167"/>
      <c r="L105" s="167"/>
      <c r="M105" s="167"/>
      <c r="N105" s="16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row>
    <row r="106" spans="1:52" ht="15.75">
      <c r="A106" s="25"/>
      <c r="B106" s="167"/>
      <c r="C106" s="236" t="s">
        <v>297</v>
      </c>
      <c r="D106" s="236"/>
      <c r="E106" s="236"/>
      <c r="F106" s="236"/>
      <c r="G106" s="236"/>
      <c r="H106" s="167"/>
      <c r="I106" s="167"/>
      <c r="J106" s="167"/>
      <c r="K106" s="167"/>
      <c r="L106" s="167"/>
      <c r="M106" s="167"/>
      <c r="N106" s="16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row>
    <row r="107" spans="1:52" ht="15.75">
      <c r="A107" s="25"/>
      <c r="B107" s="167"/>
      <c r="C107" s="236" t="s">
        <v>298</v>
      </c>
      <c r="D107" s="236"/>
      <c r="E107" s="236"/>
      <c r="F107" s="236"/>
      <c r="G107" s="236"/>
      <c r="H107" s="167"/>
      <c r="I107" s="167"/>
      <c r="J107" s="167"/>
      <c r="K107" s="167"/>
      <c r="L107" s="167"/>
      <c r="M107" s="167"/>
      <c r="N107" s="16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row>
    <row r="108" spans="1:52" ht="15.75">
      <c r="A108" s="25"/>
      <c r="B108" s="167"/>
      <c r="C108" s="167"/>
      <c r="D108" s="167"/>
      <c r="E108" s="167"/>
      <c r="F108" s="167"/>
      <c r="G108" s="167"/>
      <c r="H108" s="167"/>
      <c r="I108" s="167"/>
      <c r="J108" s="167"/>
      <c r="K108" s="167"/>
      <c r="L108" s="167"/>
      <c r="M108" s="167"/>
      <c r="N108" s="16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row>
    <row r="109" spans="1:52" ht="15.75">
      <c r="A109" s="25"/>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row>
    <row r="110" spans="1:52" ht="15.75">
      <c r="A110" s="25"/>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row>
  </sheetData>
  <mergeCells count="45">
    <mergeCell ref="D57:G57"/>
    <mergeCell ref="AB43:AD43"/>
    <mergeCell ref="B46:D46"/>
    <mergeCell ref="E46:G46"/>
    <mergeCell ref="H46:J46"/>
    <mergeCell ref="B51:C51"/>
    <mergeCell ref="D51:J51"/>
    <mergeCell ref="D52:L52"/>
    <mergeCell ref="D53:K53"/>
    <mergeCell ref="B55:C55"/>
    <mergeCell ref="D55:I55"/>
    <mergeCell ref="D56:H56"/>
    <mergeCell ref="B68:C68"/>
    <mergeCell ref="D68:G68"/>
    <mergeCell ref="D58:G58"/>
    <mergeCell ref="D59:G59"/>
    <mergeCell ref="B60:C60"/>
    <mergeCell ref="D60:I60"/>
    <mergeCell ref="D61:M61"/>
    <mergeCell ref="D62:H62"/>
    <mergeCell ref="J68:K68"/>
    <mergeCell ref="E72:I72"/>
    <mergeCell ref="D63:E63"/>
    <mergeCell ref="F63:G63"/>
    <mergeCell ref="F64:G64"/>
    <mergeCell ref="F65:G65"/>
    <mergeCell ref="F66:G66"/>
    <mergeCell ref="H68:I68"/>
    <mergeCell ref="D69:K69"/>
    <mergeCell ref="D70:M70"/>
    <mergeCell ref="E71:H71"/>
    <mergeCell ref="E73:M73"/>
    <mergeCell ref="D74:H74"/>
    <mergeCell ref="I74:N74"/>
    <mergeCell ref="E76:F76"/>
    <mergeCell ref="B77:C77"/>
    <mergeCell ref="E77:F77"/>
    <mergeCell ref="C106:G106"/>
    <mergeCell ref="C107:G107"/>
    <mergeCell ref="E78:F78"/>
    <mergeCell ref="E79:F79"/>
    <mergeCell ref="E80:F80"/>
    <mergeCell ref="E81:F81"/>
    <mergeCell ref="B82:D82"/>
    <mergeCell ref="B86:C86"/>
  </mergeCells>
  <conditionalFormatting sqref="B2:AN39">
    <cfRule type="colorScale" priority="1">
      <colorScale>
        <cfvo type="num" val="0.01"/>
        <cfvo type="num" val="0.55000000000000004"/>
        <cfvo type="num" val="1"/>
        <color rgb="FFFF0000"/>
        <color rgb="FFFFC000"/>
        <color rgb="FF00B050"/>
      </colorScale>
    </cfRule>
    <cfRule type="colorScale" priority="2">
      <colorScale>
        <cfvo type="num" val="1"/>
        <cfvo type="num" val="1.5"/>
        <color rgb="FF00B050"/>
        <color rgb="FF0070C0"/>
      </colorScale>
    </cfRule>
    <cfRule type="containsText" dxfId="0" priority="3" operator="containsText" text="%,">
      <formula>NOT(ISERROR(SEARCH("%,",B2)))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P88"/>
  <sheetViews>
    <sheetView topLeftCell="E1" zoomScaleNormal="100" workbookViewId="0">
      <selection activeCell="K12" sqref="K12"/>
    </sheetView>
  </sheetViews>
  <sheetFormatPr baseColWidth="10" defaultRowHeight="14.25"/>
  <cols>
    <col min="1" max="1" width="20.75" customWidth="1"/>
    <col min="2" max="2" width="32.75" customWidth="1"/>
    <col min="5" max="5" width="13.125" customWidth="1"/>
    <col min="6" max="6" width="17.125" customWidth="1"/>
    <col min="8" max="8" width="22.375" customWidth="1"/>
    <col min="9" max="9" width="20.625" customWidth="1"/>
    <col min="10" max="10" width="13" customWidth="1"/>
    <col min="11" max="11" width="53.75" customWidth="1"/>
  </cols>
  <sheetData>
    <row r="1" spans="1:16" ht="36" customHeight="1">
      <c r="A1" s="19" t="s">
        <v>299</v>
      </c>
      <c r="B1" s="19" t="s">
        <v>300</v>
      </c>
      <c r="C1" s="19" t="s">
        <v>301</v>
      </c>
      <c r="D1" s="19" t="s">
        <v>302</v>
      </c>
      <c r="E1" s="19" t="s">
        <v>303</v>
      </c>
      <c r="F1" s="19" t="s">
        <v>304</v>
      </c>
      <c r="G1" s="19" t="s">
        <v>305</v>
      </c>
      <c r="H1" s="19" t="s">
        <v>306</v>
      </c>
      <c r="I1" s="19" t="s">
        <v>307</v>
      </c>
      <c r="J1" s="19" t="s">
        <v>308</v>
      </c>
      <c r="K1" s="19" t="s">
        <v>309</v>
      </c>
    </row>
    <row r="2" spans="1:16" ht="30" customHeight="1">
      <c r="A2" s="78" t="s">
        <v>310</v>
      </c>
      <c r="B2" s="51" t="s">
        <v>311</v>
      </c>
      <c r="C2" s="79">
        <v>7000</v>
      </c>
      <c r="D2" s="79">
        <v>1</v>
      </c>
      <c r="E2" s="79">
        <v>5</v>
      </c>
      <c r="F2" s="79" t="s">
        <v>312</v>
      </c>
      <c r="G2" s="79">
        <v>3</v>
      </c>
      <c r="H2" s="80" t="s">
        <v>313</v>
      </c>
      <c r="I2" s="79" t="s">
        <v>314</v>
      </c>
      <c r="J2" s="79">
        <v>99</v>
      </c>
      <c r="K2" s="81" t="s">
        <v>881</v>
      </c>
    </row>
    <row r="3" spans="1:16" ht="30" customHeight="1">
      <c r="A3" s="78"/>
      <c r="B3" s="51" t="s">
        <v>315</v>
      </c>
      <c r="C3" s="79">
        <v>14000</v>
      </c>
      <c r="D3" s="79">
        <v>1</v>
      </c>
      <c r="E3" s="79">
        <v>5</v>
      </c>
      <c r="F3" s="79" t="s">
        <v>312</v>
      </c>
      <c r="G3" s="79">
        <v>2</v>
      </c>
      <c r="H3" s="80" t="s">
        <v>313</v>
      </c>
      <c r="I3" s="79" t="s">
        <v>316</v>
      </c>
      <c r="J3" s="79">
        <v>70</v>
      </c>
      <c r="K3" s="81" t="s">
        <v>317</v>
      </c>
    </row>
    <row r="4" spans="1:16" ht="30" customHeight="1">
      <c r="A4" s="78"/>
      <c r="B4" s="51" t="s">
        <v>318</v>
      </c>
      <c r="C4" s="79">
        <v>6500</v>
      </c>
      <c r="D4" s="79" t="s">
        <v>319</v>
      </c>
      <c r="E4" s="79">
        <v>6</v>
      </c>
      <c r="F4" s="79" t="s">
        <v>312</v>
      </c>
      <c r="G4" s="79">
        <v>1</v>
      </c>
      <c r="H4" s="79" t="s">
        <v>320</v>
      </c>
      <c r="I4" s="79" t="s">
        <v>313</v>
      </c>
      <c r="J4" s="79">
        <v>60</v>
      </c>
      <c r="K4" s="81" t="s">
        <v>321</v>
      </c>
    </row>
    <row r="5" spans="1:16" ht="30" customHeight="1">
      <c r="A5" s="78"/>
      <c r="B5" s="51" t="s">
        <v>52</v>
      </c>
      <c r="C5" s="79">
        <v>22000</v>
      </c>
      <c r="D5" s="82" t="s">
        <v>322</v>
      </c>
      <c r="E5" s="79">
        <v>4</v>
      </c>
      <c r="F5" s="79" t="s">
        <v>279</v>
      </c>
      <c r="G5" s="79">
        <v>2</v>
      </c>
      <c r="H5" s="79" t="s">
        <v>323</v>
      </c>
      <c r="I5" s="79" t="s">
        <v>313</v>
      </c>
      <c r="J5" s="79">
        <v>50</v>
      </c>
      <c r="K5" s="81"/>
    </row>
    <row r="6" spans="1:16" ht="30" customHeight="1">
      <c r="A6" s="78"/>
      <c r="B6" s="51" t="s">
        <v>55</v>
      </c>
      <c r="C6" s="79">
        <v>18000</v>
      </c>
      <c r="D6" s="79">
        <v>1</v>
      </c>
      <c r="E6" s="79">
        <v>4</v>
      </c>
      <c r="F6" s="79" t="s">
        <v>280</v>
      </c>
      <c r="G6" s="79">
        <v>2</v>
      </c>
      <c r="H6" s="83" t="s">
        <v>313</v>
      </c>
      <c r="I6" s="79" t="s">
        <v>314</v>
      </c>
      <c r="J6" s="79">
        <v>90</v>
      </c>
      <c r="K6" s="81" t="s">
        <v>324</v>
      </c>
      <c r="N6" s="84"/>
      <c r="O6" s="84" t="s">
        <v>325</v>
      </c>
      <c r="P6" s="84"/>
    </row>
    <row r="7" spans="1:16" ht="30" customHeight="1">
      <c r="A7" s="85" t="s">
        <v>168</v>
      </c>
      <c r="B7" s="51" t="s">
        <v>56</v>
      </c>
      <c r="C7" s="79">
        <v>8000</v>
      </c>
      <c r="D7" s="79">
        <v>1</v>
      </c>
      <c r="E7" s="79">
        <v>8</v>
      </c>
      <c r="F7" s="79" t="s">
        <v>326</v>
      </c>
      <c r="G7" s="79">
        <v>3</v>
      </c>
      <c r="H7" s="79" t="s">
        <v>327</v>
      </c>
      <c r="I7" s="79" t="s">
        <v>313</v>
      </c>
      <c r="J7" s="79" t="s">
        <v>328</v>
      </c>
      <c r="K7" s="81" t="s">
        <v>329</v>
      </c>
      <c r="N7" s="84"/>
      <c r="O7" s="84" t="s">
        <v>330</v>
      </c>
      <c r="P7" s="84"/>
    </row>
    <row r="8" spans="1:16" ht="30" customHeight="1">
      <c r="A8" s="85"/>
      <c r="B8" s="51" t="s">
        <v>331</v>
      </c>
      <c r="C8" s="79">
        <v>12500</v>
      </c>
      <c r="D8" s="79" t="s">
        <v>332</v>
      </c>
      <c r="E8" s="79">
        <v>7</v>
      </c>
      <c r="F8" s="79" t="s">
        <v>281</v>
      </c>
      <c r="G8" s="79">
        <v>3</v>
      </c>
      <c r="H8" s="79" t="s">
        <v>333</v>
      </c>
      <c r="I8" s="79" t="s">
        <v>313</v>
      </c>
      <c r="J8" s="79" t="s">
        <v>334</v>
      </c>
      <c r="K8" s="86" t="s">
        <v>335</v>
      </c>
      <c r="N8" s="84"/>
      <c r="O8" s="84" t="s">
        <v>336</v>
      </c>
      <c r="P8" s="84"/>
    </row>
    <row r="9" spans="1:16" ht="30" customHeight="1">
      <c r="A9" s="85"/>
      <c r="B9" s="51" t="s">
        <v>61</v>
      </c>
      <c r="C9" s="79">
        <v>20000</v>
      </c>
      <c r="D9" s="79" t="s">
        <v>337</v>
      </c>
      <c r="E9" s="79">
        <v>5</v>
      </c>
      <c r="F9" s="79" t="s">
        <v>281</v>
      </c>
      <c r="G9" s="79">
        <v>2</v>
      </c>
      <c r="H9" s="79" t="s">
        <v>338</v>
      </c>
      <c r="I9" s="79" t="s">
        <v>339</v>
      </c>
      <c r="J9" s="79" t="s">
        <v>340</v>
      </c>
      <c r="K9" s="81" t="s">
        <v>341</v>
      </c>
      <c r="N9" s="84"/>
      <c r="O9" s="84" t="s">
        <v>342</v>
      </c>
      <c r="P9" s="84"/>
    </row>
    <row r="10" spans="1:16" ht="30" customHeight="1">
      <c r="A10" s="87" t="s">
        <v>179</v>
      </c>
      <c r="B10" s="51" t="s">
        <v>343</v>
      </c>
      <c r="C10" s="79">
        <v>12000</v>
      </c>
      <c r="D10" s="79">
        <v>1</v>
      </c>
      <c r="E10" s="79">
        <v>9</v>
      </c>
      <c r="F10" s="79" t="s">
        <v>283</v>
      </c>
      <c r="G10" s="79">
        <v>5</v>
      </c>
      <c r="H10" s="83" t="s">
        <v>313</v>
      </c>
      <c r="I10" s="79" t="s">
        <v>314</v>
      </c>
      <c r="J10" s="79" t="s">
        <v>344</v>
      </c>
      <c r="K10" s="81"/>
      <c r="O10" s="77" t="s">
        <v>345</v>
      </c>
    </row>
    <row r="11" spans="1:16" ht="30" customHeight="1">
      <c r="A11" s="87"/>
      <c r="B11" s="51" t="s">
        <v>67</v>
      </c>
      <c r="C11" s="79">
        <v>14000</v>
      </c>
      <c r="D11" s="79">
        <v>1</v>
      </c>
      <c r="E11" s="79">
        <v>8</v>
      </c>
      <c r="F11" s="79" t="s">
        <v>283</v>
      </c>
      <c r="G11" s="79">
        <v>3</v>
      </c>
      <c r="H11" s="79" t="s">
        <v>346</v>
      </c>
      <c r="I11" s="79" t="s">
        <v>313</v>
      </c>
      <c r="J11" s="79" t="s">
        <v>347</v>
      </c>
      <c r="K11" s="81"/>
      <c r="O11" s="77" t="s">
        <v>348</v>
      </c>
    </row>
    <row r="12" spans="1:16" ht="30" customHeight="1">
      <c r="A12" s="88"/>
      <c r="B12" s="89"/>
      <c r="C12" s="88"/>
      <c r="D12" s="88"/>
      <c r="E12" s="88"/>
      <c r="F12" s="88"/>
      <c r="G12" s="88"/>
      <c r="H12" s="88"/>
      <c r="I12" s="88"/>
      <c r="J12" s="88"/>
      <c r="K12" s="88"/>
    </row>
    <row r="13" spans="1:16" ht="30" customHeight="1">
      <c r="A13" s="88"/>
      <c r="B13" s="89"/>
      <c r="C13" s="88"/>
      <c r="D13" s="88"/>
      <c r="E13" s="88"/>
      <c r="F13" s="88"/>
      <c r="G13" s="88"/>
      <c r="H13" s="88"/>
      <c r="I13" s="88"/>
      <c r="J13" s="88"/>
      <c r="K13" s="88"/>
    </row>
    <row r="14" spans="1:16" ht="30" customHeight="1">
      <c r="A14" s="88"/>
      <c r="B14" s="89"/>
      <c r="C14" s="88"/>
      <c r="D14" s="88"/>
      <c r="E14" s="88"/>
      <c r="F14" s="88"/>
      <c r="G14" s="88"/>
      <c r="H14" s="88"/>
      <c r="I14" s="88"/>
      <c r="J14" s="88"/>
      <c r="K14" s="88"/>
    </row>
    <row r="15" spans="1:16" ht="30" customHeight="1">
      <c r="A15" s="19" t="s">
        <v>349</v>
      </c>
      <c r="B15" s="19" t="s">
        <v>300</v>
      </c>
      <c r="C15" s="19" t="s">
        <v>301</v>
      </c>
      <c r="D15" s="19" t="s">
        <v>302</v>
      </c>
      <c r="E15" s="19" t="s">
        <v>303</v>
      </c>
      <c r="F15" s="19" t="s">
        <v>304</v>
      </c>
      <c r="G15" s="192" t="s">
        <v>305</v>
      </c>
      <c r="H15" s="192" t="s">
        <v>306</v>
      </c>
      <c r="I15" s="192" t="s">
        <v>307</v>
      </c>
      <c r="J15" s="19" t="s">
        <v>308</v>
      </c>
      <c r="K15" s="19" t="s">
        <v>309</v>
      </c>
    </row>
    <row r="16" spans="1:16" ht="30" customHeight="1">
      <c r="A16" s="78" t="s">
        <v>310</v>
      </c>
      <c r="B16" s="90" t="s">
        <v>36</v>
      </c>
      <c r="C16" s="91">
        <v>1500</v>
      </c>
      <c r="D16" s="91">
        <v>1</v>
      </c>
      <c r="E16" s="91">
        <v>3</v>
      </c>
      <c r="F16" s="188" t="s">
        <v>36</v>
      </c>
      <c r="G16" s="196" t="s">
        <v>350</v>
      </c>
      <c r="H16" s="196" t="s">
        <v>313</v>
      </c>
      <c r="I16" s="196" t="s">
        <v>351</v>
      </c>
      <c r="J16" s="190">
        <v>99</v>
      </c>
      <c r="K16" s="92" t="s">
        <v>352</v>
      </c>
    </row>
    <row r="17" spans="1:11" ht="30" customHeight="1">
      <c r="A17" s="78"/>
      <c r="B17" s="90" t="s">
        <v>37</v>
      </c>
      <c r="C17" s="93">
        <v>2500</v>
      </c>
      <c r="D17" s="93">
        <v>1</v>
      </c>
      <c r="E17" s="93">
        <v>2</v>
      </c>
      <c r="F17" s="189" t="s">
        <v>37</v>
      </c>
      <c r="G17" s="197" t="s">
        <v>350</v>
      </c>
      <c r="H17" s="197" t="s">
        <v>353</v>
      </c>
      <c r="I17" s="197" t="s">
        <v>351</v>
      </c>
      <c r="J17" s="191">
        <v>70</v>
      </c>
      <c r="K17" s="92" t="s">
        <v>352</v>
      </c>
    </row>
    <row r="18" spans="1:11" ht="30" customHeight="1">
      <c r="A18" s="78"/>
      <c r="B18" s="90" t="s">
        <v>38</v>
      </c>
      <c r="C18" s="93">
        <v>2500</v>
      </c>
      <c r="D18" s="93">
        <v>1</v>
      </c>
      <c r="E18" s="93">
        <v>5</v>
      </c>
      <c r="F18" s="189" t="s">
        <v>280</v>
      </c>
      <c r="G18" s="195">
        <v>2</v>
      </c>
      <c r="H18" s="197" t="s">
        <v>313</v>
      </c>
      <c r="I18" s="197" t="s">
        <v>351</v>
      </c>
      <c r="J18" s="191">
        <v>70</v>
      </c>
      <c r="K18" s="92" t="s">
        <v>352</v>
      </c>
    </row>
    <row r="19" spans="1:11" ht="30" customHeight="1">
      <c r="A19" s="78"/>
      <c r="B19" s="94" t="s">
        <v>39</v>
      </c>
      <c r="C19" s="93">
        <v>4000</v>
      </c>
      <c r="D19" s="93">
        <v>1</v>
      </c>
      <c r="E19" s="93">
        <v>8</v>
      </c>
      <c r="F19" s="189" t="s">
        <v>279</v>
      </c>
      <c r="G19" s="195">
        <v>5</v>
      </c>
      <c r="H19" s="197" t="s">
        <v>313</v>
      </c>
      <c r="I19" s="197" t="s">
        <v>354</v>
      </c>
      <c r="J19" s="191">
        <v>80</v>
      </c>
      <c r="K19" s="86"/>
    </row>
    <row r="20" spans="1:11" ht="30" customHeight="1">
      <c r="A20" s="78"/>
      <c r="B20" s="47" t="s">
        <v>40</v>
      </c>
      <c r="C20" s="93">
        <v>5000</v>
      </c>
      <c r="D20" s="93">
        <v>1</v>
      </c>
      <c r="E20" s="93">
        <v>5</v>
      </c>
      <c r="F20" s="189" t="s">
        <v>312</v>
      </c>
      <c r="G20" s="195">
        <v>3</v>
      </c>
      <c r="H20" s="197" t="s">
        <v>355</v>
      </c>
      <c r="I20" s="197" t="s">
        <v>354</v>
      </c>
      <c r="J20" s="191">
        <v>60</v>
      </c>
      <c r="K20" s="86" t="s">
        <v>356</v>
      </c>
    </row>
    <row r="21" spans="1:11" ht="30" customHeight="1">
      <c r="A21" s="78"/>
      <c r="B21" s="47" t="s">
        <v>54</v>
      </c>
      <c r="C21" s="93">
        <v>5000</v>
      </c>
      <c r="D21" s="93">
        <v>0</v>
      </c>
      <c r="E21" s="93">
        <v>6</v>
      </c>
      <c r="F21" s="189" t="s">
        <v>312</v>
      </c>
      <c r="G21" s="195">
        <v>1</v>
      </c>
      <c r="H21" s="197" t="s">
        <v>313</v>
      </c>
      <c r="I21" s="197" t="s">
        <v>313</v>
      </c>
      <c r="J21" s="191">
        <v>99</v>
      </c>
      <c r="K21" s="86" t="s">
        <v>357</v>
      </c>
    </row>
    <row r="22" spans="1:11" ht="30" customHeight="1">
      <c r="A22" s="78"/>
      <c r="B22" s="47" t="s">
        <v>41</v>
      </c>
      <c r="C22" s="93">
        <v>7000</v>
      </c>
      <c r="D22" s="93">
        <v>1</v>
      </c>
      <c r="E22" s="93">
        <v>6</v>
      </c>
      <c r="F22" s="189" t="s">
        <v>312</v>
      </c>
      <c r="G22" s="195">
        <v>3</v>
      </c>
      <c r="H22" s="197" t="s">
        <v>358</v>
      </c>
      <c r="I22" s="195" t="s">
        <v>314</v>
      </c>
      <c r="J22" s="191">
        <v>70</v>
      </c>
      <c r="K22" s="86"/>
    </row>
    <row r="23" spans="1:11" ht="30" customHeight="1">
      <c r="A23" s="78"/>
      <c r="B23" s="47" t="s">
        <v>42</v>
      </c>
      <c r="C23" s="93">
        <v>12000</v>
      </c>
      <c r="D23" s="93">
        <v>1</v>
      </c>
      <c r="E23" s="93">
        <v>5</v>
      </c>
      <c r="F23" s="189" t="s">
        <v>312</v>
      </c>
      <c r="G23" s="195">
        <v>2</v>
      </c>
      <c r="H23" s="197" t="s">
        <v>359</v>
      </c>
      <c r="I23" s="195" t="s">
        <v>314</v>
      </c>
      <c r="J23" s="191">
        <v>50</v>
      </c>
      <c r="K23" s="86"/>
    </row>
    <row r="24" spans="1:11" ht="30" customHeight="1">
      <c r="A24" s="78"/>
      <c r="B24" s="47" t="s">
        <v>44</v>
      </c>
      <c r="C24" s="93">
        <v>20000</v>
      </c>
      <c r="D24" s="93">
        <v>1</v>
      </c>
      <c r="E24" s="93">
        <v>6</v>
      </c>
      <c r="F24" s="189" t="s">
        <v>312</v>
      </c>
      <c r="G24" s="195">
        <v>1</v>
      </c>
      <c r="H24" s="197" t="s">
        <v>360</v>
      </c>
      <c r="I24" s="197" t="s">
        <v>316</v>
      </c>
      <c r="J24" s="191">
        <v>99</v>
      </c>
      <c r="K24" s="86"/>
    </row>
    <row r="25" spans="1:11" ht="30" customHeight="1">
      <c r="A25" s="78"/>
      <c r="B25" s="47" t="s">
        <v>45</v>
      </c>
      <c r="C25" s="93">
        <v>22000</v>
      </c>
      <c r="D25" s="93">
        <v>1</v>
      </c>
      <c r="E25" s="93">
        <v>4</v>
      </c>
      <c r="F25" s="189" t="s">
        <v>312</v>
      </c>
      <c r="G25" s="195">
        <v>1</v>
      </c>
      <c r="H25" s="197" t="s">
        <v>361</v>
      </c>
      <c r="I25" s="197" t="s">
        <v>316</v>
      </c>
      <c r="J25" s="191">
        <v>50</v>
      </c>
      <c r="K25" s="86"/>
    </row>
    <row r="26" spans="1:11" ht="30" customHeight="1">
      <c r="A26" s="78"/>
      <c r="B26" s="47" t="s">
        <v>46</v>
      </c>
      <c r="C26" s="93">
        <v>8000</v>
      </c>
      <c r="D26" s="93">
        <v>1</v>
      </c>
      <c r="E26" s="93">
        <v>6</v>
      </c>
      <c r="F26" s="189" t="s">
        <v>312</v>
      </c>
      <c r="G26" s="195">
        <v>3</v>
      </c>
      <c r="H26" s="197" t="s">
        <v>362</v>
      </c>
      <c r="I26" s="197" t="s">
        <v>313</v>
      </c>
      <c r="J26" s="191">
        <v>60</v>
      </c>
      <c r="K26" s="86"/>
    </row>
    <row r="27" spans="1:11" ht="30" customHeight="1">
      <c r="A27" s="78"/>
      <c r="B27" s="47" t="s">
        <v>47</v>
      </c>
      <c r="C27" s="93">
        <v>12000</v>
      </c>
      <c r="D27" s="93" t="s">
        <v>363</v>
      </c>
      <c r="E27" s="93">
        <v>5</v>
      </c>
      <c r="F27" s="189" t="s">
        <v>279</v>
      </c>
      <c r="G27" s="195">
        <v>5</v>
      </c>
      <c r="H27" s="197" t="s">
        <v>364</v>
      </c>
      <c r="I27" s="197" t="s">
        <v>313</v>
      </c>
      <c r="J27" s="191">
        <v>50</v>
      </c>
      <c r="K27" s="86"/>
    </row>
    <row r="28" spans="1:11" ht="30" customHeight="1">
      <c r="A28" s="78"/>
      <c r="B28" s="47" t="s">
        <v>48</v>
      </c>
      <c r="C28" s="93">
        <v>6000</v>
      </c>
      <c r="D28" s="93" t="s">
        <v>365</v>
      </c>
      <c r="E28" s="93">
        <v>5</v>
      </c>
      <c r="F28" s="189" t="s">
        <v>312</v>
      </c>
      <c r="G28" s="195">
        <v>3</v>
      </c>
      <c r="H28" s="197" t="s">
        <v>366</v>
      </c>
      <c r="I28" s="197" t="s">
        <v>313</v>
      </c>
      <c r="J28" s="191">
        <v>50</v>
      </c>
      <c r="K28" s="86"/>
    </row>
    <row r="29" spans="1:11" ht="30" customHeight="1">
      <c r="A29" s="78"/>
      <c r="B29" s="47" t="s">
        <v>50</v>
      </c>
      <c r="C29" s="93">
        <v>11000</v>
      </c>
      <c r="D29" s="93" t="s">
        <v>332</v>
      </c>
      <c r="E29" s="93">
        <v>4</v>
      </c>
      <c r="F29" s="189" t="s">
        <v>280</v>
      </c>
      <c r="G29" s="195">
        <v>2</v>
      </c>
      <c r="H29" s="197" t="s">
        <v>367</v>
      </c>
      <c r="I29" s="197" t="s">
        <v>313</v>
      </c>
      <c r="J29" s="191">
        <v>50</v>
      </c>
      <c r="K29" s="86" t="s">
        <v>335</v>
      </c>
    </row>
    <row r="30" spans="1:11" ht="30" customHeight="1">
      <c r="A30" s="78"/>
      <c r="B30" s="47" t="s">
        <v>51</v>
      </c>
      <c r="C30" s="93">
        <v>15000</v>
      </c>
      <c r="D30" s="93" t="s">
        <v>368</v>
      </c>
      <c r="E30" s="93">
        <v>5</v>
      </c>
      <c r="F30" s="189" t="s">
        <v>279</v>
      </c>
      <c r="G30" s="195">
        <v>3</v>
      </c>
      <c r="H30" s="197" t="s">
        <v>369</v>
      </c>
      <c r="I30" s="197" t="s">
        <v>313</v>
      </c>
      <c r="J30" s="191">
        <v>50</v>
      </c>
      <c r="K30" s="86"/>
    </row>
    <row r="31" spans="1:11" ht="30" customHeight="1">
      <c r="A31" s="85" t="s">
        <v>168</v>
      </c>
      <c r="B31" s="47" t="s">
        <v>57</v>
      </c>
      <c r="C31" s="93">
        <v>10000</v>
      </c>
      <c r="D31" s="93">
        <v>0</v>
      </c>
      <c r="E31" s="93">
        <v>6</v>
      </c>
      <c r="F31" s="189" t="s">
        <v>326</v>
      </c>
      <c r="G31" s="195">
        <v>1</v>
      </c>
      <c r="H31" s="197" t="s">
        <v>313</v>
      </c>
      <c r="I31" s="197" t="s">
        <v>313</v>
      </c>
      <c r="J31" s="191" t="s">
        <v>370</v>
      </c>
      <c r="K31" s="86" t="s">
        <v>371</v>
      </c>
    </row>
    <row r="32" spans="1:11" ht="30" customHeight="1">
      <c r="A32" s="85"/>
      <c r="B32" s="47" t="s">
        <v>59</v>
      </c>
      <c r="C32" s="93">
        <v>16000</v>
      </c>
      <c r="D32" s="93">
        <v>1</v>
      </c>
      <c r="E32" s="93">
        <v>6</v>
      </c>
      <c r="F32" s="189" t="s">
        <v>281</v>
      </c>
      <c r="G32" s="195">
        <v>5</v>
      </c>
      <c r="H32" s="197" t="s">
        <v>372</v>
      </c>
      <c r="I32" s="197" t="s">
        <v>373</v>
      </c>
      <c r="J32" s="191" t="s">
        <v>374</v>
      </c>
      <c r="K32" s="86" t="s">
        <v>375</v>
      </c>
    </row>
    <row r="33" spans="1:11" ht="30" customHeight="1">
      <c r="A33" s="85"/>
      <c r="B33" s="47" t="s">
        <v>60</v>
      </c>
      <c r="C33" s="93">
        <v>20000</v>
      </c>
      <c r="D33" s="93">
        <v>1</v>
      </c>
      <c r="E33" s="93">
        <v>6</v>
      </c>
      <c r="F33" s="189" t="s">
        <v>281</v>
      </c>
      <c r="G33" s="195">
        <v>5</v>
      </c>
      <c r="H33" s="197" t="s">
        <v>376</v>
      </c>
      <c r="I33" s="197" t="s">
        <v>313</v>
      </c>
      <c r="J33" s="191" t="s">
        <v>377</v>
      </c>
      <c r="K33" s="86" t="s">
        <v>378</v>
      </c>
    </row>
    <row r="34" spans="1:11" ht="30" customHeight="1">
      <c r="A34" s="85"/>
      <c r="B34" s="94" t="s">
        <v>62</v>
      </c>
      <c r="C34" s="93">
        <v>25000</v>
      </c>
      <c r="D34" s="93" t="s">
        <v>368</v>
      </c>
      <c r="E34" s="93">
        <v>5</v>
      </c>
      <c r="F34" s="189" t="s">
        <v>281</v>
      </c>
      <c r="G34" s="195">
        <v>3</v>
      </c>
      <c r="H34" s="197" t="s">
        <v>366</v>
      </c>
      <c r="I34" s="197" t="s">
        <v>313</v>
      </c>
      <c r="J34" s="191" t="s">
        <v>374</v>
      </c>
      <c r="K34" s="86" t="s">
        <v>379</v>
      </c>
    </row>
    <row r="35" spans="1:11" ht="30" customHeight="1">
      <c r="A35" s="85"/>
      <c r="B35" s="94" t="s">
        <v>63</v>
      </c>
      <c r="C35" s="93">
        <v>28000</v>
      </c>
      <c r="D35" s="93">
        <v>1</v>
      </c>
      <c r="E35" s="93">
        <v>5</v>
      </c>
      <c r="F35" s="189" t="s">
        <v>281</v>
      </c>
      <c r="G35" s="195">
        <v>4</v>
      </c>
      <c r="H35" s="197" t="s">
        <v>313</v>
      </c>
      <c r="I35" s="197" t="s">
        <v>380</v>
      </c>
      <c r="J35" s="191" t="s">
        <v>374</v>
      </c>
      <c r="K35" s="86" t="s">
        <v>381</v>
      </c>
    </row>
    <row r="36" spans="1:11" ht="30" customHeight="1">
      <c r="A36" s="87" t="s">
        <v>179</v>
      </c>
      <c r="B36" s="94" t="s">
        <v>64</v>
      </c>
      <c r="C36" s="93">
        <v>5000</v>
      </c>
      <c r="D36" s="93">
        <v>0</v>
      </c>
      <c r="E36" s="93">
        <v>6</v>
      </c>
      <c r="F36" s="189" t="s">
        <v>283</v>
      </c>
      <c r="G36" s="195">
        <v>1</v>
      </c>
      <c r="H36" s="197" t="s">
        <v>313</v>
      </c>
      <c r="I36" s="197" t="s">
        <v>313</v>
      </c>
      <c r="J36" s="191" t="s">
        <v>374</v>
      </c>
      <c r="K36" s="86" t="s">
        <v>382</v>
      </c>
    </row>
    <row r="37" spans="1:11" ht="30" customHeight="1">
      <c r="A37" s="87"/>
      <c r="B37" s="94" t="s">
        <v>65</v>
      </c>
      <c r="C37" s="93">
        <v>9000</v>
      </c>
      <c r="D37" s="93">
        <v>1</v>
      </c>
      <c r="E37" s="93">
        <v>6</v>
      </c>
      <c r="F37" s="189" t="s">
        <v>283</v>
      </c>
      <c r="G37" s="195">
        <v>2</v>
      </c>
      <c r="H37" s="197" t="s">
        <v>383</v>
      </c>
      <c r="I37" s="197" t="s">
        <v>314</v>
      </c>
      <c r="J37" s="191" t="s">
        <v>374</v>
      </c>
      <c r="K37" s="86"/>
    </row>
    <row r="38" spans="1:11" ht="30" customHeight="1">
      <c r="A38" s="87"/>
      <c r="B38" s="94" t="s">
        <v>68</v>
      </c>
      <c r="C38" s="93">
        <v>22000</v>
      </c>
      <c r="D38" s="93">
        <v>1</v>
      </c>
      <c r="E38" s="93">
        <v>7</v>
      </c>
      <c r="F38" s="189" t="s">
        <v>283</v>
      </c>
      <c r="G38" s="195">
        <v>3</v>
      </c>
      <c r="H38" s="197" t="s">
        <v>384</v>
      </c>
      <c r="I38" s="197" t="s">
        <v>313</v>
      </c>
      <c r="J38" s="191" t="s">
        <v>344</v>
      </c>
      <c r="K38" s="86"/>
    </row>
    <row r="39" spans="1:11" ht="30" customHeight="1">
      <c r="A39" s="87"/>
      <c r="B39" s="94" t="s">
        <v>69</v>
      </c>
      <c r="C39" s="93">
        <v>20000</v>
      </c>
      <c r="D39" s="93">
        <v>1</v>
      </c>
      <c r="E39" s="93">
        <v>9</v>
      </c>
      <c r="F39" s="189" t="s">
        <v>283</v>
      </c>
      <c r="G39" s="195">
        <v>5</v>
      </c>
      <c r="H39" s="197" t="s">
        <v>385</v>
      </c>
      <c r="I39" s="197" t="s">
        <v>313</v>
      </c>
      <c r="J39" s="191" t="s">
        <v>344</v>
      </c>
      <c r="K39" s="86"/>
    </row>
    <row r="40" spans="1:11" ht="30" customHeight="1">
      <c r="A40" s="87"/>
      <c r="B40" s="94" t="s">
        <v>70</v>
      </c>
      <c r="C40" s="93">
        <v>15000</v>
      </c>
      <c r="D40" s="93">
        <v>1</v>
      </c>
      <c r="E40" s="93">
        <v>7</v>
      </c>
      <c r="F40" s="189" t="s">
        <v>283</v>
      </c>
      <c r="G40" s="195">
        <v>4</v>
      </c>
      <c r="H40" s="197" t="s">
        <v>386</v>
      </c>
      <c r="I40" s="197" t="s">
        <v>313</v>
      </c>
      <c r="J40" s="191" t="s">
        <v>387</v>
      </c>
      <c r="K40" s="86" t="s">
        <v>872</v>
      </c>
    </row>
    <row r="41" spans="1:11" ht="30" customHeight="1">
      <c r="A41" s="87"/>
      <c r="B41" s="94" t="s">
        <v>71</v>
      </c>
      <c r="C41" s="93">
        <v>24000</v>
      </c>
      <c r="D41" s="93">
        <v>1</v>
      </c>
      <c r="E41" s="93">
        <v>6</v>
      </c>
      <c r="F41" s="189" t="s">
        <v>283</v>
      </c>
      <c r="G41" s="195">
        <v>4</v>
      </c>
      <c r="H41" s="197" t="s">
        <v>388</v>
      </c>
      <c r="I41" s="197" t="s">
        <v>313</v>
      </c>
      <c r="J41" s="191" t="s">
        <v>389</v>
      </c>
      <c r="K41" s="86" t="s">
        <v>390</v>
      </c>
    </row>
    <row r="42" spans="1:11" ht="37.5" customHeight="1">
      <c r="A42" s="95" t="s">
        <v>391</v>
      </c>
      <c r="B42" s="19" t="s">
        <v>300</v>
      </c>
      <c r="C42" s="19" t="s">
        <v>301</v>
      </c>
      <c r="D42" s="19" t="s">
        <v>302</v>
      </c>
      <c r="E42" s="19" t="s">
        <v>303</v>
      </c>
      <c r="F42" s="19" t="s">
        <v>304</v>
      </c>
      <c r="G42" s="193" t="s">
        <v>305</v>
      </c>
      <c r="H42" s="193" t="s">
        <v>306</v>
      </c>
      <c r="I42" s="193" t="s">
        <v>307</v>
      </c>
      <c r="J42" s="19" t="s">
        <v>308</v>
      </c>
      <c r="K42" s="19" t="s">
        <v>309</v>
      </c>
    </row>
    <row r="43" spans="1:11" ht="45.75" customHeight="1">
      <c r="A43" s="96"/>
      <c r="B43" s="97" t="s">
        <v>392</v>
      </c>
      <c r="C43" s="79">
        <v>20000</v>
      </c>
      <c r="D43" s="79" t="s">
        <v>393</v>
      </c>
      <c r="E43" s="79">
        <v>9</v>
      </c>
      <c r="F43" s="79" t="s">
        <v>392</v>
      </c>
      <c r="G43" s="79">
        <v>4</v>
      </c>
      <c r="H43" s="79" t="s">
        <v>394</v>
      </c>
      <c r="I43" s="79" t="s">
        <v>313</v>
      </c>
      <c r="J43" s="79">
        <v>99</v>
      </c>
      <c r="K43" s="81" t="s">
        <v>395</v>
      </c>
    </row>
    <row r="44" spans="1:11" ht="30" customHeight="1">
      <c r="A44" s="98"/>
      <c r="B44" s="63" t="s">
        <v>396</v>
      </c>
      <c r="C44" s="99" t="s">
        <v>313</v>
      </c>
      <c r="D44" s="99">
        <v>1</v>
      </c>
      <c r="E44" s="99">
        <v>1</v>
      </c>
      <c r="F44" s="99" t="s">
        <v>396</v>
      </c>
      <c r="G44" s="99">
        <v>1</v>
      </c>
      <c r="H44" s="263" t="s">
        <v>397</v>
      </c>
      <c r="I44" s="263"/>
      <c r="J44" s="99" t="s">
        <v>313</v>
      </c>
      <c r="K44" s="81" t="s">
        <v>398</v>
      </c>
    </row>
    <row r="45" spans="1:11" ht="30" customHeight="1">
      <c r="A45" s="98"/>
      <c r="B45" s="63" t="s">
        <v>399</v>
      </c>
      <c r="C45" s="99">
        <v>25000</v>
      </c>
      <c r="D45" s="99">
        <v>0</v>
      </c>
      <c r="E45" s="99">
        <v>9</v>
      </c>
      <c r="F45" s="99" t="s">
        <v>283</v>
      </c>
      <c r="G45" s="99">
        <v>1</v>
      </c>
      <c r="H45" s="263" t="s">
        <v>400</v>
      </c>
      <c r="I45" s="263"/>
      <c r="J45" s="99" t="s">
        <v>401</v>
      </c>
      <c r="K45" s="73" t="s">
        <v>402</v>
      </c>
    </row>
    <row r="46" spans="1:11" ht="49.5" customHeight="1">
      <c r="A46" s="98"/>
      <c r="B46" s="63" t="s">
        <v>403</v>
      </c>
      <c r="C46" s="99">
        <v>7500</v>
      </c>
      <c r="D46" s="99">
        <v>0</v>
      </c>
      <c r="E46" s="99">
        <v>7</v>
      </c>
      <c r="F46" s="99" t="s">
        <v>326</v>
      </c>
      <c r="G46" s="99">
        <v>1</v>
      </c>
      <c r="H46" s="100" t="s">
        <v>313</v>
      </c>
      <c r="I46" s="100" t="s">
        <v>313</v>
      </c>
      <c r="J46" s="99"/>
      <c r="K46" s="81" t="s">
        <v>789</v>
      </c>
    </row>
    <row r="47" spans="1:11" ht="48" customHeight="1">
      <c r="A47" s="98"/>
      <c r="B47" s="62" t="s">
        <v>404</v>
      </c>
      <c r="C47" s="99">
        <v>6000</v>
      </c>
      <c r="D47" s="99">
        <v>1</v>
      </c>
      <c r="E47" s="99">
        <v>7</v>
      </c>
      <c r="F47" s="99" t="s">
        <v>326</v>
      </c>
      <c r="G47" s="99">
        <v>2</v>
      </c>
      <c r="H47" s="99" t="s">
        <v>405</v>
      </c>
      <c r="I47" s="99" t="s">
        <v>313</v>
      </c>
      <c r="J47" s="99" t="s">
        <v>406</v>
      </c>
      <c r="K47" s="81" t="s">
        <v>787</v>
      </c>
    </row>
    <row r="48" spans="1:11" ht="48" customHeight="1">
      <c r="A48" s="98"/>
      <c r="B48" s="62" t="s">
        <v>407</v>
      </c>
      <c r="C48" s="99">
        <v>13000</v>
      </c>
      <c r="D48" s="99">
        <v>1</v>
      </c>
      <c r="E48" s="99">
        <v>8</v>
      </c>
      <c r="F48" s="99" t="s">
        <v>283</v>
      </c>
      <c r="G48" s="99">
        <v>4</v>
      </c>
      <c r="H48" s="99" t="s">
        <v>408</v>
      </c>
      <c r="I48" s="99" t="s">
        <v>313</v>
      </c>
      <c r="J48" s="99" t="s">
        <v>406</v>
      </c>
      <c r="K48" s="81" t="s">
        <v>788</v>
      </c>
    </row>
    <row r="52" spans="2:11" ht="18">
      <c r="B52" s="101" t="s">
        <v>409</v>
      </c>
      <c r="C52" s="102" t="s">
        <v>410</v>
      </c>
      <c r="D52" s="264" t="s">
        <v>411</v>
      </c>
      <c r="E52" s="264"/>
      <c r="F52" s="1"/>
      <c r="G52" s="101" t="s">
        <v>412</v>
      </c>
      <c r="H52" s="103" t="s">
        <v>413</v>
      </c>
      <c r="I52" s="104" t="s">
        <v>411</v>
      </c>
      <c r="K52" s="105" t="s">
        <v>414</v>
      </c>
    </row>
    <row r="53" spans="2:11" ht="15.75">
      <c r="B53" s="260" t="s">
        <v>415</v>
      </c>
      <c r="C53" s="265" t="s">
        <v>416</v>
      </c>
      <c r="D53" t="s">
        <v>36</v>
      </c>
      <c r="E53" s="106"/>
      <c r="F53" s="107"/>
      <c r="G53" s="108" t="s">
        <v>310</v>
      </c>
      <c r="H53" s="266" t="s">
        <v>416</v>
      </c>
      <c r="I53" s="109" t="s">
        <v>36</v>
      </c>
      <c r="K53" t="s">
        <v>417</v>
      </c>
    </row>
    <row r="54" spans="2:11" ht="15.75">
      <c r="B54" s="260"/>
      <c r="C54" s="265"/>
      <c r="D54" t="s">
        <v>37</v>
      </c>
      <c r="E54" s="106"/>
      <c r="F54" s="107"/>
      <c r="G54" s="110"/>
      <c r="H54" s="266"/>
      <c r="I54" s="111" t="s">
        <v>37</v>
      </c>
      <c r="K54" t="s">
        <v>418</v>
      </c>
    </row>
    <row r="55" spans="2:11" ht="15.75">
      <c r="B55" s="260"/>
      <c r="C55" s="265"/>
      <c r="D55" t="s">
        <v>38</v>
      </c>
      <c r="E55" s="106"/>
      <c r="F55" s="107"/>
      <c r="G55" s="110"/>
      <c r="H55" s="266"/>
      <c r="I55" s="112" t="s">
        <v>38</v>
      </c>
      <c r="K55" t="s">
        <v>419</v>
      </c>
    </row>
    <row r="56" spans="2:11" ht="15.75">
      <c r="B56" s="231" t="s">
        <v>420</v>
      </c>
      <c r="C56" s="258" t="s">
        <v>421</v>
      </c>
      <c r="D56" t="s">
        <v>39</v>
      </c>
      <c r="E56" s="106"/>
      <c r="F56" s="107"/>
      <c r="G56" s="110"/>
      <c r="H56" s="262" t="s">
        <v>422</v>
      </c>
      <c r="I56" s="109" t="s">
        <v>39</v>
      </c>
      <c r="K56" t="s">
        <v>423</v>
      </c>
    </row>
    <row r="57" spans="2:11" ht="15.75">
      <c r="B57" s="231"/>
      <c r="C57" s="258"/>
      <c r="D57" t="s">
        <v>424</v>
      </c>
      <c r="E57" s="106"/>
      <c r="F57" s="107"/>
      <c r="G57" s="110"/>
      <c r="H57" s="262"/>
      <c r="I57" s="111" t="s">
        <v>424</v>
      </c>
      <c r="K57" t="s">
        <v>425</v>
      </c>
    </row>
    <row r="58" spans="2:11" ht="15.75">
      <c r="B58" s="231" t="s">
        <v>426</v>
      </c>
      <c r="C58" s="258" t="s">
        <v>427</v>
      </c>
      <c r="D58" t="s">
        <v>53</v>
      </c>
      <c r="E58" s="106"/>
      <c r="F58" s="107"/>
      <c r="G58" s="110"/>
      <c r="H58" s="262"/>
      <c r="I58" s="111" t="s">
        <v>54</v>
      </c>
      <c r="K58" t="s">
        <v>428</v>
      </c>
    </row>
    <row r="59" spans="2:11" ht="15.75">
      <c r="B59" s="231"/>
      <c r="C59" s="258"/>
      <c r="D59" t="s">
        <v>54</v>
      </c>
      <c r="E59" s="106"/>
      <c r="F59" s="107"/>
      <c r="G59" s="110"/>
      <c r="H59" s="262"/>
      <c r="I59" s="111" t="s">
        <v>48</v>
      </c>
    </row>
    <row r="60" spans="2:11" ht="15.75">
      <c r="B60" s="231" t="s">
        <v>429</v>
      </c>
      <c r="C60" s="258" t="s">
        <v>430</v>
      </c>
      <c r="D60" t="s">
        <v>41</v>
      </c>
      <c r="E60" s="106"/>
      <c r="F60" s="107"/>
      <c r="G60" s="110"/>
      <c r="H60" s="262"/>
      <c r="I60" s="111" t="s">
        <v>318</v>
      </c>
    </row>
    <row r="61" spans="2:11" ht="15.75">
      <c r="B61" s="231"/>
      <c r="C61" s="258"/>
      <c r="D61" t="s">
        <v>46</v>
      </c>
      <c r="E61" s="106"/>
      <c r="F61" s="107"/>
      <c r="G61" s="110"/>
      <c r="H61" s="262"/>
      <c r="I61" s="111" t="s">
        <v>53</v>
      </c>
    </row>
    <row r="62" spans="2:11" ht="15.75">
      <c r="B62" s="231"/>
      <c r="C62" s="258" t="s">
        <v>431</v>
      </c>
      <c r="D62" t="s">
        <v>432</v>
      </c>
      <c r="E62" s="106"/>
      <c r="F62" s="107"/>
      <c r="G62" s="110"/>
      <c r="H62" s="262"/>
      <c r="I62" s="111" t="s">
        <v>41</v>
      </c>
    </row>
    <row r="63" spans="2:11" ht="15.75">
      <c r="B63" s="231"/>
      <c r="C63" s="258"/>
      <c r="D63" t="s">
        <v>433</v>
      </c>
      <c r="E63" s="106"/>
      <c r="F63" s="107"/>
      <c r="G63" s="110"/>
      <c r="H63" s="262"/>
      <c r="I63" s="111" t="s">
        <v>46</v>
      </c>
    </row>
    <row r="64" spans="2:11" ht="15.75">
      <c r="B64" s="231"/>
      <c r="C64" s="258" t="s">
        <v>434</v>
      </c>
      <c r="D64" t="s">
        <v>44</v>
      </c>
      <c r="E64" s="106"/>
      <c r="F64" s="107"/>
      <c r="G64" s="110"/>
      <c r="H64" s="261" t="s">
        <v>435</v>
      </c>
      <c r="I64" s="109" t="s">
        <v>436</v>
      </c>
    </row>
    <row r="65" spans="2:9" ht="15.75">
      <c r="B65" s="231"/>
      <c r="C65" s="258"/>
      <c r="D65" t="s">
        <v>437</v>
      </c>
      <c r="E65" s="106"/>
      <c r="F65" s="107"/>
      <c r="G65" s="110"/>
      <c r="H65" s="261"/>
      <c r="I65" s="111" t="s">
        <v>432</v>
      </c>
    </row>
    <row r="66" spans="2:9" ht="15.75">
      <c r="B66" s="231" t="s">
        <v>438</v>
      </c>
      <c r="C66" s="258" t="s">
        <v>439</v>
      </c>
      <c r="D66" t="s">
        <v>48</v>
      </c>
      <c r="E66" s="106"/>
      <c r="F66" s="107"/>
      <c r="G66" s="110"/>
      <c r="H66" s="261"/>
      <c r="I66" s="111" t="s">
        <v>47</v>
      </c>
    </row>
    <row r="67" spans="2:9" ht="15.75">
      <c r="B67" s="231"/>
      <c r="C67" s="258"/>
      <c r="D67" t="s">
        <v>318</v>
      </c>
      <c r="E67" s="106"/>
      <c r="F67" s="107"/>
      <c r="G67" s="110"/>
      <c r="H67" s="261"/>
      <c r="I67" s="111" t="s">
        <v>440</v>
      </c>
    </row>
    <row r="68" spans="2:9" ht="15.75">
      <c r="B68" s="231"/>
      <c r="C68" s="258" t="s">
        <v>435</v>
      </c>
      <c r="D68" t="s">
        <v>436</v>
      </c>
      <c r="E68" s="106"/>
      <c r="F68" s="107"/>
      <c r="G68" s="110"/>
      <c r="H68" s="261"/>
      <c r="I68" s="112" t="s">
        <v>441</v>
      </c>
    </row>
    <row r="69" spans="2:9" ht="15.75">
      <c r="B69" s="231"/>
      <c r="C69" s="258"/>
      <c r="D69" t="s">
        <v>47</v>
      </c>
      <c r="E69" s="106"/>
      <c r="F69" s="107"/>
      <c r="G69" s="110"/>
      <c r="H69" s="257" t="s">
        <v>442</v>
      </c>
      <c r="I69" s="109" t="s">
        <v>55</v>
      </c>
    </row>
    <row r="70" spans="2:9" ht="15.75">
      <c r="B70" s="231"/>
      <c r="C70" s="258"/>
      <c r="D70" t="s">
        <v>441</v>
      </c>
      <c r="E70" s="106"/>
      <c r="F70" s="107"/>
      <c r="G70" s="110"/>
      <c r="H70" s="257"/>
      <c r="I70" s="111" t="s">
        <v>44</v>
      </c>
    </row>
    <row r="71" spans="2:9" ht="15.75">
      <c r="B71" s="231"/>
      <c r="C71" s="113" t="s">
        <v>443</v>
      </c>
      <c r="D71" t="s">
        <v>52</v>
      </c>
      <c r="E71" s="106"/>
      <c r="F71" s="107"/>
      <c r="G71" s="110"/>
      <c r="H71" s="257"/>
      <c r="I71" s="111" t="s">
        <v>437</v>
      </c>
    </row>
    <row r="72" spans="2:9" ht="15.75">
      <c r="B72" s="115" t="s">
        <v>444</v>
      </c>
      <c r="C72" s="113" t="s">
        <v>445</v>
      </c>
      <c r="D72" t="s">
        <v>55</v>
      </c>
      <c r="E72" s="106"/>
      <c r="F72" s="107"/>
      <c r="G72" s="116"/>
      <c r="H72" s="257"/>
      <c r="I72" s="112" t="s">
        <v>52</v>
      </c>
    </row>
    <row r="73" spans="2:9" ht="15.75">
      <c r="B73" s="260" t="s">
        <v>446</v>
      </c>
      <c r="C73" s="77" t="s">
        <v>447</v>
      </c>
      <c r="D73" t="s">
        <v>56</v>
      </c>
      <c r="E73" s="106"/>
      <c r="F73" s="107"/>
      <c r="G73" s="117" t="s">
        <v>168</v>
      </c>
      <c r="H73" s="114" t="s">
        <v>447</v>
      </c>
      <c r="I73" s="100" t="s">
        <v>56</v>
      </c>
    </row>
    <row r="74" spans="2:9" ht="15.75">
      <c r="B74" s="260"/>
      <c r="C74" s="113" t="s">
        <v>448</v>
      </c>
      <c r="D74" t="s">
        <v>57</v>
      </c>
      <c r="E74" s="106"/>
      <c r="F74" s="107"/>
      <c r="G74" s="118"/>
      <c r="H74" s="261" t="s">
        <v>449</v>
      </c>
      <c r="I74" s="109" t="s">
        <v>57</v>
      </c>
    </row>
    <row r="75" spans="2:9" ht="15.75">
      <c r="B75" s="231" t="s">
        <v>450</v>
      </c>
      <c r="C75" s="113" t="s">
        <v>451</v>
      </c>
      <c r="D75" t="s">
        <v>59</v>
      </c>
      <c r="E75" s="106"/>
      <c r="F75" s="107"/>
      <c r="G75" s="118"/>
      <c r="H75" s="261"/>
      <c r="I75" s="111" t="s">
        <v>452</v>
      </c>
    </row>
    <row r="76" spans="2:9" ht="15.75">
      <c r="B76" s="231"/>
      <c r="C76" s="258" t="s">
        <v>453</v>
      </c>
      <c r="D76" t="s">
        <v>60</v>
      </c>
      <c r="E76" s="106"/>
      <c r="F76" s="107"/>
      <c r="G76" s="118"/>
      <c r="H76" s="261"/>
      <c r="I76" s="112" t="s">
        <v>59</v>
      </c>
    </row>
    <row r="77" spans="2:9" ht="15.75">
      <c r="B77" s="231"/>
      <c r="C77" s="258"/>
      <c r="D77" t="s">
        <v>454</v>
      </c>
      <c r="E77" s="106"/>
      <c r="F77" s="107"/>
      <c r="G77" s="118"/>
      <c r="H77" s="257" t="s">
        <v>453</v>
      </c>
      <c r="I77" s="109" t="s">
        <v>60</v>
      </c>
    </row>
    <row r="78" spans="2:9" ht="15.75">
      <c r="B78" s="231" t="s">
        <v>455</v>
      </c>
      <c r="C78" s="113" t="s">
        <v>456</v>
      </c>
      <c r="D78" t="s">
        <v>452</v>
      </c>
      <c r="E78" s="106"/>
      <c r="F78" s="107"/>
      <c r="G78" s="118"/>
      <c r="H78" s="257"/>
      <c r="I78" s="111" t="s">
        <v>61</v>
      </c>
    </row>
    <row r="79" spans="2:9" ht="15.75">
      <c r="B79" s="231"/>
      <c r="C79" s="113" t="s">
        <v>457</v>
      </c>
      <c r="D79" s="106" t="s">
        <v>62</v>
      </c>
      <c r="E79" s="106"/>
      <c r="F79" s="107"/>
      <c r="G79" s="118"/>
      <c r="H79" s="257"/>
      <c r="I79" s="111" t="s">
        <v>62</v>
      </c>
    </row>
    <row r="80" spans="2:9" ht="15.75">
      <c r="B80" s="115" t="s">
        <v>458</v>
      </c>
      <c r="C80" s="113" t="s">
        <v>459</v>
      </c>
      <c r="D80" s="106" t="s">
        <v>61</v>
      </c>
      <c r="E80" s="106"/>
      <c r="F80" s="107"/>
      <c r="G80" s="119"/>
      <c r="H80" s="257"/>
      <c r="I80" s="112" t="s">
        <v>454</v>
      </c>
    </row>
    <row r="81" spans="2:9" ht="15.75">
      <c r="B81" s="260" t="s">
        <v>460</v>
      </c>
      <c r="C81" s="258" t="s">
        <v>461</v>
      </c>
      <c r="D81" s="106" t="s">
        <v>462</v>
      </c>
      <c r="E81" s="106"/>
      <c r="F81" s="107"/>
      <c r="G81" s="120" t="s">
        <v>179</v>
      </c>
      <c r="H81" s="262" t="s">
        <v>461</v>
      </c>
      <c r="I81" s="109" t="s">
        <v>462</v>
      </c>
    </row>
    <row r="82" spans="2:9" ht="15.75">
      <c r="B82" s="260"/>
      <c r="C82" s="258"/>
      <c r="D82" s="106" t="s">
        <v>463</v>
      </c>
      <c r="E82" s="106"/>
      <c r="F82" s="107"/>
      <c r="G82" s="121"/>
      <c r="H82" s="262"/>
      <c r="I82" s="112" t="s">
        <v>463</v>
      </c>
    </row>
    <row r="83" spans="2:9" ht="15.75">
      <c r="B83" t="s">
        <v>464</v>
      </c>
      <c r="C83" s="113" t="s">
        <v>465</v>
      </c>
      <c r="D83" s="106" t="s">
        <v>66</v>
      </c>
      <c r="E83" s="106"/>
      <c r="F83" s="107"/>
      <c r="G83" s="121"/>
      <c r="H83" s="261" t="s">
        <v>466</v>
      </c>
      <c r="I83" s="109" t="s">
        <v>66</v>
      </c>
    </row>
    <row r="84" spans="2:9" ht="15.75">
      <c r="B84" s="231" t="s">
        <v>467</v>
      </c>
      <c r="C84" s="113" t="s">
        <v>468</v>
      </c>
      <c r="D84" s="106" t="s">
        <v>67</v>
      </c>
      <c r="E84" s="106"/>
      <c r="F84" s="107"/>
      <c r="G84" s="121"/>
      <c r="H84" s="261"/>
      <c r="I84" s="111" t="s">
        <v>67</v>
      </c>
    </row>
    <row r="85" spans="2:9" ht="15.75">
      <c r="B85" s="231"/>
      <c r="C85" s="113" t="s">
        <v>459</v>
      </c>
      <c r="D85" s="106" t="s">
        <v>69</v>
      </c>
      <c r="E85" s="106"/>
      <c r="F85" s="107"/>
      <c r="G85" s="121"/>
      <c r="H85" s="261"/>
      <c r="I85" s="112" t="s">
        <v>70</v>
      </c>
    </row>
    <row r="86" spans="2:9" ht="15.75">
      <c r="B86" t="s">
        <v>469</v>
      </c>
      <c r="C86" s="113" t="s">
        <v>443</v>
      </c>
      <c r="D86" s="106" t="s">
        <v>68</v>
      </c>
      <c r="E86" s="106"/>
      <c r="F86" s="107"/>
      <c r="G86" s="121"/>
      <c r="H86" s="257" t="s">
        <v>470</v>
      </c>
      <c r="I86" s="109" t="s">
        <v>69</v>
      </c>
    </row>
    <row r="87" spans="2:9" ht="15.75">
      <c r="B87" s="259" t="s">
        <v>471</v>
      </c>
      <c r="C87" s="113" t="s">
        <v>472</v>
      </c>
      <c r="D87" s="106" t="s">
        <v>70</v>
      </c>
      <c r="E87" s="106"/>
      <c r="F87" s="107"/>
      <c r="G87" s="121"/>
      <c r="H87" s="257"/>
      <c r="I87" s="111" t="s">
        <v>68</v>
      </c>
    </row>
    <row r="88" spans="2:9" ht="15.75">
      <c r="B88" s="259"/>
      <c r="C88" s="113" t="s">
        <v>473</v>
      </c>
      <c r="D88" s="106" t="s">
        <v>71</v>
      </c>
      <c r="E88" s="106"/>
      <c r="F88" s="107"/>
      <c r="G88" s="122"/>
      <c r="H88" s="257"/>
      <c r="I88" s="112" t="s">
        <v>71</v>
      </c>
    </row>
  </sheetData>
  <mergeCells count="33">
    <mergeCell ref="B53:B55"/>
    <mergeCell ref="C53:C55"/>
    <mergeCell ref="H53:H55"/>
    <mergeCell ref="B56:B57"/>
    <mergeCell ref="C56:C57"/>
    <mergeCell ref="H56:H63"/>
    <mergeCell ref="B58:B59"/>
    <mergeCell ref="C58:C59"/>
    <mergeCell ref="B60:B65"/>
    <mergeCell ref="C60:C61"/>
    <mergeCell ref="C62:C63"/>
    <mergeCell ref="H64:H68"/>
    <mergeCell ref="C81:C82"/>
    <mergeCell ref="H83:H85"/>
    <mergeCell ref="H44:I44"/>
    <mergeCell ref="H45:I45"/>
    <mergeCell ref="D52:E52"/>
    <mergeCell ref="H86:H88"/>
    <mergeCell ref="C64:C65"/>
    <mergeCell ref="B87:B88"/>
    <mergeCell ref="B66:B71"/>
    <mergeCell ref="C66:C67"/>
    <mergeCell ref="C68:C70"/>
    <mergeCell ref="H69:H72"/>
    <mergeCell ref="B73:B74"/>
    <mergeCell ref="H74:H76"/>
    <mergeCell ref="B75:B77"/>
    <mergeCell ref="C76:C77"/>
    <mergeCell ref="H77:H80"/>
    <mergeCell ref="B78:B79"/>
    <mergeCell ref="B81:B82"/>
    <mergeCell ref="H81:H82"/>
    <mergeCell ref="B84:B8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topLeftCell="B46" workbookViewId="0">
      <selection activeCell="D46" sqref="D46"/>
    </sheetView>
  </sheetViews>
  <sheetFormatPr baseColWidth="10" defaultRowHeight="14.25"/>
  <cols>
    <col min="1" max="1" width="17.625" customWidth="1"/>
    <col min="2" max="2" width="13.75" customWidth="1"/>
    <col min="3" max="3" width="39" customWidth="1"/>
    <col min="4" max="4" width="20" customWidth="1"/>
    <col min="5" max="7" width="26.625" customWidth="1"/>
  </cols>
  <sheetData>
    <row r="1" spans="1:7" ht="54" customHeight="1">
      <c r="A1" s="19" t="s">
        <v>474</v>
      </c>
      <c r="B1" s="19" t="s">
        <v>300</v>
      </c>
      <c r="C1" s="19" t="s">
        <v>475</v>
      </c>
      <c r="D1" s="19" t="s">
        <v>476</v>
      </c>
      <c r="E1" s="19" t="s">
        <v>477</v>
      </c>
      <c r="F1" s="19" t="s">
        <v>478</v>
      </c>
      <c r="G1" s="19" t="s">
        <v>479</v>
      </c>
    </row>
    <row r="2" spans="1:7" ht="54" customHeight="1">
      <c r="A2" s="123" t="s">
        <v>480</v>
      </c>
      <c r="B2" s="124" t="s">
        <v>481</v>
      </c>
      <c r="C2" s="127" t="s">
        <v>482</v>
      </c>
      <c r="D2" s="125" t="s">
        <v>483</v>
      </c>
      <c r="E2" s="127" t="s">
        <v>672</v>
      </c>
      <c r="F2" s="126" t="s">
        <v>673</v>
      </c>
      <c r="G2" s="126" t="s">
        <v>858</v>
      </c>
    </row>
    <row r="3" spans="1:7" ht="54" customHeight="1">
      <c r="A3" s="123"/>
      <c r="B3" s="124" t="s">
        <v>484</v>
      </c>
      <c r="C3" s="127" t="s">
        <v>485</v>
      </c>
      <c r="D3" s="127" t="s">
        <v>486</v>
      </c>
      <c r="E3" s="127" t="s">
        <v>874</v>
      </c>
      <c r="F3" s="126" t="s">
        <v>674</v>
      </c>
      <c r="G3" s="126" t="s">
        <v>675</v>
      </c>
    </row>
    <row r="4" spans="1:7" ht="54" customHeight="1">
      <c r="A4" s="123"/>
      <c r="B4" s="124" t="s">
        <v>487</v>
      </c>
      <c r="C4" s="127" t="s">
        <v>488</v>
      </c>
      <c r="D4" s="125" t="s">
        <v>826</v>
      </c>
      <c r="E4" s="127" t="s">
        <v>838</v>
      </c>
      <c r="F4" s="126" t="s">
        <v>676</v>
      </c>
      <c r="G4" s="127" t="s">
        <v>677</v>
      </c>
    </row>
    <row r="5" spans="1:7" ht="67.5" customHeight="1">
      <c r="A5" s="128" t="s">
        <v>490</v>
      </c>
      <c r="B5" s="124" t="s">
        <v>491</v>
      </c>
      <c r="C5" s="127" t="s">
        <v>492</v>
      </c>
      <c r="D5" s="125" t="s">
        <v>493</v>
      </c>
      <c r="E5" s="129" t="s">
        <v>827</v>
      </c>
      <c r="F5" s="126" t="s">
        <v>829</v>
      </c>
      <c r="G5" s="127" t="s">
        <v>828</v>
      </c>
    </row>
    <row r="6" spans="1:7" ht="54" customHeight="1">
      <c r="A6" s="128"/>
      <c r="B6" s="124" t="s">
        <v>494</v>
      </c>
      <c r="C6" s="127" t="s">
        <v>495</v>
      </c>
      <c r="D6" s="125" t="s">
        <v>496</v>
      </c>
      <c r="E6" s="127" t="s">
        <v>678</v>
      </c>
      <c r="F6" s="126" t="s">
        <v>679</v>
      </c>
      <c r="G6" s="126" t="s">
        <v>830</v>
      </c>
    </row>
    <row r="7" spans="1:7" ht="79.5" customHeight="1">
      <c r="A7" s="128"/>
      <c r="B7" s="124" t="s">
        <v>497</v>
      </c>
      <c r="C7" s="127" t="s">
        <v>498</v>
      </c>
      <c r="D7" s="125" t="s">
        <v>493</v>
      </c>
      <c r="E7" s="127" t="s">
        <v>680</v>
      </c>
      <c r="F7" s="126" t="s">
        <v>831</v>
      </c>
      <c r="G7" s="126" t="s">
        <v>875</v>
      </c>
    </row>
    <row r="8" spans="1:7" ht="66" customHeight="1">
      <c r="A8" s="128"/>
      <c r="B8" s="124" t="s">
        <v>499</v>
      </c>
      <c r="C8" s="127" t="s">
        <v>500</v>
      </c>
      <c r="D8" s="125" t="s">
        <v>493</v>
      </c>
      <c r="E8" s="127" t="s">
        <v>832</v>
      </c>
      <c r="F8" s="126" t="s">
        <v>833</v>
      </c>
      <c r="G8" s="126" t="s">
        <v>834</v>
      </c>
    </row>
    <row r="9" spans="1:7" ht="63.75" customHeight="1">
      <c r="A9" s="123"/>
      <c r="B9" s="124" t="s">
        <v>501</v>
      </c>
      <c r="C9" s="127" t="s">
        <v>502</v>
      </c>
      <c r="D9" s="125" t="s">
        <v>489</v>
      </c>
      <c r="E9" s="127" t="s">
        <v>681</v>
      </c>
      <c r="F9" s="126" t="s">
        <v>682</v>
      </c>
      <c r="G9" s="126" t="s">
        <v>865</v>
      </c>
    </row>
    <row r="10" spans="1:7" ht="54" customHeight="1">
      <c r="A10" s="123"/>
      <c r="B10" s="124" t="s">
        <v>503</v>
      </c>
      <c r="C10" s="127" t="s">
        <v>504</v>
      </c>
      <c r="D10" s="125" t="s">
        <v>493</v>
      </c>
      <c r="E10" s="127" t="s">
        <v>683</v>
      </c>
      <c r="F10" s="126" t="s">
        <v>866</v>
      </c>
      <c r="G10" s="126" t="s">
        <v>867</v>
      </c>
    </row>
    <row r="11" spans="1:7" ht="69" customHeight="1">
      <c r="A11" s="123"/>
      <c r="B11" s="124" t="s">
        <v>505</v>
      </c>
      <c r="C11" s="127" t="s">
        <v>506</v>
      </c>
      <c r="D11" s="125" t="s">
        <v>483</v>
      </c>
      <c r="E11" s="127" t="s">
        <v>684</v>
      </c>
      <c r="F11" s="126" t="s">
        <v>835</v>
      </c>
      <c r="G11" s="126" t="s">
        <v>868</v>
      </c>
    </row>
    <row r="12" spans="1:7" ht="66" customHeight="1">
      <c r="A12" s="123"/>
      <c r="B12" s="124" t="s">
        <v>507</v>
      </c>
      <c r="C12" s="127" t="s">
        <v>508</v>
      </c>
      <c r="D12" s="125" t="s">
        <v>493</v>
      </c>
      <c r="E12" s="127" t="s">
        <v>685</v>
      </c>
      <c r="F12" s="126" t="s">
        <v>686</v>
      </c>
      <c r="G12" s="126" t="s">
        <v>879</v>
      </c>
    </row>
    <row r="13" spans="1:7" ht="54" customHeight="1">
      <c r="A13" s="123"/>
      <c r="B13" s="124" t="s">
        <v>509</v>
      </c>
      <c r="C13" s="127" t="s">
        <v>510</v>
      </c>
      <c r="D13" s="125" t="s">
        <v>493</v>
      </c>
      <c r="E13" s="127" t="s">
        <v>687</v>
      </c>
      <c r="F13" s="127" t="s">
        <v>878</v>
      </c>
      <c r="G13" s="127" t="s">
        <v>877</v>
      </c>
    </row>
    <row r="14" spans="1:7" ht="54" customHeight="1">
      <c r="A14" s="123"/>
      <c r="B14" s="124" t="s">
        <v>511</v>
      </c>
      <c r="C14" s="127" t="s">
        <v>512</v>
      </c>
      <c r="D14" s="125" t="s">
        <v>489</v>
      </c>
      <c r="E14" s="127" t="s">
        <v>688</v>
      </c>
      <c r="F14" s="127" t="s">
        <v>689</v>
      </c>
      <c r="G14" s="127" t="s">
        <v>690</v>
      </c>
    </row>
    <row r="15" spans="1:7" ht="72.75" customHeight="1">
      <c r="A15" s="130" t="s">
        <v>513</v>
      </c>
      <c r="B15" s="131" t="s">
        <v>514</v>
      </c>
      <c r="C15" s="127" t="s">
        <v>515</v>
      </c>
      <c r="D15" s="125" t="s">
        <v>483</v>
      </c>
      <c r="E15" s="127" t="s">
        <v>691</v>
      </c>
      <c r="F15" s="126" t="s">
        <v>692</v>
      </c>
      <c r="G15" s="126" t="s">
        <v>869</v>
      </c>
    </row>
    <row r="16" spans="1:7" ht="54" customHeight="1">
      <c r="A16" s="130"/>
      <c r="B16" s="131" t="s">
        <v>516</v>
      </c>
      <c r="C16" s="127" t="s">
        <v>517</v>
      </c>
      <c r="D16" s="125" t="s">
        <v>493</v>
      </c>
      <c r="E16" s="127" t="s">
        <v>836</v>
      </c>
      <c r="F16" s="127" t="s">
        <v>870</v>
      </c>
      <c r="G16" s="220" t="s">
        <v>871</v>
      </c>
    </row>
    <row r="17" spans="1:11" ht="54" customHeight="1">
      <c r="A17" s="130"/>
      <c r="B17" s="131" t="s">
        <v>518</v>
      </c>
      <c r="C17" s="127" t="s">
        <v>519</v>
      </c>
      <c r="D17" s="125" t="s">
        <v>489</v>
      </c>
      <c r="E17" s="127" t="s">
        <v>693</v>
      </c>
      <c r="F17" s="127" t="s">
        <v>694</v>
      </c>
      <c r="G17" s="127" t="s">
        <v>695</v>
      </c>
    </row>
    <row r="18" spans="1:11" ht="54" customHeight="1">
      <c r="A18" s="132" t="s">
        <v>520</v>
      </c>
      <c r="B18" s="124"/>
      <c r="C18" s="127"/>
      <c r="D18" s="125"/>
      <c r="E18" s="127"/>
      <c r="F18" s="127"/>
      <c r="G18" s="127"/>
    </row>
    <row r="19" spans="1:11" ht="54" customHeight="1">
      <c r="A19" s="133" t="s">
        <v>521</v>
      </c>
      <c r="B19" s="124"/>
      <c r="C19" s="127"/>
      <c r="D19" s="125"/>
      <c r="E19" s="179"/>
      <c r="F19" s="179"/>
      <c r="G19" s="179"/>
    </row>
    <row r="20" spans="1:11" ht="54" customHeight="1">
      <c r="A20" s="134" t="s">
        <v>522</v>
      </c>
      <c r="B20" s="124"/>
      <c r="C20" s="127"/>
      <c r="D20" s="125"/>
      <c r="E20" s="127"/>
      <c r="F20" s="127"/>
      <c r="G20" s="127"/>
    </row>
    <row r="21" spans="1:11" ht="54" customHeight="1">
      <c r="A21" s="135" t="s">
        <v>523</v>
      </c>
      <c r="B21" s="124"/>
      <c r="C21" s="127"/>
      <c r="D21" s="125"/>
      <c r="E21" s="127"/>
      <c r="F21" s="127"/>
      <c r="G21" s="127"/>
    </row>
    <row r="22" spans="1:11" ht="54" customHeight="1">
      <c r="A22" s="19" t="s">
        <v>524</v>
      </c>
      <c r="B22" s="19" t="s">
        <v>300</v>
      </c>
      <c r="C22" s="19" t="s">
        <v>475</v>
      </c>
      <c r="D22" s="19" t="s">
        <v>476</v>
      </c>
      <c r="E22" s="19" t="s">
        <v>477</v>
      </c>
      <c r="F22" s="136" t="s">
        <v>478</v>
      </c>
      <c r="G22" s="136" t="s">
        <v>479</v>
      </c>
    </row>
    <row r="23" spans="1:11" ht="54" customHeight="1">
      <c r="A23" s="137" t="s">
        <v>525</v>
      </c>
      <c r="B23" s="124" t="s">
        <v>526</v>
      </c>
      <c r="C23" s="127" t="s">
        <v>527</v>
      </c>
      <c r="D23" s="125" t="s">
        <v>493</v>
      </c>
      <c r="E23" s="127" t="s">
        <v>699</v>
      </c>
      <c r="F23" s="127" t="s">
        <v>700</v>
      </c>
      <c r="G23" s="127" t="s">
        <v>701</v>
      </c>
    </row>
    <row r="24" spans="1:11" ht="54" customHeight="1">
      <c r="A24" s="137"/>
      <c r="B24" s="124" t="s">
        <v>528</v>
      </c>
      <c r="C24" s="127" t="s">
        <v>529</v>
      </c>
      <c r="D24" s="125" t="s">
        <v>496</v>
      </c>
      <c r="E24" s="127" t="s">
        <v>702</v>
      </c>
      <c r="F24" s="127" t="s">
        <v>703</v>
      </c>
      <c r="G24" s="127" t="s">
        <v>704</v>
      </c>
    </row>
    <row r="25" spans="1:11" ht="54" customHeight="1">
      <c r="A25" s="137"/>
      <c r="B25" s="124" t="s">
        <v>530</v>
      </c>
      <c r="C25" s="127" t="s">
        <v>531</v>
      </c>
      <c r="D25" s="125" t="s">
        <v>493</v>
      </c>
      <c r="E25" s="198" t="s">
        <v>705</v>
      </c>
      <c r="F25" s="127" t="s">
        <v>706</v>
      </c>
      <c r="G25" s="127" t="s">
        <v>707</v>
      </c>
      <c r="H25" s="138"/>
      <c r="I25" s="139"/>
      <c r="J25" s="140"/>
      <c r="K25" s="140"/>
    </row>
    <row r="26" spans="1:11" ht="54" customHeight="1">
      <c r="A26" s="137"/>
      <c r="B26" s="124" t="s">
        <v>532</v>
      </c>
      <c r="C26" s="127" t="s">
        <v>533</v>
      </c>
      <c r="D26" s="125" t="s">
        <v>489</v>
      </c>
      <c r="E26" s="127" t="s">
        <v>708</v>
      </c>
      <c r="F26" s="127" t="s">
        <v>709</v>
      </c>
      <c r="G26" s="127" t="s">
        <v>710</v>
      </c>
    </row>
    <row r="27" spans="1:11" ht="54" customHeight="1">
      <c r="A27" s="137"/>
      <c r="B27" s="124" t="s">
        <v>534</v>
      </c>
      <c r="C27" s="127" t="s">
        <v>535</v>
      </c>
      <c r="D27" s="125" t="s">
        <v>483</v>
      </c>
      <c r="E27" s="127" t="s">
        <v>711</v>
      </c>
      <c r="F27" s="127" t="s">
        <v>712</v>
      </c>
      <c r="G27" s="127" t="s">
        <v>713</v>
      </c>
    </row>
    <row r="28" spans="1:11" ht="54" customHeight="1">
      <c r="A28" s="137"/>
      <c r="B28" s="124" t="s">
        <v>536</v>
      </c>
      <c r="C28" s="127" t="s">
        <v>537</v>
      </c>
      <c r="D28" s="125" t="s">
        <v>483</v>
      </c>
      <c r="E28" s="127" t="s">
        <v>714</v>
      </c>
      <c r="F28" s="127" t="s">
        <v>703</v>
      </c>
      <c r="G28" s="127" t="s">
        <v>715</v>
      </c>
    </row>
    <row r="29" spans="1:11" ht="66" customHeight="1">
      <c r="A29" s="137"/>
      <c r="B29" s="124" t="s">
        <v>538</v>
      </c>
      <c r="C29" s="127" t="s">
        <v>539</v>
      </c>
      <c r="D29" s="125" t="s">
        <v>496</v>
      </c>
      <c r="E29" s="127" t="s">
        <v>716</v>
      </c>
      <c r="F29" s="127" t="s">
        <v>717</v>
      </c>
      <c r="G29" s="127" t="s">
        <v>718</v>
      </c>
    </row>
    <row r="30" spans="1:11" ht="54" customHeight="1">
      <c r="A30" s="141" t="s">
        <v>540</v>
      </c>
      <c r="B30" s="124" t="s">
        <v>541</v>
      </c>
      <c r="C30" s="127" t="s">
        <v>542</v>
      </c>
      <c r="D30" s="125" t="s">
        <v>483</v>
      </c>
      <c r="E30" s="127" t="s">
        <v>859</v>
      </c>
      <c r="F30" s="127" t="s">
        <v>719</v>
      </c>
      <c r="G30" s="127" t="s">
        <v>720</v>
      </c>
    </row>
    <row r="31" spans="1:11" ht="54" customHeight="1">
      <c r="A31" s="141"/>
      <c r="B31" s="124" t="s">
        <v>543</v>
      </c>
      <c r="C31" s="127" t="s">
        <v>544</v>
      </c>
      <c r="D31" s="125" t="s">
        <v>493</v>
      </c>
      <c r="E31" s="127" t="s">
        <v>721</v>
      </c>
      <c r="F31" s="127" t="s">
        <v>722</v>
      </c>
      <c r="G31" s="127" t="s">
        <v>723</v>
      </c>
    </row>
    <row r="32" spans="1:11" ht="54" customHeight="1">
      <c r="A32" s="141"/>
      <c r="B32" s="124" t="s">
        <v>545</v>
      </c>
      <c r="C32" s="127" t="s">
        <v>546</v>
      </c>
      <c r="D32" s="125" t="s">
        <v>547</v>
      </c>
      <c r="E32" s="127" t="s">
        <v>724</v>
      </c>
      <c r="F32" s="127" t="s">
        <v>873</v>
      </c>
      <c r="G32" s="127" t="s">
        <v>725</v>
      </c>
    </row>
    <row r="33" spans="1:7" ht="68.25" customHeight="1">
      <c r="A33" s="141"/>
      <c r="B33" s="124" t="s">
        <v>548</v>
      </c>
      <c r="C33" s="129" t="s">
        <v>549</v>
      </c>
      <c r="D33" s="125" t="s">
        <v>550</v>
      </c>
      <c r="E33" s="127" t="s">
        <v>839</v>
      </c>
      <c r="F33" s="127" t="s">
        <v>840</v>
      </c>
      <c r="G33" s="127" t="s">
        <v>726</v>
      </c>
    </row>
    <row r="34" spans="1:7" ht="54" customHeight="1">
      <c r="A34" s="142" t="s">
        <v>551</v>
      </c>
      <c r="B34" s="124" t="s">
        <v>552</v>
      </c>
      <c r="C34" s="127" t="s">
        <v>553</v>
      </c>
      <c r="D34" s="125" t="s">
        <v>493</v>
      </c>
      <c r="E34" s="127" t="s">
        <v>860</v>
      </c>
      <c r="F34" s="127" t="s">
        <v>727</v>
      </c>
      <c r="G34" s="127" t="s">
        <v>728</v>
      </c>
    </row>
    <row r="35" spans="1:7" ht="54" customHeight="1">
      <c r="A35" s="142"/>
      <c r="B35" s="124" t="s">
        <v>554</v>
      </c>
      <c r="C35" s="127" t="s">
        <v>555</v>
      </c>
      <c r="D35" s="125" t="s">
        <v>496</v>
      </c>
      <c r="E35" s="127" t="s">
        <v>729</v>
      </c>
      <c r="F35" s="127" t="s">
        <v>730</v>
      </c>
      <c r="G35" s="127" t="s">
        <v>731</v>
      </c>
    </row>
    <row r="36" spans="1:7" ht="67.5" customHeight="1">
      <c r="A36" s="142"/>
      <c r="B36" s="124" t="s">
        <v>556</v>
      </c>
      <c r="C36" s="127" t="s">
        <v>557</v>
      </c>
      <c r="D36" s="125" t="s">
        <v>483</v>
      </c>
      <c r="E36" s="127" t="s">
        <v>861</v>
      </c>
      <c r="F36" s="127" t="s">
        <v>732</v>
      </c>
      <c r="G36" s="127" t="s">
        <v>733</v>
      </c>
    </row>
    <row r="37" spans="1:7" ht="54" customHeight="1">
      <c r="A37" s="142"/>
      <c r="B37" s="124" t="s">
        <v>558</v>
      </c>
      <c r="C37" s="127" t="s">
        <v>559</v>
      </c>
      <c r="D37" s="125" t="s">
        <v>493</v>
      </c>
      <c r="E37" s="127" t="s">
        <v>734</v>
      </c>
      <c r="F37" s="127" t="s">
        <v>735</v>
      </c>
      <c r="G37" s="127" t="s">
        <v>736</v>
      </c>
    </row>
    <row r="38" spans="1:7" ht="54" customHeight="1">
      <c r="A38" s="143" t="s">
        <v>560</v>
      </c>
      <c r="B38" s="124" t="s">
        <v>561</v>
      </c>
      <c r="C38" s="127" t="s">
        <v>562</v>
      </c>
      <c r="D38" s="125" t="s">
        <v>493</v>
      </c>
      <c r="E38" s="127" t="s">
        <v>737</v>
      </c>
      <c r="F38" s="127" t="s">
        <v>738</v>
      </c>
      <c r="G38" s="127" t="s">
        <v>739</v>
      </c>
    </row>
    <row r="39" spans="1:7" ht="69" customHeight="1">
      <c r="A39" s="143"/>
      <c r="B39" s="124" t="s">
        <v>563</v>
      </c>
      <c r="C39" s="127" t="s">
        <v>564</v>
      </c>
      <c r="D39" s="125" t="s">
        <v>493</v>
      </c>
      <c r="E39" s="127" t="s">
        <v>862</v>
      </c>
      <c r="F39" s="127" t="s">
        <v>805</v>
      </c>
      <c r="G39" s="127" t="s">
        <v>806</v>
      </c>
    </row>
    <row r="40" spans="1:7" ht="54" customHeight="1">
      <c r="A40" s="143"/>
      <c r="B40" s="124" t="s">
        <v>565</v>
      </c>
      <c r="C40" s="127" t="s">
        <v>566</v>
      </c>
      <c r="D40" s="125" t="s">
        <v>483</v>
      </c>
      <c r="E40" s="127" t="s">
        <v>740</v>
      </c>
      <c r="F40" s="127" t="s">
        <v>741</v>
      </c>
      <c r="G40" s="127" t="s">
        <v>742</v>
      </c>
    </row>
    <row r="41" spans="1:7" ht="54" customHeight="1">
      <c r="A41" s="143"/>
      <c r="B41" s="124" t="s">
        <v>567</v>
      </c>
      <c r="C41" s="127" t="s">
        <v>568</v>
      </c>
      <c r="D41" s="125" t="s">
        <v>483</v>
      </c>
      <c r="E41" s="127" t="s">
        <v>743</v>
      </c>
      <c r="F41" s="127" t="s">
        <v>744</v>
      </c>
      <c r="G41" s="127" t="s">
        <v>745</v>
      </c>
    </row>
    <row r="42" spans="1:7" ht="66.75" customHeight="1">
      <c r="A42" s="144" t="s">
        <v>569</v>
      </c>
      <c r="B42" s="124" t="s">
        <v>570</v>
      </c>
      <c r="C42" s="127" t="s">
        <v>571</v>
      </c>
      <c r="D42" s="125" t="s">
        <v>547</v>
      </c>
      <c r="E42" s="127" t="s">
        <v>746</v>
      </c>
      <c r="F42" s="127" t="s">
        <v>803</v>
      </c>
      <c r="G42" s="127" t="s">
        <v>804</v>
      </c>
    </row>
    <row r="43" spans="1:7" ht="54" customHeight="1">
      <c r="A43" s="145"/>
      <c r="B43" s="124" t="s">
        <v>572</v>
      </c>
      <c r="C43" s="127" t="s">
        <v>573</v>
      </c>
      <c r="D43" s="125" t="s">
        <v>483</v>
      </c>
      <c r="E43" s="127" t="s">
        <v>747</v>
      </c>
      <c r="F43" s="127" t="s">
        <v>748</v>
      </c>
      <c r="G43" s="127" t="s">
        <v>749</v>
      </c>
    </row>
    <row r="44" spans="1:7" ht="66.75" customHeight="1">
      <c r="A44" s="145"/>
      <c r="B44" s="124" t="s">
        <v>574</v>
      </c>
      <c r="C44" s="127" t="s">
        <v>575</v>
      </c>
      <c r="D44" s="125" t="s">
        <v>493</v>
      </c>
      <c r="E44" s="127" t="s">
        <v>750</v>
      </c>
      <c r="F44" s="127" t="s">
        <v>810</v>
      </c>
      <c r="G44" s="127" t="s">
        <v>751</v>
      </c>
    </row>
    <row r="45" spans="1:7" ht="54" customHeight="1">
      <c r="A45" s="145"/>
      <c r="B45" s="124" t="s">
        <v>576</v>
      </c>
      <c r="C45" s="127" t="s">
        <v>577</v>
      </c>
      <c r="D45" s="125" t="s">
        <v>489</v>
      </c>
      <c r="E45" s="127" t="s">
        <v>752</v>
      </c>
      <c r="F45" s="127" t="s">
        <v>753</v>
      </c>
      <c r="G45" s="127" t="s">
        <v>754</v>
      </c>
    </row>
    <row r="46" spans="1:7" ht="75" customHeight="1">
      <c r="A46" s="145"/>
      <c r="B46" s="124" t="s">
        <v>578</v>
      </c>
      <c r="C46" s="127" t="s">
        <v>579</v>
      </c>
      <c r="D46" s="125" t="s">
        <v>547</v>
      </c>
      <c r="E46" s="127" t="s">
        <v>863</v>
      </c>
      <c r="F46" s="146" t="s">
        <v>580</v>
      </c>
      <c r="G46" s="127" t="s">
        <v>755</v>
      </c>
    </row>
    <row r="47" spans="1:7" ht="54" customHeight="1">
      <c r="A47" s="145"/>
      <c r="B47" s="124" t="s">
        <v>581</v>
      </c>
      <c r="C47" s="127" t="s">
        <v>582</v>
      </c>
      <c r="D47" s="125" t="s">
        <v>547</v>
      </c>
      <c r="E47" s="127" t="s">
        <v>756</v>
      </c>
      <c r="F47" s="127" t="s">
        <v>811</v>
      </c>
      <c r="G47" s="127" t="s">
        <v>812</v>
      </c>
    </row>
    <row r="48" spans="1:7" ht="54" customHeight="1">
      <c r="A48" s="145"/>
      <c r="B48" s="124" t="s">
        <v>583</v>
      </c>
      <c r="C48" s="127" t="s">
        <v>584</v>
      </c>
      <c r="D48" s="125" t="s">
        <v>483</v>
      </c>
      <c r="E48" s="127" t="s">
        <v>846</v>
      </c>
      <c r="F48" s="127" t="s">
        <v>847</v>
      </c>
      <c r="G48" s="127" t="s">
        <v>757</v>
      </c>
    </row>
    <row r="49" spans="1:7" ht="57" customHeight="1">
      <c r="A49" s="145"/>
      <c r="B49" s="124" t="s">
        <v>585</v>
      </c>
      <c r="C49" s="127" t="s">
        <v>586</v>
      </c>
      <c r="D49" s="125" t="s">
        <v>493</v>
      </c>
      <c r="E49" s="127" t="s">
        <v>758</v>
      </c>
      <c r="F49" s="127" t="s">
        <v>837</v>
      </c>
      <c r="G49" s="127" t="s">
        <v>759</v>
      </c>
    </row>
    <row r="50" spans="1:7" ht="73.5" customHeight="1">
      <c r="A50" s="145"/>
      <c r="B50" s="124" t="s">
        <v>587</v>
      </c>
      <c r="C50" s="127" t="s">
        <v>588</v>
      </c>
      <c r="D50" s="125" t="s">
        <v>547</v>
      </c>
      <c r="E50" s="127" t="s">
        <v>760</v>
      </c>
      <c r="F50" s="146" t="s">
        <v>580</v>
      </c>
      <c r="G50" s="127" t="s">
        <v>761</v>
      </c>
    </row>
    <row r="51" spans="1:7" ht="54" customHeight="1">
      <c r="A51" s="19" t="s">
        <v>589</v>
      </c>
      <c r="B51" s="19" t="s">
        <v>300</v>
      </c>
      <c r="C51" s="19" t="s">
        <v>475</v>
      </c>
      <c r="D51" s="19" t="s">
        <v>476</v>
      </c>
      <c r="E51" s="19" t="s">
        <v>590</v>
      </c>
      <c r="F51" s="19" t="s">
        <v>478</v>
      </c>
      <c r="G51" s="19" t="s">
        <v>479</v>
      </c>
    </row>
    <row r="52" spans="1:7" ht="54" customHeight="1">
      <c r="A52" s="147" t="s">
        <v>591</v>
      </c>
      <c r="B52" s="124" t="s">
        <v>592</v>
      </c>
      <c r="C52" s="88" t="s">
        <v>593</v>
      </c>
      <c r="D52" s="125" t="s">
        <v>493</v>
      </c>
      <c r="E52" s="127" t="s">
        <v>813</v>
      </c>
      <c r="F52" s="127" t="s">
        <v>762</v>
      </c>
      <c r="G52" s="127" t="s">
        <v>763</v>
      </c>
    </row>
    <row r="53" spans="1:7" ht="54" customHeight="1">
      <c r="A53" s="147"/>
      <c r="B53" s="124" t="s">
        <v>594</v>
      </c>
      <c r="C53" s="88" t="s">
        <v>595</v>
      </c>
      <c r="D53" s="125" t="s">
        <v>483</v>
      </c>
      <c r="E53" s="127" t="s">
        <v>764</v>
      </c>
      <c r="F53" s="127" t="s">
        <v>765</v>
      </c>
      <c r="G53" s="127" t="s">
        <v>766</v>
      </c>
    </row>
    <row r="54" spans="1:7" ht="54" customHeight="1">
      <c r="A54" s="147"/>
      <c r="B54" s="124" t="s">
        <v>596</v>
      </c>
      <c r="C54" s="88" t="s">
        <v>597</v>
      </c>
      <c r="D54" s="125" t="s">
        <v>489</v>
      </c>
      <c r="E54" s="127" t="s">
        <v>767</v>
      </c>
      <c r="F54" s="127" t="s">
        <v>814</v>
      </c>
      <c r="G54" s="127" t="s">
        <v>768</v>
      </c>
    </row>
    <row r="55" spans="1:7" ht="54" customHeight="1">
      <c r="A55" s="147"/>
      <c r="B55" s="124" t="s">
        <v>598</v>
      </c>
      <c r="C55" s="88" t="s">
        <v>599</v>
      </c>
      <c r="D55" s="125" t="s">
        <v>493</v>
      </c>
      <c r="E55" s="127" t="s">
        <v>769</v>
      </c>
      <c r="F55" s="127" t="s">
        <v>770</v>
      </c>
      <c r="G55" s="127" t="s">
        <v>771</v>
      </c>
    </row>
    <row r="56" spans="1:7" ht="69" customHeight="1">
      <c r="A56" s="148" t="s">
        <v>600</v>
      </c>
      <c r="B56" s="124" t="s">
        <v>601</v>
      </c>
      <c r="C56" s="88" t="s">
        <v>602</v>
      </c>
      <c r="D56" s="100" t="s">
        <v>489</v>
      </c>
      <c r="E56" s="127" t="s">
        <v>876</v>
      </c>
      <c r="F56" s="127" t="s">
        <v>772</v>
      </c>
      <c r="G56" s="127" t="s">
        <v>773</v>
      </c>
    </row>
    <row r="57" spans="1:7" ht="54" customHeight="1">
      <c r="A57" s="148"/>
      <c r="B57" s="124" t="s">
        <v>603</v>
      </c>
      <c r="C57" s="88" t="s">
        <v>604</v>
      </c>
      <c r="D57" s="100" t="s">
        <v>493</v>
      </c>
      <c r="E57" s="127" t="s">
        <v>774</v>
      </c>
      <c r="F57" s="127" t="s">
        <v>775</v>
      </c>
      <c r="G57" s="127" t="s">
        <v>776</v>
      </c>
    </row>
    <row r="58" spans="1:7" ht="74.25" customHeight="1">
      <c r="A58" s="148"/>
      <c r="B58" s="124" t="s">
        <v>605</v>
      </c>
      <c r="C58" s="88" t="s">
        <v>606</v>
      </c>
      <c r="D58" s="100" t="s">
        <v>607</v>
      </c>
      <c r="E58" s="127" t="s">
        <v>777</v>
      </c>
      <c r="F58" s="146" t="s">
        <v>580</v>
      </c>
      <c r="G58" s="127" t="s">
        <v>778</v>
      </c>
    </row>
    <row r="59" spans="1:7" ht="54" customHeight="1">
      <c r="A59" s="149" t="s">
        <v>608</v>
      </c>
      <c r="B59" s="124" t="s">
        <v>609</v>
      </c>
      <c r="C59" s="88" t="s">
        <v>610</v>
      </c>
      <c r="D59" s="100" t="s">
        <v>493</v>
      </c>
      <c r="E59" s="127" t="s">
        <v>825</v>
      </c>
      <c r="F59" s="127" t="s">
        <v>779</v>
      </c>
      <c r="G59" s="127" t="s">
        <v>780</v>
      </c>
    </row>
    <row r="60" spans="1:7" ht="67.5" customHeight="1">
      <c r="A60" s="149"/>
      <c r="B60" s="124" t="s">
        <v>611</v>
      </c>
      <c r="C60" s="88" t="s">
        <v>612</v>
      </c>
      <c r="D60" s="100" t="s">
        <v>493</v>
      </c>
      <c r="E60" s="127" t="s">
        <v>848</v>
      </c>
      <c r="F60" s="127" t="s">
        <v>849</v>
      </c>
      <c r="G60" s="127" t="s">
        <v>781</v>
      </c>
    </row>
    <row r="61" spans="1:7" ht="54" customHeight="1">
      <c r="A61" s="150" t="s">
        <v>613</v>
      </c>
      <c r="B61" s="124" t="s">
        <v>614</v>
      </c>
      <c r="C61" s="88" t="s">
        <v>615</v>
      </c>
      <c r="D61" s="100" t="s">
        <v>493</v>
      </c>
      <c r="E61" s="127" t="s">
        <v>864</v>
      </c>
      <c r="F61" s="127" t="s">
        <v>782</v>
      </c>
      <c r="G61" s="127" t="s">
        <v>783</v>
      </c>
    </row>
    <row r="62" spans="1:7" ht="61.5" customHeight="1">
      <c r="A62" s="151"/>
      <c r="B62" s="124" t="s">
        <v>616</v>
      </c>
      <c r="C62" s="88" t="s">
        <v>617</v>
      </c>
      <c r="D62" s="100" t="s">
        <v>618</v>
      </c>
      <c r="E62" s="127" t="s">
        <v>784</v>
      </c>
      <c r="F62" s="127" t="s">
        <v>785</v>
      </c>
      <c r="G62" s="127" t="s">
        <v>786</v>
      </c>
    </row>
    <row r="63" spans="1:7" ht="41.25" customHeight="1">
      <c r="A63" s="268"/>
      <c r="B63" s="269" t="s">
        <v>619</v>
      </c>
      <c r="C63" s="88" t="s">
        <v>620</v>
      </c>
      <c r="D63" s="270" t="s">
        <v>621</v>
      </c>
      <c r="E63" s="271" t="s">
        <v>622</v>
      </c>
      <c r="F63" s="272" t="s">
        <v>697</v>
      </c>
      <c r="G63" s="267" t="s">
        <v>696</v>
      </c>
    </row>
    <row r="64" spans="1:7" ht="219.75" customHeight="1">
      <c r="A64" s="268"/>
      <c r="B64" s="269"/>
      <c r="C64" s="127" t="s">
        <v>698</v>
      </c>
      <c r="D64" s="270"/>
      <c r="E64" s="271"/>
      <c r="F64" s="272"/>
      <c r="G64" s="267"/>
    </row>
    <row r="65" spans="1:7">
      <c r="A65" s="153"/>
      <c r="B65" s="154"/>
      <c r="D65" s="153"/>
      <c r="E65" s="153"/>
      <c r="F65" s="153"/>
      <c r="G65" s="153"/>
    </row>
    <row r="66" spans="1:7">
      <c r="A66" s="6"/>
      <c r="B66" s="155"/>
      <c r="C66" s="6"/>
      <c r="D66" s="6"/>
      <c r="E66" s="6"/>
      <c r="F66" s="6"/>
      <c r="G66" s="6"/>
    </row>
    <row r="67" spans="1:7">
      <c r="A67" s="6"/>
      <c r="B67" s="155"/>
      <c r="C67" s="6"/>
      <c r="D67" s="6"/>
      <c r="E67" s="6"/>
      <c r="F67" s="6"/>
      <c r="G67" s="6"/>
    </row>
    <row r="68" spans="1:7">
      <c r="A68" s="6"/>
      <c r="B68" s="155"/>
      <c r="C68" s="6"/>
      <c r="D68" s="6"/>
      <c r="E68" s="6"/>
      <c r="F68" s="6"/>
      <c r="G68" s="6"/>
    </row>
    <row r="69" spans="1:7">
      <c r="A69" s="6"/>
      <c r="B69" s="155"/>
      <c r="C69" s="6"/>
      <c r="D69" s="6"/>
      <c r="E69" s="6"/>
      <c r="F69" s="6"/>
      <c r="G69" s="6"/>
    </row>
    <row r="70" spans="1:7">
      <c r="A70" s="6"/>
      <c r="B70" s="155"/>
      <c r="C70" s="6"/>
      <c r="D70" s="6"/>
      <c r="E70" s="6"/>
      <c r="F70" s="6"/>
      <c r="G70" s="6"/>
    </row>
  </sheetData>
  <mergeCells count="6">
    <mergeCell ref="G63:G64"/>
    <mergeCell ref="A63:A64"/>
    <mergeCell ref="B63:B64"/>
    <mergeCell ref="D63:D64"/>
    <mergeCell ref="E63:E64"/>
    <mergeCell ref="F63:F64"/>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AP100"/>
  <sheetViews>
    <sheetView tabSelected="1" zoomScaleNormal="100" workbookViewId="0">
      <pane xSplit="4" ySplit="2" topLeftCell="E3" activePane="bottomRight" state="frozen"/>
      <selection pane="topRight" activeCell="E1" sqref="E1"/>
      <selection pane="bottomLeft" activeCell="A3" sqref="A3"/>
      <selection pane="bottomRight" activeCell="E5" sqref="E5"/>
    </sheetView>
  </sheetViews>
  <sheetFormatPr baseColWidth="10" defaultRowHeight="14.25"/>
  <cols>
    <col min="1" max="1" width="14.5" customWidth="1"/>
    <col min="2" max="2" width="19" customWidth="1"/>
    <col min="3" max="3" width="11.5" customWidth="1"/>
    <col min="5" max="5" width="11.875" customWidth="1"/>
    <col min="8" max="8" width="14.375" customWidth="1"/>
    <col min="9" max="9" width="15.125" customWidth="1"/>
    <col min="11" max="13" width="15" customWidth="1"/>
    <col min="16" max="16" width="13" customWidth="1"/>
    <col min="17" max="17" width="12" customWidth="1"/>
    <col min="20" max="20" width="13.625" customWidth="1"/>
    <col min="21" max="21" width="13.75" customWidth="1"/>
    <col min="23" max="23" width="13" customWidth="1"/>
    <col min="24" max="24" width="13.375" customWidth="1"/>
    <col min="25" max="25" width="13" customWidth="1"/>
    <col min="26" max="26" width="12.375" customWidth="1"/>
    <col min="27" max="27" width="12" customWidth="1"/>
    <col min="28" max="28" width="15" customWidth="1"/>
    <col min="29" max="29" width="15.375" style="219" customWidth="1"/>
    <col min="30" max="30" width="15.625" style="219" customWidth="1"/>
    <col min="31" max="31" width="15" style="219" customWidth="1"/>
    <col min="32" max="32" width="12.875" style="219" customWidth="1"/>
    <col min="35" max="35" width="11" customWidth="1"/>
  </cols>
  <sheetData>
    <row r="1" spans="1:42" ht="15">
      <c r="A1" t="s">
        <v>623</v>
      </c>
      <c r="B1" s="156"/>
      <c r="C1" s="156"/>
      <c r="D1" s="156"/>
      <c r="E1" t="s">
        <v>624</v>
      </c>
      <c r="F1" s="156"/>
      <c r="G1" s="156"/>
      <c r="H1" s="156"/>
      <c r="I1" s="156"/>
      <c r="J1" t="s">
        <v>625</v>
      </c>
      <c r="K1" s="156"/>
      <c r="L1" s="156"/>
      <c r="M1" s="156"/>
      <c r="N1" s="156"/>
      <c r="O1" s="156"/>
      <c r="P1" s="156"/>
      <c r="Q1" t="s">
        <v>625</v>
      </c>
      <c r="U1" s="156"/>
      <c r="V1" s="156"/>
      <c r="W1" s="156"/>
      <c r="X1" s="156"/>
      <c r="Y1" s="156"/>
      <c r="Z1" s="156"/>
      <c r="AA1" s="156"/>
      <c r="AB1" t="s">
        <v>625</v>
      </c>
      <c r="AG1" s="156"/>
      <c r="AH1" s="156"/>
      <c r="AI1" t="s">
        <v>625</v>
      </c>
      <c r="AJ1" s="156"/>
      <c r="AK1" s="156"/>
      <c r="AL1" s="156"/>
      <c r="AM1" s="156"/>
    </row>
    <row r="2" spans="1:42" ht="51" customHeight="1">
      <c r="A2" s="210" t="s">
        <v>626</v>
      </c>
      <c r="B2" s="210" t="s">
        <v>300</v>
      </c>
      <c r="C2" s="210" t="s">
        <v>627</v>
      </c>
      <c r="D2" s="210" t="s">
        <v>628</v>
      </c>
      <c r="E2" s="211" t="s">
        <v>815</v>
      </c>
      <c r="F2" s="211" t="s">
        <v>629</v>
      </c>
      <c r="G2" s="211" t="s">
        <v>630</v>
      </c>
      <c r="H2" s="215" t="s">
        <v>816</v>
      </c>
      <c r="I2" s="215" t="s">
        <v>631</v>
      </c>
      <c r="J2" s="210" t="s">
        <v>820</v>
      </c>
      <c r="K2" s="211" t="s">
        <v>817</v>
      </c>
      <c r="L2" s="211" t="s">
        <v>818</v>
      </c>
      <c r="M2" s="211" t="s">
        <v>819</v>
      </c>
      <c r="N2" s="211" t="s">
        <v>632</v>
      </c>
      <c r="O2" s="211" t="s">
        <v>633</v>
      </c>
      <c r="P2" s="211" t="s">
        <v>634</v>
      </c>
      <c r="Q2" s="210" t="s">
        <v>821</v>
      </c>
      <c r="R2" s="212" t="s">
        <v>635</v>
      </c>
      <c r="S2" s="211" t="s">
        <v>636</v>
      </c>
      <c r="T2" s="211" t="s">
        <v>637</v>
      </c>
      <c r="U2" s="211" t="s">
        <v>638</v>
      </c>
      <c r="V2" s="211" t="s">
        <v>639</v>
      </c>
      <c r="W2" s="211" t="s">
        <v>640</v>
      </c>
      <c r="X2" s="211" t="s">
        <v>641</v>
      </c>
      <c r="Y2" s="211" t="s">
        <v>642</v>
      </c>
      <c r="Z2" s="211" t="s">
        <v>643</v>
      </c>
      <c r="AA2" s="211" t="s">
        <v>798</v>
      </c>
      <c r="AB2" s="210" t="s">
        <v>822</v>
      </c>
      <c r="AC2" s="211" t="s">
        <v>843</v>
      </c>
      <c r="AD2" s="211" t="s">
        <v>844</v>
      </c>
      <c r="AE2" s="211" t="s">
        <v>842</v>
      </c>
      <c r="AF2" s="210" t="s">
        <v>841</v>
      </c>
      <c r="AG2" s="216" t="s">
        <v>644</v>
      </c>
      <c r="AH2" s="217" t="s">
        <v>645</v>
      </c>
      <c r="AI2" s="210" t="s">
        <v>823</v>
      </c>
      <c r="AJ2" s="157" t="s">
        <v>845</v>
      </c>
      <c r="AK2" s="157"/>
      <c r="AL2" s="157"/>
      <c r="AM2" s="157"/>
    </row>
    <row r="3" spans="1:42" ht="21" customHeight="1">
      <c r="A3" s="208" t="s">
        <v>525</v>
      </c>
      <c r="B3" s="209" t="s">
        <v>526</v>
      </c>
      <c r="C3" s="77"/>
      <c r="D3" s="77"/>
      <c r="E3" s="77">
        <v>5</v>
      </c>
      <c r="F3" s="77">
        <v>3</v>
      </c>
      <c r="G3" s="77">
        <v>5</v>
      </c>
      <c r="H3" s="77">
        <f t="shared" ref="H3:H58" si="0">G3-F3</f>
        <v>2</v>
      </c>
      <c r="I3" s="221" t="s">
        <v>850</v>
      </c>
      <c r="J3" s="77">
        <f>(E3*1.2)+(F3*0.9)+(G3*0.9)</f>
        <v>13.2</v>
      </c>
      <c r="K3" s="77">
        <v>8</v>
      </c>
      <c r="L3" s="77">
        <v>0</v>
      </c>
      <c r="M3" s="77">
        <v>0</v>
      </c>
      <c r="N3" s="77">
        <v>8</v>
      </c>
      <c r="O3" s="77">
        <v>4</v>
      </c>
      <c r="P3" s="77">
        <v>4</v>
      </c>
      <c r="Q3" s="77"/>
      <c r="R3" s="77">
        <f>5+2</f>
        <v>7</v>
      </c>
      <c r="S3" s="77"/>
      <c r="T3" s="77">
        <v>0</v>
      </c>
      <c r="U3" s="77"/>
      <c r="V3" s="77"/>
      <c r="W3" s="77"/>
      <c r="X3" s="77"/>
      <c r="Y3" s="77">
        <v>10</v>
      </c>
      <c r="Z3" s="77"/>
      <c r="AA3" s="77"/>
      <c r="AB3" s="77"/>
      <c r="AC3" s="77"/>
      <c r="AD3" s="77"/>
      <c r="AE3" s="77"/>
      <c r="AF3" s="77"/>
      <c r="AG3" s="77"/>
      <c r="AH3" s="77"/>
      <c r="AI3" s="77"/>
      <c r="AJ3" s="77"/>
      <c r="AK3" s="77"/>
      <c r="AL3" s="77"/>
      <c r="AM3" s="77"/>
      <c r="AN3" s="156"/>
      <c r="AO3" s="156"/>
      <c r="AP3" s="156"/>
    </row>
    <row r="4" spans="1:42" ht="21" customHeight="1">
      <c r="A4" s="137"/>
      <c r="B4" s="124" t="s">
        <v>528</v>
      </c>
      <c r="C4" s="77"/>
      <c r="D4" s="77"/>
      <c r="E4" s="77">
        <v>6</v>
      </c>
      <c r="F4" s="77">
        <v>5</v>
      </c>
      <c r="G4" s="77">
        <v>7</v>
      </c>
      <c r="H4" s="77">
        <f t="shared" si="0"/>
        <v>2</v>
      </c>
      <c r="I4" s="221" t="s">
        <v>853</v>
      </c>
      <c r="J4" s="77">
        <f t="shared" ref="J4:J58" si="1">(E4*1.2)+(F4*0.9)+(G4*0.9)</f>
        <v>18</v>
      </c>
      <c r="K4" s="77">
        <v>5</v>
      </c>
      <c r="L4" s="77">
        <v>2</v>
      </c>
      <c r="M4" s="77">
        <v>4</v>
      </c>
      <c r="N4" s="77">
        <v>5</v>
      </c>
      <c r="O4" s="77">
        <v>5</v>
      </c>
      <c r="P4" s="77">
        <v>8</v>
      </c>
      <c r="Q4" s="77"/>
      <c r="R4" s="77">
        <f>3-1</f>
        <v>2</v>
      </c>
      <c r="S4" s="77"/>
      <c r="T4" s="77"/>
      <c r="U4" s="77"/>
      <c r="V4" s="77"/>
      <c r="W4" s="77"/>
      <c r="X4" s="77"/>
      <c r="Y4" s="77"/>
      <c r="Z4" s="77"/>
      <c r="AA4" s="77"/>
      <c r="AB4" s="77"/>
      <c r="AC4" s="77"/>
      <c r="AD4" s="77"/>
      <c r="AE4" s="77"/>
      <c r="AF4" s="77"/>
      <c r="AG4" s="77"/>
      <c r="AH4" s="77"/>
      <c r="AI4" s="77"/>
      <c r="AJ4" s="77"/>
      <c r="AK4" s="77"/>
      <c r="AL4" s="77"/>
      <c r="AM4" s="77"/>
      <c r="AN4" s="156"/>
      <c r="AO4" s="156"/>
      <c r="AP4" s="156"/>
    </row>
    <row r="5" spans="1:42" ht="21" customHeight="1">
      <c r="A5" s="137"/>
      <c r="B5" s="124" t="s">
        <v>530</v>
      </c>
      <c r="C5" s="77"/>
      <c r="D5" s="77"/>
      <c r="E5" s="77">
        <v>7</v>
      </c>
      <c r="F5" s="77">
        <v>7</v>
      </c>
      <c r="G5" s="77">
        <v>8</v>
      </c>
      <c r="H5" s="77">
        <f t="shared" si="0"/>
        <v>1</v>
      </c>
      <c r="I5" s="221" t="s">
        <v>854</v>
      </c>
      <c r="J5" s="77">
        <f t="shared" si="1"/>
        <v>21.9</v>
      </c>
      <c r="K5" s="77">
        <v>6</v>
      </c>
      <c r="L5" s="77">
        <v>5</v>
      </c>
      <c r="M5" s="77">
        <v>6</v>
      </c>
      <c r="N5" s="77">
        <v>5</v>
      </c>
      <c r="O5" s="77">
        <v>5</v>
      </c>
      <c r="P5" s="77">
        <v>5</v>
      </c>
      <c r="Q5" s="77"/>
      <c r="R5" s="77"/>
      <c r="S5" s="77"/>
      <c r="T5" s="77"/>
      <c r="U5" s="77"/>
      <c r="V5" s="77"/>
      <c r="W5" s="77"/>
      <c r="X5" s="77"/>
      <c r="Y5" s="77"/>
      <c r="Z5" s="77"/>
      <c r="AA5" s="77"/>
      <c r="AB5" s="77"/>
      <c r="AC5" s="77"/>
      <c r="AD5" s="77"/>
      <c r="AE5" s="77"/>
      <c r="AF5" s="77"/>
      <c r="AG5" s="77"/>
      <c r="AH5" s="77"/>
      <c r="AI5" s="77"/>
      <c r="AJ5" s="77"/>
      <c r="AK5" s="77"/>
      <c r="AL5" s="77"/>
      <c r="AM5" s="77"/>
      <c r="AN5" s="156"/>
      <c r="AO5" s="156"/>
      <c r="AP5" s="156"/>
    </row>
    <row r="6" spans="1:42" ht="21" customHeight="1">
      <c r="A6" s="137"/>
      <c r="B6" s="124" t="s">
        <v>532</v>
      </c>
      <c r="C6" s="77"/>
      <c r="D6" s="77"/>
      <c r="E6" s="77">
        <v>8</v>
      </c>
      <c r="F6" s="77">
        <v>5</v>
      </c>
      <c r="G6" s="77">
        <v>7</v>
      </c>
      <c r="H6" s="77">
        <f t="shared" si="0"/>
        <v>2</v>
      </c>
      <c r="I6" s="221" t="s">
        <v>852</v>
      </c>
      <c r="J6" s="77">
        <f t="shared" si="1"/>
        <v>20.399999999999999</v>
      </c>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156"/>
      <c r="AO6" s="156"/>
      <c r="AP6" s="156"/>
    </row>
    <row r="7" spans="1:42" ht="21" customHeight="1">
      <c r="A7" s="137"/>
      <c r="B7" s="124" t="s">
        <v>534</v>
      </c>
      <c r="C7" s="77"/>
      <c r="D7" s="77"/>
      <c r="E7" s="77">
        <v>6</v>
      </c>
      <c r="F7" s="77">
        <v>6</v>
      </c>
      <c r="G7" s="77">
        <v>8</v>
      </c>
      <c r="H7" s="77">
        <f t="shared" si="0"/>
        <v>2</v>
      </c>
      <c r="I7" s="221" t="s">
        <v>850</v>
      </c>
      <c r="J7" s="77">
        <f t="shared" si="1"/>
        <v>19.8</v>
      </c>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156"/>
      <c r="AO7" s="156"/>
      <c r="AP7" s="156"/>
    </row>
    <row r="8" spans="1:42" ht="21" customHeight="1">
      <c r="A8" s="137"/>
      <c r="B8" s="124" t="s">
        <v>536</v>
      </c>
      <c r="C8" s="77"/>
      <c r="D8" s="77"/>
      <c r="E8" s="77">
        <v>5</v>
      </c>
      <c r="F8" s="77">
        <v>5</v>
      </c>
      <c r="G8" s="77">
        <v>5</v>
      </c>
      <c r="H8" s="77">
        <f t="shared" si="0"/>
        <v>0</v>
      </c>
      <c r="I8" s="221" t="s">
        <v>855</v>
      </c>
      <c r="J8" s="77">
        <f t="shared" si="1"/>
        <v>15</v>
      </c>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156"/>
      <c r="AO8" s="156"/>
      <c r="AP8" s="156"/>
    </row>
    <row r="9" spans="1:42" ht="21" customHeight="1">
      <c r="A9" s="137"/>
      <c r="B9" s="124" t="s">
        <v>538</v>
      </c>
      <c r="C9" s="77"/>
      <c r="D9" s="77"/>
      <c r="E9" s="77">
        <v>3</v>
      </c>
      <c r="F9" s="77">
        <v>8</v>
      </c>
      <c r="G9" s="77">
        <v>10</v>
      </c>
      <c r="H9" s="77">
        <f t="shared" si="0"/>
        <v>2</v>
      </c>
      <c r="I9" s="221" t="s">
        <v>856</v>
      </c>
      <c r="J9" s="77">
        <f t="shared" si="1"/>
        <v>19.8</v>
      </c>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156"/>
      <c r="AO9" s="156"/>
      <c r="AP9" s="156"/>
    </row>
    <row r="10" spans="1:42" ht="21" customHeight="1">
      <c r="A10" s="141" t="s">
        <v>540</v>
      </c>
      <c r="B10" s="124" t="s">
        <v>541</v>
      </c>
      <c r="C10" s="77"/>
      <c r="D10" s="77"/>
      <c r="E10" s="77">
        <v>3</v>
      </c>
      <c r="F10" s="77">
        <v>6</v>
      </c>
      <c r="G10" s="77">
        <v>8</v>
      </c>
      <c r="H10" s="77">
        <f t="shared" si="0"/>
        <v>2</v>
      </c>
      <c r="I10" s="221" t="s">
        <v>854</v>
      </c>
      <c r="J10" s="77">
        <f t="shared" si="1"/>
        <v>16.2</v>
      </c>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156"/>
      <c r="AO10" s="156"/>
      <c r="AP10" s="156"/>
    </row>
    <row r="11" spans="1:42" ht="21" customHeight="1">
      <c r="A11" s="141"/>
      <c r="B11" s="124" t="s">
        <v>543</v>
      </c>
      <c r="C11" s="77"/>
      <c r="D11" s="77"/>
      <c r="E11" s="77">
        <v>6</v>
      </c>
      <c r="F11" s="77">
        <v>4</v>
      </c>
      <c r="G11" s="77">
        <v>6</v>
      </c>
      <c r="H11" s="77">
        <f t="shared" si="0"/>
        <v>2</v>
      </c>
      <c r="I11" s="221" t="s">
        <v>853</v>
      </c>
      <c r="J11" s="77">
        <f t="shared" si="1"/>
        <v>16.2</v>
      </c>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156"/>
      <c r="AO11" s="156"/>
      <c r="AP11" s="156"/>
    </row>
    <row r="12" spans="1:42" ht="21" customHeight="1">
      <c r="A12" s="141"/>
      <c r="B12" s="124" t="s">
        <v>545</v>
      </c>
      <c r="C12" s="77"/>
      <c r="D12" s="77"/>
      <c r="E12" s="77">
        <v>9</v>
      </c>
      <c r="F12" s="77">
        <v>5</v>
      </c>
      <c r="G12" s="77">
        <v>10</v>
      </c>
      <c r="H12" s="77">
        <f t="shared" si="0"/>
        <v>5</v>
      </c>
      <c r="I12" s="221" t="s">
        <v>855</v>
      </c>
      <c r="J12" s="77">
        <f t="shared" si="1"/>
        <v>24.299999999999997</v>
      </c>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156"/>
      <c r="AO12" s="156"/>
      <c r="AP12" s="156"/>
    </row>
    <row r="13" spans="1:42" ht="21" customHeight="1">
      <c r="A13" s="141"/>
      <c r="B13" s="124" t="s">
        <v>548</v>
      </c>
      <c r="C13" s="77"/>
      <c r="D13" s="77"/>
      <c r="E13" s="77">
        <v>4</v>
      </c>
      <c r="F13" s="77">
        <v>3</v>
      </c>
      <c r="G13" s="77">
        <v>9</v>
      </c>
      <c r="H13" s="77">
        <f t="shared" si="0"/>
        <v>6</v>
      </c>
      <c r="I13" s="221" t="s">
        <v>853</v>
      </c>
      <c r="J13" s="77">
        <f t="shared" si="1"/>
        <v>15.6</v>
      </c>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156"/>
      <c r="AO13" s="156"/>
      <c r="AP13" s="156"/>
    </row>
    <row r="14" spans="1:42" ht="21" customHeight="1">
      <c r="A14" s="142" t="s">
        <v>551</v>
      </c>
      <c r="B14" s="124" t="s">
        <v>552</v>
      </c>
      <c r="C14" s="77"/>
      <c r="D14" s="77"/>
      <c r="E14" s="77">
        <v>7</v>
      </c>
      <c r="F14" s="77">
        <v>7</v>
      </c>
      <c r="G14" s="77">
        <v>8</v>
      </c>
      <c r="H14" s="77">
        <f t="shared" si="0"/>
        <v>1</v>
      </c>
      <c r="I14" s="221" t="s">
        <v>851</v>
      </c>
      <c r="J14" s="77">
        <f t="shared" si="1"/>
        <v>21.9</v>
      </c>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156"/>
      <c r="AO14" s="156"/>
      <c r="AP14" s="156"/>
    </row>
    <row r="15" spans="1:42" ht="21" customHeight="1">
      <c r="A15" s="142"/>
      <c r="B15" s="124" t="s">
        <v>554</v>
      </c>
      <c r="C15" s="77"/>
      <c r="D15" s="77"/>
      <c r="E15" s="77">
        <v>4</v>
      </c>
      <c r="F15" s="77">
        <v>6</v>
      </c>
      <c r="G15" s="77">
        <v>9</v>
      </c>
      <c r="H15" s="77">
        <f t="shared" si="0"/>
        <v>3</v>
      </c>
      <c r="I15" s="221" t="s">
        <v>850</v>
      </c>
      <c r="J15" s="77">
        <f t="shared" si="1"/>
        <v>18.299999999999997</v>
      </c>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156"/>
      <c r="AO15" s="156"/>
      <c r="AP15" s="156"/>
    </row>
    <row r="16" spans="1:42" ht="21" customHeight="1">
      <c r="A16" s="142"/>
      <c r="B16" s="124" t="s">
        <v>556</v>
      </c>
      <c r="C16" s="77"/>
      <c r="D16" s="77"/>
      <c r="E16" s="77">
        <v>7</v>
      </c>
      <c r="F16" s="77">
        <v>8</v>
      </c>
      <c r="G16" s="77">
        <v>9</v>
      </c>
      <c r="H16" s="77">
        <f t="shared" si="0"/>
        <v>1</v>
      </c>
      <c r="I16" s="221" t="s">
        <v>851</v>
      </c>
      <c r="J16" s="77">
        <f t="shared" si="1"/>
        <v>23.700000000000003</v>
      </c>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156"/>
      <c r="AO16" s="156"/>
      <c r="AP16" s="156"/>
    </row>
    <row r="17" spans="1:42" ht="21" customHeight="1">
      <c r="A17" s="142"/>
      <c r="B17" s="124" t="s">
        <v>558</v>
      </c>
      <c r="C17" s="77"/>
      <c r="D17" s="77"/>
      <c r="E17" s="77">
        <v>8</v>
      </c>
      <c r="F17" s="77">
        <v>6</v>
      </c>
      <c r="G17" s="77">
        <v>7</v>
      </c>
      <c r="H17" s="77">
        <f t="shared" si="0"/>
        <v>1</v>
      </c>
      <c r="I17" s="221" t="s">
        <v>852</v>
      </c>
      <c r="J17" s="77">
        <f t="shared" si="1"/>
        <v>21.3</v>
      </c>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156"/>
      <c r="AO17" s="156"/>
      <c r="AP17" s="156"/>
    </row>
    <row r="18" spans="1:42" ht="21" customHeight="1">
      <c r="A18" s="143" t="s">
        <v>560</v>
      </c>
      <c r="B18" s="124" t="s">
        <v>561</v>
      </c>
      <c r="C18" s="77"/>
      <c r="D18" s="77"/>
      <c r="E18" s="77">
        <v>6</v>
      </c>
      <c r="F18" s="77">
        <v>6</v>
      </c>
      <c r="G18" s="77">
        <v>9</v>
      </c>
      <c r="H18" s="77">
        <f t="shared" si="0"/>
        <v>3</v>
      </c>
      <c r="I18" s="221" t="s">
        <v>854</v>
      </c>
      <c r="J18" s="77">
        <f t="shared" si="1"/>
        <v>20.7</v>
      </c>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156"/>
      <c r="AO18" s="156"/>
      <c r="AP18" s="156"/>
    </row>
    <row r="19" spans="1:42" ht="21" customHeight="1">
      <c r="A19" s="143"/>
      <c r="B19" s="124" t="s">
        <v>563</v>
      </c>
      <c r="C19" s="77"/>
      <c r="D19" s="77"/>
      <c r="E19" s="77">
        <v>5</v>
      </c>
      <c r="F19" s="77">
        <v>5</v>
      </c>
      <c r="G19" s="77">
        <v>7</v>
      </c>
      <c r="H19" s="77">
        <f t="shared" si="0"/>
        <v>2</v>
      </c>
      <c r="I19" s="221" t="s">
        <v>850</v>
      </c>
      <c r="J19" s="77">
        <f t="shared" si="1"/>
        <v>16.8</v>
      </c>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156"/>
      <c r="AO19" s="156"/>
      <c r="AP19" s="156"/>
    </row>
    <row r="20" spans="1:42" ht="21" customHeight="1">
      <c r="A20" s="143"/>
      <c r="B20" s="124" t="s">
        <v>565</v>
      </c>
      <c r="C20" s="77"/>
      <c r="D20" s="77"/>
      <c r="E20" s="77">
        <v>6</v>
      </c>
      <c r="F20" s="77">
        <v>6</v>
      </c>
      <c r="G20" s="77">
        <v>8</v>
      </c>
      <c r="H20" s="77">
        <f t="shared" si="0"/>
        <v>2</v>
      </c>
      <c r="I20" s="221" t="s">
        <v>854</v>
      </c>
      <c r="J20" s="77">
        <f t="shared" si="1"/>
        <v>19.8</v>
      </c>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156"/>
      <c r="AO20" s="156"/>
      <c r="AP20" s="156"/>
    </row>
    <row r="21" spans="1:42" ht="21" customHeight="1">
      <c r="A21" s="143"/>
      <c r="B21" s="124" t="s">
        <v>567</v>
      </c>
      <c r="C21" s="77"/>
      <c r="D21" s="77"/>
      <c r="E21" s="77">
        <v>6</v>
      </c>
      <c r="F21" s="77">
        <v>7</v>
      </c>
      <c r="G21" s="77">
        <v>9</v>
      </c>
      <c r="H21" s="77">
        <f t="shared" si="0"/>
        <v>2</v>
      </c>
      <c r="I21" s="221" t="s">
        <v>851</v>
      </c>
      <c r="J21" s="77">
        <f t="shared" si="1"/>
        <v>21.6</v>
      </c>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156"/>
      <c r="AO21" s="156"/>
      <c r="AP21" s="156"/>
    </row>
    <row r="22" spans="1:42" ht="21" customHeight="1">
      <c r="A22" s="144" t="s">
        <v>569</v>
      </c>
      <c r="B22" s="124" t="s">
        <v>570</v>
      </c>
      <c r="C22" s="77"/>
      <c r="D22" s="77"/>
      <c r="E22" s="77">
        <v>4</v>
      </c>
      <c r="F22" s="77">
        <v>6</v>
      </c>
      <c r="G22" s="77">
        <v>7</v>
      </c>
      <c r="H22" s="77">
        <f t="shared" si="0"/>
        <v>1</v>
      </c>
      <c r="I22" s="221" t="s">
        <v>854</v>
      </c>
      <c r="J22" s="77">
        <f t="shared" si="1"/>
        <v>16.5</v>
      </c>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156"/>
      <c r="AO22" s="156"/>
      <c r="AP22" s="156"/>
    </row>
    <row r="23" spans="1:42" ht="21" customHeight="1">
      <c r="A23" s="145"/>
      <c r="B23" s="124" t="s">
        <v>572</v>
      </c>
      <c r="C23" s="77"/>
      <c r="D23" s="77"/>
      <c r="E23" s="77">
        <v>6</v>
      </c>
      <c r="F23" s="77">
        <v>4</v>
      </c>
      <c r="G23" s="77">
        <v>6</v>
      </c>
      <c r="H23" s="77">
        <f t="shared" si="0"/>
        <v>2</v>
      </c>
      <c r="I23" s="221" t="s">
        <v>855</v>
      </c>
      <c r="J23" s="77">
        <f t="shared" si="1"/>
        <v>16.2</v>
      </c>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156"/>
      <c r="AO23" s="156"/>
      <c r="AP23" s="156"/>
    </row>
    <row r="24" spans="1:42" ht="21" customHeight="1">
      <c r="A24" s="145"/>
      <c r="B24" s="124" t="s">
        <v>574</v>
      </c>
      <c r="C24" s="77"/>
      <c r="D24" s="77"/>
      <c r="E24" s="77">
        <v>7</v>
      </c>
      <c r="F24" s="77">
        <v>6</v>
      </c>
      <c r="G24" s="77">
        <v>8</v>
      </c>
      <c r="H24" s="77">
        <f t="shared" si="0"/>
        <v>2</v>
      </c>
      <c r="I24" s="221" t="s">
        <v>852</v>
      </c>
      <c r="J24" s="77">
        <f t="shared" si="1"/>
        <v>21</v>
      </c>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156"/>
      <c r="AO24" s="156"/>
      <c r="AP24" s="156"/>
    </row>
    <row r="25" spans="1:42" ht="21" customHeight="1">
      <c r="A25" s="145"/>
      <c r="B25" s="124" t="s">
        <v>576</v>
      </c>
      <c r="C25" s="77"/>
      <c r="D25" s="77"/>
      <c r="E25" s="77">
        <v>8</v>
      </c>
      <c r="F25" s="77">
        <v>7</v>
      </c>
      <c r="G25" s="77">
        <v>8</v>
      </c>
      <c r="H25" s="77">
        <f t="shared" si="0"/>
        <v>1</v>
      </c>
      <c r="I25" s="221" t="s">
        <v>853</v>
      </c>
      <c r="J25" s="77">
        <f t="shared" si="1"/>
        <v>23.099999999999998</v>
      </c>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156"/>
      <c r="AO25" s="156"/>
      <c r="AP25" s="156"/>
    </row>
    <row r="26" spans="1:42" ht="33" customHeight="1">
      <c r="A26" s="145"/>
      <c r="B26" s="124" t="s">
        <v>578</v>
      </c>
      <c r="C26" s="77"/>
      <c r="D26" s="77"/>
      <c r="E26" s="77">
        <v>8</v>
      </c>
      <c r="F26" s="77">
        <v>0</v>
      </c>
      <c r="G26" s="77">
        <v>10</v>
      </c>
      <c r="H26" s="77">
        <f t="shared" si="0"/>
        <v>10</v>
      </c>
      <c r="I26" s="221" t="s">
        <v>856</v>
      </c>
      <c r="J26" s="77">
        <f t="shared" si="1"/>
        <v>18.600000000000001</v>
      </c>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156"/>
      <c r="AO26" s="156"/>
      <c r="AP26" s="156"/>
    </row>
    <row r="27" spans="1:42" ht="21" customHeight="1">
      <c r="A27" s="145"/>
      <c r="B27" s="124" t="s">
        <v>581</v>
      </c>
      <c r="C27" s="77"/>
      <c r="D27" s="77"/>
      <c r="E27" s="77">
        <v>6</v>
      </c>
      <c r="F27" s="77">
        <v>6</v>
      </c>
      <c r="G27" s="77">
        <v>7</v>
      </c>
      <c r="H27" s="77">
        <f t="shared" si="0"/>
        <v>1</v>
      </c>
      <c r="I27" s="221" t="s">
        <v>851</v>
      </c>
      <c r="J27" s="77">
        <f t="shared" si="1"/>
        <v>18.899999999999999</v>
      </c>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156"/>
      <c r="AO27" s="156"/>
      <c r="AP27" s="156"/>
    </row>
    <row r="28" spans="1:42" ht="21" customHeight="1">
      <c r="A28" s="145"/>
      <c r="B28" s="124" t="s">
        <v>583</v>
      </c>
      <c r="C28" s="77"/>
      <c r="D28" s="77"/>
      <c r="E28" s="77">
        <v>5</v>
      </c>
      <c r="F28" s="77">
        <v>5</v>
      </c>
      <c r="G28" s="77">
        <v>7</v>
      </c>
      <c r="H28" s="77">
        <f t="shared" si="0"/>
        <v>2</v>
      </c>
      <c r="I28" s="221" t="s">
        <v>854</v>
      </c>
      <c r="J28" s="77">
        <f t="shared" si="1"/>
        <v>16.8</v>
      </c>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156"/>
      <c r="AO28" s="156"/>
      <c r="AP28" s="156"/>
    </row>
    <row r="29" spans="1:42" ht="21" customHeight="1">
      <c r="A29" s="145"/>
      <c r="B29" s="124" t="s">
        <v>585</v>
      </c>
      <c r="C29" s="77"/>
      <c r="D29" s="77"/>
      <c r="E29" s="77">
        <v>6</v>
      </c>
      <c r="F29" s="77">
        <v>8</v>
      </c>
      <c r="G29" s="77">
        <v>9</v>
      </c>
      <c r="H29" s="77">
        <f t="shared" si="0"/>
        <v>1</v>
      </c>
      <c r="I29" s="221" t="s">
        <v>854</v>
      </c>
      <c r="J29" s="77">
        <f t="shared" si="1"/>
        <v>22.5</v>
      </c>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156"/>
      <c r="AO29" s="156"/>
      <c r="AP29" s="156"/>
    </row>
    <row r="30" spans="1:42" ht="33.75" customHeight="1">
      <c r="A30" s="145"/>
      <c r="B30" s="124" t="s">
        <v>587</v>
      </c>
      <c r="C30" s="77"/>
      <c r="D30" s="77"/>
      <c r="E30" s="77">
        <v>8</v>
      </c>
      <c r="F30" s="77">
        <v>0</v>
      </c>
      <c r="G30" s="77">
        <v>9</v>
      </c>
      <c r="H30" s="77">
        <f t="shared" si="0"/>
        <v>9</v>
      </c>
      <c r="I30" s="221" t="s">
        <v>850</v>
      </c>
      <c r="J30" s="77">
        <f t="shared" si="1"/>
        <v>17.7</v>
      </c>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156"/>
      <c r="AO30" s="156"/>
      <c r="AP30" s="156"/>
    </row>
    <row r="31" spans="1:42" ht="21" customHeight="1">
      <c r="A31" s="147" t="s">
        <v>591</v>
      </c>
      <c r="B31" s="124" t="s">
        <v>592</v>
      </c>
      <c r="C31" s="77"/>
      <c r="D31" s="77"/>
      <c r="E31" s="77">
        <v>6</v>
      </c>
      <c r="F31" s="77">
        <v>5</v>
      </c>
      <c r="G31" s="77">
        <v>6</v>
      </c>
      <c r="H31" s="77">
        <f t="shared" si="0"/>
        <v>1</v>
      </c>
      <c r="I31" s="221" t="s">
        <v>855</v>
      </c>
      <c r="J31" s="77">
        <f t="shared" si="1"/>
        <v>17.100000000000001</v>
      </c>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156"/>
      <c r="AO31" s="156"/>
      <c r="AP31" s="156"/>
    </row>
    <row r="32" spans="1:42" ht="21" customHeight="1">
      <c r="A32" s="147"/>
      <c r="B32" s="124" t="s">
        <v>594</v>
      </c>
      <c r="C32" s="77"/>
      <c r="D32" s="77"/>
      <c r="E32" s="77">
        <v>7</v>
      </c>
      <c r="F32" s="77">
        <v>7</v>
      </c>
      <c r="G32" s="77">
        <v>7</v>
      </c>
      <c r="H32" s="77">
        <f t="shared" si="0"/>
        <v>0</v>
      </c>
      <c r="I32" s="221" t="s">
        <v>857</v>
      </c>
      <c r="J32" s="77">
        <f t="shared" si="1"/>
        <v>21</v>
      </c>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156"/>
      <c r="AO32" s="156"/>
      <c r="AP32" s="156"/>
    </row>
    <row r="33" spans="1:42" ht="21" customHeight="1">
      <c r="A33" s="147"/>
      <c r="B33" s="124" t="s">
        <v>596</v>
      </c>
      <c r="C33" s="77"/>
      <c r="D33" s="77"/>
      <c r="E33" s="77">
        <v>7</v>
      </c>
      <c r="F33" s="77">
        <v>7</v>
      </c>
      <c r="G33" s="77">
        <v>8</v>
      </c>
      <c r="H33" s="77">
        <f t="shared" si="0"/>
        <v>1</v>
      </c>
      <c r="I33" s="221" t="s">
        <v>852</v>
      </c>
      <c r="J33" s="77">
        <f t="shared" si="1"/>
        <v>21.9</v>
      </c>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156"/>
      <c r="AO33" s="156"/>
      <c r="AP33" s="156"/>
    </row>
    <row r="34" spans="1:42" ht="21" customHeight="1">
      <c r="A34" s="147"/>
      <c r="B34" s="124" t="s">
        <v>598</v>
      </c>
      <c r="C34" s="77"/>
      <c r="D34" s="77"/>
      <c r="E34" s="77">
        <v>5</v>
      </c>
      <c r="F34" s="77">
        <v>8</v>
      </c>
      <c r="G34" s="77">
        <v>9</v>
      </c>
      <c r="H34" s="77">
        <f t="shared" si="0"/>
        <v>1</v>
      </c>
      <c r="I34" s="221" t="s">
        <v>854</v>
      </c>
      <c r="J34" s="77">
        <f t="shared" si="1"/>
        <v>21.299999999999997</v>
      </c>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156"/>
      <c r="AO34" s="156"/>
      <c r="AP34" s="156"/>
    </row>
    <row r="35" spans="1:42" ht="21" customHeight="1">
      <c r="A35" s="148" t="s">
        <v>600</v>
      </c>
      <c r="B35" s="124" t="s">
        <v>601</v>
      </c>
      <c r="C35" s="77"/>
      <c r="D35" s="77"/>
      <c r="E35" s="77">
        <v>6</v>
      </c>
      <c r="F35" s="77">
        <v>5</v>
      </c>
      <c r="G35" s="77">
        <v>7</v>
      </c>
      <c r="H35" s="77">
        <f t="shared" si="0"/>
        <v>2</v>
      </c>
      <c r="I35" s="221" t="s">
        <v>851</v>
      </c>
      <c r="J35" s="77">
        <f t="shared" si="1"/>
        <v>18</v>
      </c>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156"/>
      <c r="AO35" s="156"/>
      <c r="AP35" s="156"/>
    </row>
    <row r="36" spans="1:42" ht="21" customHeight="1">
      <c r="A36" s="148"/>
      <c r="B36" s="124" t="s">
        <v>603</v>
      </c>
      <c r="C36" s="77"/>
      <c r="D36" s="77"/>
      <c r="E36" s="77">
        <v>7</v>
      </c>
      <c r="F36" s="77">
        <v>5</v>
      </c>
      <c r="G36" s="77">
        <v>7</v>
      </c>
      <c r="H36" s="77">
        <f t="shared" si="0"/>
        <v>2</v>
      </c>
      <c r="I36" s="221" t="s">
        <v>855</v>
      </c>
      <c r="J36" s="77">
        <f t="shared" si="1"/>
        <v>19.2</v>
      </c>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156"/>
      <c r="AO36" s="156"/>
      <c r="AP36" s="156"/>
    </row>
    <row r="37" spans="1:42" ht="21" customHeight="1">
      <c r="A37" s="148"/>
      <c r="B37" s="124" t="s">
        <v>605</v>
      </c>
      <c r="C37" s="77"/>
      <c r="D37" s="77"/>
      <c r="E37" s="77">
        <v>8</v>
      </c>
      <c r="F37" s="77">
        <v>0</v>
      </c>
      <c r="G37" s="77">
        <v>8</v>
      </c>
      <c r="H37" s="77">
        <f t="shared" si="0"/>
        <v>8</v>
      </c>
      <c r="I37" s="221" t="s">
        <v>851</v>
      </c>
      <c r="J37" s="77">
        <f t="shared" si="1"/>
        <v>16.8</v>
      </c>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156"/>
      <c r="AO37" s="156"/>
      <c r="AP37" s="156"/>
    </row>
    <row r="38" spans="1:42" ht="21" customHeight="1">
      <c r="A38" s="149" t="s">
        <v>608</v>
      </c>
      <c r="B38" s="124" t="s">
        <v>609</v>
      </c>
      <c r="C38" s="77"/>
      <c r="D38" s="77"/>
      <c r="E38" s="77">
        <v>6</v>
      </c>
      <c r="F38" s="77">
        <v>9</v>
      </c>
      <c r="G38" s="77">
        <v>10</v>
      </c>
      <c r="H38" s="77">
        <f t="shared" si="0"/>
        <v>1</v>
      </c>
      <c r="I38" s="221" t="s">
        <v>850</v>
      </c>
      <c r="J38" s="77">
        <f t="shared" si="1"/>
        <v>24.299999999999997</v>
      </c>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156"/>
      <c r="AO38" s="156"/>
      <c r="AP38" s="156"/>
    </row>
    <row r="39" spans="1:42" ht="21" customHeight="1">
      <c r="A39" s="149"/>
      <c r="B39" s="124" t="s">
        <v>611</v>
      </c>
      <c r="C39" s="77"/>
      <c r="D39" s="77"/>
      <c r="E39" s="77">
        <v>4</v>
      </c>
      <c r="F39" s="77">
        <v>5</v>
      </c>
      <c r="G39" s="77">
        <v>6</v>
      </c>
      <c r="H39" s="77">
        <f t="shared" si="0"/>
        <v>1</v>
      </c>
      <c r="I39" s="221" t="s">
        <v>854</v>
      </c>
      <c r="J39" s="77">
        <f t="shared" si="1"/>
        <v>14.700000000000001</v>
      </c>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156"/>
      <c r="AO39" s="156"/>
      <c r="AP39" s="156"/>
    </row>
    <row r="40" spans="1:42" ht="21" customHeight="1">
      <c r="A40" s="150" t="s">
        <v>613</v>
      </c>
      <c r="B40" s="124" t="s">
        <v>614</v>
      </c>
      <c r="C40" s="77"/>
      <c r="D40" s="77"/>
      <c r="E40" s="77">
        <v>6</v>
      </c>
      <c r="F40" s="77">
        <v>7</v>
      </c>
      <c r="G40" s="77">
        <v>8</v>
      </c>
      <c r="H40" s="77">
        <f t="shared" si="0"/>
        <v>1</v>
      </c>
      <c r="I40" s="221" t="s">
        <v>855</v>
      </c>
      <c r="J40" s="77">
        <f t="shared" si="1"/>
        <v>20.7</v>
      </c>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156"/>
      <c r="AO40" s="156"/>
      <c r="AP40" s="156"/>
    </row>
    <row r="41" spans="1:42" ht="21" customHeight="1">
      <c r="A41" s="151"/>
      <c r="B41" s="124" t="s">
        <v>616</v>
      </c>
      <c r="C41" s="77"/>
      <c r="D41" s="77"/>
      <c r="E41" s="77">
        <v>8</v>
      </c>
      <c r="F41" s="77">
        <v>5</v>
      </c>
      <c r="G41" s="77">
        <v>8</v>
      </c>
      <c r="H41" s="77">
        <f t="shared" si="0"/>
        <v>3</v>
      </c>
      <c r="I41" s="221" t="s">
        <v>856</v>
      </c>
      <c r="J41" s="77">
        <f t="shared" si="1"/>
        <v>21.3</v>
      </c>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156"/>
      <c r="AO41" s="156"/>
      <c r="AP41" s="156"/>
    </row>
    <row r="42" spans="1:42" ht="33.75" customHeight="1">
      <c r="A42" s="151"/>
      <c r="B42" s="152" t="s">
        <v>619</v>
      </c>
      <c r="C42" s="199" t="s">
        <v>646</v>
      </c>
      <c r="D42" s="1" t="s">
        <v>647</v>
      </c>
      <c r="E42" s="77"/>
      <c r="F42" s="77"/>
      <c r="G42" s="77"/>
      <c r="H42" s="77"/>
      <c r="I42" s="221"/>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156"/>
      <c r="AO42" s="156"/>
      <c r="AP42" s="156"/>
    </row>
    <row r="43" spans="1:42" ht="21" customHeight="1">
      <c r="A43" s="123"/>
      <c r="B43" s="124" t="s">
        <v>481</v>
      </c>
      <c r="C43" s="77"/>
      <c r="D43" s="77"/>
      <c r="E43" s="77">
        <v>6</v>
      </c>
      <c r="F43" s="77">
        <v>4</v>
      </c>
      <c r="G43" s="77">
        <v>8</v>
      </c>
      <c r="H43" s="77">
        <f t="shared" si="0"/>
        <v>4</v>
      </c>
      <c r="I43" s="221" t="s">
        <v>854</v>
      </c>
      <c r="J43" s="77">
        <f t="shared" si="1"/>
        <v>18</v>
      </c>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156"/>
      <c r="AO43" s="156"/>
      <c r="AP43" s="156"/>
    </row>
    <row r="44" spans="1:42" ht="21" customHeight="1">
      <c r="A44" s="123"/>
      <c r="B44" s="124" t="s">
        <v>484</v>
      </c>
      <c r="C44" s="77"/>
      <c r="D44" s="77"/>
      <c r="E44" s="77">
        <v>6</v>
      </c>
      <c r="F44" s="77">
        <v>6</v>
      </c>
      <c r="G44" s="77">
        <v>9</v>
      </c>
      <c r="H44" s="77">
        <f t="shared" si="0"/>
        <v>3</v>
      </c>
      <c r="I44" s="221" t="s">
        <v>850</v>
      </c>
      <c r="J44" s="77">
        <f t="shared" si="1"/>
        <v>20.7</v>
      </c>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156"/>
      <c r="AO44" s="156"/>
      <c r="AP44" s="156"/>
    </row>
    <row r="45" spans="1:42" ht="21" customHeight="1">
      <c r="A45" s="123"/>
      <c r="B45" s="124" t="s">
        <v>487</v>
      </c>
      <c r="C45" s="77"/>
      <c r="D45" s="77"/>
      <c r="E45" s="77">
        <v>8</v>
      </c>
      <c r="F45" s="77">
        <v>6</v>
      </c>
      <c r="G45" s="77">
        <v>8</v>
      </c>
      <c r="H45" s="77">
        <f t="shared" si="0"/>
        <v>2</v>
      </c>
      <c r="I45" s="221" t="s">
        <v>851</v>
      </c>
      <c r="J45" s="77">
        <f t="shared" si="1"/>
        <v>22.2</v>
      </c>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156"/>
      <c r="AO45" s="156"/>
      <c r="AP45" s="156"/>
    </row>
    <row r="46" spans="1:42" ht="21" customHeight="1">
      <c r="A46" s="128" t="s">
        <v>490</v>
      </c>
      <c r="B46" s="124" t="s">
        <v>491</v>
      </c>
      <c r="C46" s="77"/>
      <c r="D46" s="77"/>
      <c r="E46" s="77">
        <v>5</v>
      </c>
      <c r="F46" s="77">
        <v>5</v>
      </c>
      <c r="G46" s="77">
        <v>6</v>
      </c>
      <c r="H46" s="77">
        <f t="shared" si="0"/>
        <v>1</v>
      </c>
      <c r="I46" s="221" t="s">
        <v>853</v>
      </c>
      <c r="J46" s="77">
        <f t="shared" si="1"/>
        <v>15.9</v>
      </c>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156"/>
      <c r="AO46" s="156"/>
      <c r="AP46" s="156"/>
    </row>
    <row r="47" spans="1:42" ht="21" customHeight="1">
      <c r="A47" s="128"/>
      <c r="B47" s="124" t="s">
        <v>494</v>
      </c>
      <c r="C47" s="77"/>
      <c r="D47" s="77"/>
      <c r="E47" s="77">
        <v>6</v>
      </c>
      <c r="F47" s="77">
        <v>5</v>
      </c>
      <c r="G47" s="77">
        <v>7</v>
      </c>
      <c r="H47" s="77">
        <f t="shared" si="0"/>
        <v>2</v>
      </c>
      <c r="I47" s="221" t="s">
        <v>855</v>
      </c>
      <c r="J47" s="77">
        <f t="shared" si="1"/>
        <v>18</v>
      </c>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156"/>
      <c r="AO47" s="156"/>
      <c r="AP47" s="156"/>
    </row>
    <row r="48" spans="1:42" ht="21" customHeight="1">
      <c r="A48" s="128"/>
      <c r="B48" s="124" t="s">
        <v>497</v>
      </c>
      <c r="C48" s="77"/>
      <c r="D48" s="77"/>
      <c r="E48" s="77">
        <v>4</v>
      </c>
      <c r="F48" s="77">
        <v>4</v>
      </c>
      <c r="G48" s="77">
        <v>8</v>
      </c>
      <c r="H48" s="77">
        <f t="shared" si="0"/>
        <v>4</v>
      </c>
      <c r="I48" s="221" t="s">
        <v>850</v>
      </c>
      <c r="J48" s="77">
        <f t="shared" si="1"/>
        <v>15.600000000000001</v>
      </c>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156"/>
      <c r="AO48" s="156"/>
      <c r="AP48" s="156"/>
    </row>
    <row r="49" spans="1:42" ht="21" customHeight="1">
      <c r="A49" s="128"/>
      <c r="B49" s="124" t="s">
        <v>499</v>
      </c>
      <c r="C49" s="77"/>
      <c r="D49" s="77"/>
      <c r="E49" s="77">
        <v>6</v>
      </c>
      <c r="F49" s="77">
        <v>6</v>
      </c>
      <c r="G49" s="77">
        <v>7</v>
      </c>
      <c r="H49" s="77">
        <f t="shared" si="0"/>
        <v>1</v>
      </c>
      <c r="I49" s="221" t="s">
        <v>851</v>
      </c>
      <c r="J49" s="77">
        <f t="shared" si="1"/>
        <v>18.899999999999999</v>
      </c>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156"/>
      <c r="AO49" s="156"/>
      <c r="AP49" s="156"/>
    </row>
    <row r="50" spans="1:42" ht="21" customHeight="1">
      <c r="A50" s="123"/>
      <c r="B50" s="124" t="s">
        <v>501</v>
      </c>
      <c r="C50" s="77"/>
      <c r="D50" s="77"/>
      <c r="E50" s="77">
        <v>4</v>
      </c>
      <c r="F50" s="77">
        <v>7</v>
      </c>
      <c r="G50" s="77">
        <v>9</v>
      </c>
      <c r="H50" s="77">
        <f t="shared" si="0"/>
        <v>2</v>
      </c>
      <c r="I50" s="221" t="s">
        <v>854</v>
      </c>
      <c r="J50" s="77">
        <f t="shared" si="1"/>
        <v>19.2</v>
      </c>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156"/>
      <c r="AO50" s="156"/>
      <c r="AP50" s="156"/>
    </row>
    <row r="51" spans="1:42" ht="21" customHeight="1">
      <c r="A51" s="123"/>
      <c r="B51" s="124" t="s">
        <v>503</v>
      </c>
      <c r="C51" s="77"/>
      <c r="D51" s="77"/>
      <c r="E51" s="77">
        <v>6</v>
      </c>
      <c r="F51" s="77">
        <v>6</v>
      </c>
      <c r="G51" s="77">
        <v>8</v>
      </c>
      <c r="H51" s="77">
        <f t="shared" si="0"/>
        <v>2</v>
      </c>
      <c r="I51" s="221" t="s">
        <v>854</v>
      </c>
      <c r="J51" s="77">
        <f t="shared" si="1"/>
        <v>19.8</v>
      </c>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156"/>
      <c r="AO51" s="156"/>
      <c r="AP51" s="156"/>
    </row>
    <row r="52" spans="1:42" ht="21" customHeight="1">
      <c r="A52" s="123"/>
      <c r="B52" s="124" t="s">
        <v>505</v>
      </c>
      <c r="C52" s="77"/>
      <c r="D52" s="77"/>
      <c r="E52" s="77">
        <v>7</v>
      </c>
      <c r="F52" s="77">
        <v>7</v>
      </c>
      <c r="G52" s="77">
        <v>8</v>
      </c>
      <c r="H52" s="77">
        <f t="shared" si="0"/>
        <v>1</v>
      </c>
      <c r="I52" s="221" t="s">
        <v>852</v>
      </c>
      <c r="J52" s="77">
        <f t="shared" si="1"/>
        <v>21.9</v>
      </c>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156"/>
      <c r="AO52" s="156"/>
      <c r="AP52" s="156"/>
    </row>
    <row r="53" spans="1:42" ht="21" customHeight="1">
      <c r="A53" s="123"/>
      <c r="B53" s="124" t="s">
        <v>507</v>
      </c>
      <c r="C53" s="77"/>
      <c r="D53" s="77"/>
      <c r="E53" s="77">
        <v>7</v>
      </c>
      <c r="F53" s="77">
        <v>7</v>
      </c>
      <c r="G53" s="77">
        <v>9</v>
      </c>
      <c r="H53" s="77">
        <f t="shared" si="0"/>
        <v>2</v>
      </c>
      <c r="I53" s="221" t="s">
        <v>850</v>
      </c>
      <c r="J53" s="77">
        <f t="shared" si="1"/>
        <v>22.799999999999997</v>
      </c>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156"/>
      <c r="AO53" s="156"/>
      <c r="AP53" s="156"/>
    </row>
    <row r="54" spans="1:42" ht="21" customHeight="1">
      <c r="A54" s="123"/>
      <c r="B54" s="124" t="s">
        <v>509</v>
      </c>
      <c r="C54" s="77"/>
      <c r="D54" s="77"/>
      <c r="E54" s="77">
        <v>5</v>
      </c>
      <c r="F54" s="77">
        <v>6</v>
      </c>
      <c r="G54" s="77">
        <v>8</v>
      </c>
      <c r="H54" s="77">
        <f t="shared" si="0"/>
        <v>2</v>
      </c>
      <c r="I54" s="221" t="s">
        <v>855</v>
      </c>
      <c r="J54" s="77">
        <f t="shared" si="1"/>
        <v>18.600000000000001</v>
      </c>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156"/>
      <c r="AO54" s="156"/>
      <c r="AP54" s="156"/>
    </row>
    <row r="55" spans="1:42" ht="21" customHeight="1">
      <c r="A55" s="123"/>
      <c r="B55" s="124" t="s">
        <v>511</v>
      </c>
      <c r="C55" s="77"/>
      <c r="D55" s="77"/>
      <c r="E55" s="77">
        <v>8</v>
      </c>
      <c r="F55" s="77">
        <v>5</v>
      </c>
      <c r="G55" s="77">
        <v>7</v>
      </c>
      <c r="H55" s="77">
        <f t="shared" si="0"/>
        <v>2</v>
      </c>
      <c r="I55" s="221" t="s">
        <v>852</v>
      </c>
      <c r="J55" s="77">
        <f t="shared" si="1"/>
        <v>20.399999999999999</v>
      </c>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156"/>
      <c r="AO55" s="156"/>
      <c r="AP55" s="156"/>
    </row>
    <row r="56" spans="1:42" ht="21" customHeight="1">
      <c r="A56" s="130" t="s">
        <v>513</v>
      </c>
      <c r="B56" s="131" t="s">
        <v>514</v>
      </c>
      <c r="C56" s="77"/>
      <c r="D56" s="77"/>
      <c r="E56" s="77">
        <v>7</v>
      </c>
      <c r="F56" s="77">
        <v>6</v>
      </c>
      <c r="G56" s="77">
        <v>7</v>
      </c>
      <c r="H56" s="77">
        <f t="shared" si="0"/>
        <v>1</v>
      </c>
      <c r="I56" s="221" t="s">
        <v>855</v>
      </c>
      <c r="J56" s="77">
        <f t="shared" si="1"/>
        <v>20.100000000000001</v>
      </c>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156"/>
      <c r="AO56" s="156"/>
      <c r="AP56" s="156"/>
    </row>
    <row r="57" spans="1:42" ht="21" customHeight="1">
      <c r="A57" s="130"/>
      <c r="B57" s="131" t="s">
        <v>516</v>
      </c>
      <c r="C57" s="77"/>
      <c r="D57" s="77"/>
      <c r="E57" s="77">
        <v>6</v>
      </c>
      <c r="F57" s="77">
        <v>5</v>
      </c>
      <c r="G57" s="77">
        <v>8</v>
      </c>
      <c r="H57" s="77">
        <f t="shared" si="0"/>
        <v>3</v>
      </c>
      <c r="I57" s="221" t="s">
        <v>852</v>
      </c>
      <c r="J57" s="77">
        <f t="shared" si="1"/>
        <v>18.899999999999999</v>
      </c>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156"/>
      <c r="AO57" s="156"/>
      <c r="AP57" s="156"/>
    </row>
    <row r="58" spans="1:42" ht="21" customHeight="1">
      <c r="A58" s="130"/>
      <c r="B58" s="131" t="s">
        <v>518</v>
      </c>
      <c r="C58" s="77"/>
      <c r="D58" s="77"/>
      <c r="E58" s="77">
        <v>6</v>
      </c>
      <c r="F58" s="77">
        <v>3</v>
      </c>
      <c r="G58" s="77">
        <v>6</v>
      </c>
      <c r="H58" s="77">
        <f t="shared" si="0"/>
        <v>3</v>
      </c>
      <c r="I58" s="221" t="s">
        <v>857</v>
      </c>
      <c r="J58" s="77">
        <f t="shared" si="1"/>
        <v>15.299999999999999</v>
      </c>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156"/>
      <c r="AO58" s="156"/>
      <c r="AP58" s="156"/>
    </row>
    <row r="59" spans="1:42" ht="21" customHeight="1">
      <c r="A59" s="132" t="s">
        <v>520</v>
      </c>
      <c r="B59" s="124" t="s">
        <v>648</v>
      </c>
      <c r="C59" s="77"/>
      <c r="D59" s="77"/>
      <c r="E59" s="77"/>
      <c r="F59" s="77"/>
      <c r="G59" s="77"/>
      <c r="H59" s="77"/>
      <c r="I59" s="221"/>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156"/>
      <c r="AO59" s="156"/>
      <c r="AP59" s="156"/>
    </row>
    <row r="60" spans="1:42" ht="21" customHeight="1">
      <c r="A60" s="133" t="s">
        <v>521</v>
      </c>
      <c r="B60" s="124"/>
      <c r="C60" s="77"/>
      <c r="D60" s="77"/>
      <c r="E60" s="77"/>
      <c r="F60" s="77"/>
      <c r="G60" s="77"/>
      <c r="H60" s="77"/>
      <c r="I60" s="221"/>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156"/>
      <c r="AO60" s="156"/>
      <c r="AP60" s="156"/>
    </row>
    <row r="61" spans="1:42" ht="21" customHeight="1">
      <c r="A61" s="134" t="s">
        <v>522</v>
      </c>
      <c r="B61" s="124"/>
      <c r="C61" s="77"/>
      <c r="D61" s="77"/>
      <c r="E61" s="77"/>
      <c r="F61" s="77"/>
      <c r="G61" s="77"/>
      <c r="H61" s="77"/>
      <c r="I61" s="221"/>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156"/>
      <c r="AO61" s="156"/>
      <c r="AP61" s="156"/>
    </row>
    <row r="62" spans="1:42" ht="21" customHeight="1">
      <c r="A62" s="135" t="s">
        <v>523</v>
      </c>
      <c r="B62" s="124"/>
      <c r="C62" s="77"/>
      <c r="D62" s="77"/>
      <c r="E62" s="77"/>
      <c r="F62" s="77"/>
      <c r="G62" s="77"/>
      <c r="H62" s="77"/>
      <c r="I62" s="221"/>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156"/>
      <c r="AO62" s="156"/>
      <c r="AP62" s="156"/>
    </row>
    <row r="63" spans="1:42" ht="15">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c r="AE63" s="156"/>
      <c r="AF63" s="156"/>
      <c r="AG63" s="156"/>
      <c r="AH63" s="156"/>
      <c r="AI63" s="156"/>
      <c r="AJ63" s="156"/>
      <c r="AK63" s="156"/>
      <c r="AL63" s="156"/>
      <c r="AM63" s="156"/>
      <c r="AN63" s="156"/>
      <c r="AO63" s="156"/>
      <c r="AP63" s="156"/>
    </row>
    <row r="64" spans="1:42" ht="15">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row>
    <row r="65" spans="1:42" ht="15">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c r="AE65" s="156"/>
      <c r="AF65" s="156"/>
      <c r="AG65" s="156"/>
      <c r="AH65" s="156"/>
      <c r="AI65" s="156"/>
      <c r="AJ65" s="156"/>
      <c r="AK65" s="156"/>
      <c r="AL65" s="156"/>
      <c r="AM65" s="156"/>
      <c r="AN65" s="156"/>
      <c r="AO65" s="156"/>
      <c r="AP65" s="156"/>
    </row>
    <row r="66" spans="1:42" ht="15">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6"/>
      <c r="AL66" s="156"/>
      <c r="AM66" s="156"/>
      <c r="AN66" s="156"/>
      <c r="AO66" s="156"/>
      <c r="AP66" s="156"/>
    </row>
    <row r="67" spans="1:42" ht="15">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row>
    <row r="68" spans="1:42" ht="15">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row>
    <row r="69" spans="1:42" ht="15">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row>
    <row r="70" spans="1:42" ht="15">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c r="AE70" s="156"/>
      <c r="AF70" s="156"/>
      <c r="AG70" s="156"/>
      <c r="AH70" s="156"/>
      <c r="AI70" s="156"/>
      <c r="AJ70" s="156"/>
      <c r="AK70" s="156"/>
      <c r="AL70" s="156"/>
      <c r="AM70" s="156"/>
      <c r="AN70" s="156"/>
      <c r="AO70" s="156"/>
      <c r="AP70" s="156"/>
    </row>
    <row r="71" spans="1:42" ht="15">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c r="AE71" s="156"/>
      <c r="AF71" s="156"/>
      <c r="AG71" s="156"/>
      <c r="AH71" s="156"/>
      <c r="AI71" s="156"/>
      <c r="AJ71" s="156"/>
      <c r="AK71" s="156"/>
      <c r="AL71" s="156"/>
      <c r="AM71" s="156"/>
      <c r="AN71" s="156"/>
      <c r="AO71" s="156"/>
      <c r="AP71" s="156"/>
    </row>
    <row r="72" spans="1:42" ht="15">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c r="AE72" s="156"/>
      <c r="AF72" s="156"/>
      <c r="AG72" s="156"/>
      <c r="AH72" s="156"/>
      <c r="AI72" s="156"/>
      <c r="AJ72" s="156"/>
      <c r="AK72" s="156"/>
      <c r="AL72" s="156"/>
      <c r="AM72" s="156"/>
      <c r="AN72" s="156"/>
      <c r="AO72" s="156"/>
      <c r="AP72" s="156"/>
    </row>
    <row r="73" spans="1:42" ht="15">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6"/>
      <c r="AH73" s="156"/>
      <c r="AI73" s="156"/>
      <c r="AJ73" s="156"/>
      <c r="AK73" s="156"/>
      <c r="AL73" s="156"/>
      <c r="AM73" s="156"/>
      <c r="AN73" s="156"/>
      <c r="AO73" s="156"/>
      <c r="AP73" s="156"/>
    </row>
    <row r="74" spans="1:42" ht="15">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row>
    <row r="75" spans="1:42" ht="15">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6"/>
      <c r="AH75" s="156"/>
      <c r="AI75" s="156"/>
      <c r="AJ75" s="156"/>
      <c r="AK75" s="156"/>
      <c r="AL75" s="156"/>
      <c r="AM75" s="156"/>
      <c r="AN75" s="156"/>
      <c r="AO75" s="156"/>
      <c r="AP75" s="156"/>
    </row>
    <row r="76" spans="1:42" ht="15">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row>
    <row r="77" spans="1:42" ht="15">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row>
    <row r="78" spans="1:42" ht="15">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row>
    <row r="79" spans="1:42" ht="15">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row>
    <row r="80" spans="1:42" ht="15">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row>
    <row r="81" spans="1:42" ht="15">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row>
    <row r="82" spans="1:42" ht="15">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row>
    <row r="83" spans="1:42" ht="15">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6"/>
      <c r="AL83" s="156"/>
      <c r="AM83" s="156"/>
      <c r="AN83" s="156"/>
      <c r="AO83" s="156"/>
      <c r="AP83" s="156"/>
    </row>
    <row r="84" spans="1:42" ht="15">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row>
    <row r="85" spans="1:42" ht="15">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row>
    <row r="86" spans="1:42" ht="15">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row>
    <row r="87" spans="1:42" ht="15">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6"/>
      <c r="AG87" s="156"/>
      <c r="AH87" s="156"/>
      <c r="AI87" s="156"/>
      <c r="AJ87" s="156"/>
      <c r="AK87" s="156"/>
      <c r="AL87" s="156"/>
      <c r="AM87" s="156"/>
      <c r="AN87" s="156"/>
      <c r="AO87" s="156"/>
      <c r="AP87" s="156"/>
    </row>
    <row r="88" spans="1:42" ht="15">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row>
    <row r="89" spans="1:42" ht="15">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row>
    <row r="90" spans="1:42" ht="15">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row>
    <row r="91" spans="1:42" ht="15">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row>
    <row r="92" spans="1:42" ht="15">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row>
    <row r="93" spans="1:42" ht="15">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row>
    <row r="94" spans="1:42" ht="15">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row>
    <row r="95" spans="1:42" ht="15">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row>
    <row r="96" spans="1:42" ht="15">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row>
    <row r="97" spans="1:42" ht="15">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row>
    <row r="98" spans="1:42" ht="15">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row>
    <row r="99" spans="1:42" ht="15">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row>
    <row r="100" spans="1:42" ht="15">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row>
  </sheetData>
  <conditionalFormatting sqref="E3:G62">
    <cfRule type="colorScale" priority="7">
      <colorScale>
        <cfvo type="min" val="0"/>
        <cfvo type="percentile" val="50"/>
        <cfvo type="max" val="0"/>
        <color rgb="FFF8696B"/>
        <color rgb="FFFFEB84"/>
        <color rgb="FF63BE7B"/>
      </colorScale>
    </cfRule>
  </conditionalFormatting>
  <conditionalFormatting sqref="H3:H62">
    <cfRule type="colorScale" priority="6">
      <colorScale>
        <cfvo type="min" val="0"/>
        <cfvo type="max" val="0"/>
        <color rgb="FFFFEF9C"/>
        <color rgb="FFFF7128"/>
      </colorScale>
    </cfRule>
  </conditionalFormatting>
  <conditionalFormatting sqref="J3:J62">
    <cfRule type="dataBar" priority="5">
      <dataBar>
        <cfvo type="num" val="0"/>
        <cfvo type="num" val="30"/>
        <color rgb="FF638EC6"/>
      </dataBar>
    </cfRule>
    <cfRule type="dataBar" priority="4">
      <dataBar>
        <cfvo type="min" val="0"/>
        <cfvo type="max" val="0"/>
        <color theme="0" tint="-0.499984740745262"/>
      </dataBar>
    </cfRule>
    <cfRule type="dataBar" priority="3">
      <dataBar>
        <cfvo type="num" val="0"/>
        <cfvo type="num" val="30"/>
        <color theme="0" tint="-0.499984740745262"/>
      </dataBar>
    </cfRule>
    <cfRule type="dataBar" priority="2">
      <dataBar>
        <cfvo type="min" val="0"/>
        <cfvo type="max" val="0"/>
        <color rgb="FF638EC6"/>
      </dataBar>
    </cfRule>
    <cfRule type="dataBar" priority="1">
      <dataBar>
        <cfvo type="num" val="10"/>
        <cfvo type="num" val="30"/>
        <color theme="0" tint="-0.499984740745262"/>
      </dataBar>
    </cfRule>
  </conditionalFormatting>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dimension ref="A1:BF65"/>
  <sheetViews>
    <sheetView zoomScaleNormal="100" workbookViewId="0">
      <pane xSplit="1" ySplit="5" topLeftCell="B6" activePane="bottomRight" state="frozen"/>
      <selection pane="topRight" activeCell="B1" sqref="B1"/>
      <selection pane="bottomLeft" activeCell="A6" sqref="A6"/>
      <selection pane="bottomRight" activeCell="C8" sqref="C8"/>
    </sheetView>
  </sheetViews>
  <sheetFormatPr baseColWidth="10" defaultRowHeight="14.25"/>
  <cols>
    <col min="1" max="1" width="14.875" customWidth="1"/>
    <col min="42" max="42" width="11" customWidth="1"/>
    <col min="58" max="58" width="14.125" customWidth="1"/>
  </cols>
  <sheetData>
    <row r="1" spans="1:58" ht="18.75" customHeight="1">
      <c r="B1" t="s">
        <v>794</v>
      </c>
      <c r="C1" s="18" t="s">
        <v>800</v>
      </c>
    </row>
    <row r="2" spans="1:58" ht="18.75" customHeight="1">
      <c r="C2" s="207" t="s">
        <v>808</v>
      </c>
      <c r="F2" s="207" t="s">
        <v>797</v>
      </c>
      <c r="H2" s="207" t="s">
        <v>809</v>
      </c>
      <c r="K2" s="207" t="s">
        <v>796</v>
      </c>
      <c r="M2" t="s">
        <v>795</v>
      </c>
    </row>
    <row r="3" spans="1:58" ht="18.75" customHeight="1">
      <c r="C3" s="18" t="s">
        <v>799</v>
      </c>
    </row>
    <row r="4" spans="1:58" ht="18.75" customHeight="1"/>
    <row r="5" spans="1:58" ht="18.75" customHeight="1">
      <c r="A5" s="26"/>
      <c r="B5" s="203" t="s">
        <v>526</v>
      </c>
      <c r="C5" s="203" t="s">
        <v>528</v>
      </c>
      <c r="D5" s="203" t="s">
        <v>530</v>
      </c>
      <c r="E5" s="203" t="s">
        <v>532</v>
      </c>
      <c r="F5" s="203" t="s">
        <v>534</v>
      </c>
      <c r="G5" s="203" t="s">
        <v>536</v>
      </c>
      <c r="H5" s="203" t="s">
        <v>538</v>
      </c>
      <c r="I5" s="203" t="s">
        <v>541</v>
      </c>
      <c r="J5" s="203" t="s">
        <v>543</v>
      </c>
      <c r="K5" s="203" t="s">
        <v>545</v>
      </c>
      <c r="L5" s="203" t="s">
        <v>548</v>
      </c>
      <c r="M5" s="203" t="s">
        <v>552</v>
      </c>
      <c r="N5" s="203" t="s">
        <v>554</v>
      </c>
      <c r="O5" s="203" t="s">
        <v>556</v>
      </c>
      <c r="P5" s="203" t="s">
        <v>558</v>
      </c>
      <c r="Q5" s="203" t="s">
        <v>561</v>
      </c>
      <c r="R5" s="203" t="s">
        <v>563</v>
      </c>
      <c r="S5" s="203" t="s">
        <v>565</v>
      </c>
      <c r="T5" s="203" t="s">
        <v>567</v>
      </c>
      <c r="U5" s="203" t="s">
        <v>570</v>
      </c>
      <c r="V5" s="203" t="s">
        <v>572</v>
      </c>
      <c r="W5" s="203" t="s">
        <v>574</v>
      </c>
      <c r="X5" s="203" t="s">
        <v>576</v>
      </c>
      <c r="Y5" s="203" t="s">
        <v>791</v>
      </c>
      <c r="Z5" s="203" t="s">
        <v>581</v>
      </c>
      <c r="AA5" s="203" t="s">
        <v>583</v>
      </c>
      <c r="AB5" s="203" t="s">
        <v>585</v>
      </c>
      <c r="AC5" s="203" t="s">
        <v>792</v>
      </c>
      <c r="AD5" s="203" t="s">
        <v>592</v>
      </c>
      <c r="AE5" s="203" t="s">
        <v>594</v>
      </c>
      <c r="AF5" s="203" t="s">
        <v>596</v>
      </c>
      <c r="AG5" s="203" t="s">
        <v>598</v>
      </c>
      <c r="AH5" s="203" t="s">
        <v>601</v>
      </c>
      <c r="AI5" s="203" t="s">
        <v>603</v>
      </c>
      <c r="AJ5" s="203" t="s">
        <v>605</v>
      </c>
      <c r="AK5" s="203" t="s">
        <v>609</v>
      </c>
      <c r="AL5" s="203" t="s">
        <v>611</v>
      </c>
      <c r="AM5" s="203" t="s">
        <v>614</v>
      </c>
      <c r="AN5" s="203" t="s">
        <v>616</v>
      </c>
      <c r="AO5" s="203" t="s">
        <v>793</v>
      </c>
      <c r="AP5" s="200" t="s">
        <v>481</v>
      </c>
      <c r="AQ5" s="200" t="s">
        <v>484</v>
      </c>
      <c r="AR5" s="200" t="s">
        <v>487</v>
      </c>
      <c r="AS5" s="200" t="s">
        <v>491</v>
      </c>
      <c r="AT5" s="200" t="s">
        <v>494</v>
      </c>
      <c r="AU5" s="205" t="s">
        <v>497</v>
      </c>
      <c r="AV5" s="205" t="s">
        <v>499</v>
      </c>
      <c r="AW5" s="205" t="s">
        <v>501</v>
      </c>
      <c r="AX5" s="205" t="s">
        <v>503</v>
      </c>
      <c r="AY5" s="205" t="s">
        <v>505</v>
      </c>
      <c r="AZ5" s="205" t="s">
        <v>507</v>
      </c>
      <c r="BA5" s="205" t="s">
        <v>509</v>
      </c>
      <c r="BB5" s="205" t="s">
        <v>511</v>
      </c>
      <c r="BC5" s="206" t="s">
        <v>514</v>
      </c>
      <c r="BD5" s="206" t="s">
        <v>516</v>
      </c>
      <c r="BE5" s="206" t="s">
        <v>518</v>
      </c>
      <c r="BF5" s="205" t="s">
        <v>648</v>
      </c>
    </row>
    <row r="6" spans="1:58" ht="18.75" customHeight="1">
      <c r="A6" s="200" t="s">
        <v>526</v>
      </c>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790</v>
      </c>
      <c r="AP6" s="194"/>
      <c r="AQ6" s="194"/>
      <c r="AR6" s="194"/>
      <c r="AS6" s="194"/>
      <c r="AT6" s="204"/>
      <c r="AU6" s="194"/>
      <c r="AV6" s="194"/>
      <c r="AW6" s="194"/>
      <c r="AX6" s="194"/>
      <c r="AY6" s="194"/>
      <c r="AZ6" s="194"/>
      <c r="BA6" s="194"/>
      <c r="BB6" s="194"/>
      <c r="BC6" s="194"/>
      <c r="BD6" s="194"/>
      <c r="BE6" s="194"/>
      <c r="BF6" s="194"/>
    </row>
    <row r="7" spans="1:58" ht="18.75" customHeight="1">
      <c r="A7" s="200" t="s">
        <v>528</v>
      </c>
      <c r="B7" s="194"/>
      <c r="C7" s="194"/>
      <c r="D7" s="194"/>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t="s">
        <v>790</v>
      </c>
      <c r="AP7" s="194"/>
      <c r="AQ7" s="194"/>
      <c r="AR7" s="194"/>
      <c r="AS7" s="194"/>
      <c r="AT7" s="204"/>
      <c r="AU7" s="194"/>
      <c r="AV7" s="194"/>
      <c r="AW7" s="194"/>
      <c r="AX7" s="194"/>
      <c r="AY7" s="194"/>
      <c r="AZ7" s="194"/>
      <c r="BA7" s="194"/>
      <c r="BB7" s="194"/>
      <c r="BC7" s="194"/>
      <c r="BD7" s="194"/>
      <c r="BE7" s="194"/>
      <c r="BF7" s="194"/>
    </row>
    <row r="8" spans="1:58" ht="18.75" customHeight="1">
      <c r="A8" s="200" t="s">
        <v>530</v>
      </c>
      <c r="B8" s="194"/>
      <c r="C8" s="214"/>
      <c r="D8" s="194"/>
      <c r="E8" s="194"/>
      <c r="F8" s="194"/>
      <c r="G8" s="194"/>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t="s">
        <v>790</v>
      </c>
      <c r="AP8" s="194"/>
      <c r="AQ8" s="194"/>
      <c r="AR8" s="194"/>
      <c r="AS8" s="194"/>
      <c r="AT8" s="204"/>
      <c r="AU8" s="194"/>
      <c r="AV8" s="194"/>
      <c r="AW8" s="194"/>
      <c r="AX8" s="194"/>
      <c r="AY8" s="194"/>
      <c r="AZ8" s="194"/>
      <c r="BA8" s="194"/>
      <c r="BB8" s="194"/>
      <c r="BC8" s="194"/>
      <c r="BD8" s="194"/>
      <c r="BE8" s="194"/>
      <c r="BF8" s="194"/>
    </row>
    <row r="9" spans="1:58" ht="18.75" customHeight="1">
      <c r="A9" s="200" t="s">
        <v>532</v>
      </c>
      <c r="B9" s="194"/>
      <c r="C9" s="194"/>
      <c r="D9" s="194"/>
      <c r="E9" s="194"/>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t="s">
        <v>790</v>
      </c>
      <c r="AP9" s="194"/>
      <c r="AQ9" s="194"/>
      <c r="AR9" s="194"/>
      <c r="AS9" s="194"/>
      <c r="AT9" s="204"/>
      <c r="AU9" s="194"/>
      <c r="AV9" s="194"/>
      <c r="AW9" s="194"/>
      <c r="AX9" s="194"/>
      <c r="AY9" s="194"/>
      <c r="AZ9" s="194"/>
      <c r="BA9" s="194"/>
      <c r="BB9" s="194"/>
      <c r="BC9" s="194"/>
      <c r="BD9" s="194"/>
      <c r="BE9" s="194"/>
      <c r="BF9" s="194"/>
    </row>
    <row r="10" spans="1:58" ht="18.75" customHeight="1">
      <c r="A10" s="200" t="s">
        <v>534</v>
      </c>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t="s">
        <v>790</v>
      </c>
      <c r="AP10" s="194"/>
      <c r="AQ10" s="194"/>
      <c r="AR10" s="194"/>
      <c r="AS10" s="194"/>
      <c r="AT10" s="204"/>
      <c r="AU10" s="194"/>
      <c r="AV10" s="194"/>
      <c r="AW10" s="194"/>
      <c r="AX10" s="194"/>
      <c r="AY10" s="194"/>
      <c r="AZ10" s="194"/>
      <c r="BA10" s="194"/>
      <c r="BB10" s="194"/>
      <c r="BC10" s="194"/>
      <c r="BD10" s="194"/>
      <c r="BE10" s="194"/>
      <c r="BF10" s="194"/>
    </row>
    <row r="11" spans="1:58" ht="18.75" customHeight="1">
      <c r="A11" s="200" t="s">
        <v>536</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t="s">
        <v>790</v>
      </c>
      <c r="AP11" s="194"/>
      <c r="AQ11" s="194"/>
      <c r="AR11" s="194"/>
      <c r="AS11" s="194"/>
      <c r="AT11" s="204"/>
      <c r="AU11" s="194"/>
      <c r="AV11" s="194"/>
      <c r="AW11" s="194"/>
      <c r="AX11" s="194"/>
      <c r="AY11" s="194"/>
      <c r="AZ11" s="194"/>
      <c r="BA11" s="194"/>
      <c r="BB11" s="194"/>
      <c r="BC11" s="194"/>
      <c r="BD11" s="194"/>
      <c r="BE11" s="194"/>
      <c r="BF11" s="194"/>
    </row>
    <row r="12" spans="1:58" ht="18.75" customHeight="1">
      <c r="A12" s="200" t="s">
        <v>538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t="s">
        <v>790</v>
      </c>
      <c r="AP12" s="194"/>
      <c r="AQ12" s="194"/>
      <c r="AR12" s="194"/>
      <c r="AS12" s="194"/>
      <c r="AT12" s="204"/>
      <c r="AU12" s="194"/>
      <c r="AV12" s="194"/>
      <c r="AW12" s="194"/>
      <c r="AX12" s="194"/>
      <c r="AY12" s="194"/>
      <c r="AZ12" s="194"/>
      <c r="BA12" s="194"/>
      <c r="BB12" s="194"/>
      <c r="BC12" s="194"/>
      <c r="BD12" s="194"/>
      <c r="BE12" s="194"/>
      <c r="BF12" s="194"/>
    </row>
    <row r="13" spans="1:58" ht="18.75" customHeight="1">
      <c r="A13" s="200" t="s">
        <v>541</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t="s">
        <v>790</v>
      </c>
      <c r="AP13" s="194"/>
      <c r="AQ13" s="194"/>
      <c r="AR13" s="194"/>
      <c r="AS13" s="194"/>
      <c r="AT13" s="204"/>
      <c r="AU13" s="194"/>
      <c r="AV13" s="194"/>
      <c r="AW13" s="194"/>
      <c r="AX13" s="194"/>
      <c r="AY13" s="194"/>
      <c r="AZ13" s="194"/>
      <c r="BA13" s="194"/>
      <c r="BB13" s="194"/>
      <c r="BC13" s="194"/>
      <c r="BD13" s="194"/>
      <c r="BE13" s="194"/>
      <c r="BF13" s="194"/>
    </row>
    <row r="14" spans="1:58" ht="18.75" customHeight="1">
      <c r="A14" s="200" t="s">
        <v>543</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t="s">
        <v>790</v>
      </c>
      <c r="AP14" s="194"/>
      <c r="AQ14" s="194"/>
      <c r="AR14" s="194"/>
      <c r="AS14" s="194"/>
      <c r="AT14" s="204"/>
      <c r="AU14" s="194"/>
      <c r="AV14" s="194"/>
      <c r="AW14" s="194"/>
      <c r="AX14" s="194"/>
      <c r="AY14" s="194"/>
      <c r="AZ14" s="194"/>
      <c r="BA14" s="194"/>
      <c r="BB14" s="194"/>
      <c r="BC14" s="194"/>
      <c r="BD14" s="194"/>
      <c r="BE14" s="194"/>
      <c r="BF14" s="194"/>
    </row>
    <row r="15" spans="1:58" ht="18.75" customHeight="1">
      <c r="A15" s="200" t="s">
        <v>545</v>
      </c>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t="s">
        <v>790</v>
      </c>
      <c r="AP15" s="194"/>
      <c r="AQ15" s="194"/>
      <c r="AR15" s="194"/>
      <c r="AS15" s="194"/>
      <c r="AT15" s="204"/>
      <c r="AU15" s="194"/>
      <c r="AV15" s="194"/>
      <c r="AW15" s="194"/>
      <c r="AX15" s="194"/>
      <c r="AY15" s="194"/>
      <c r="AZ15" s="194"/>
      <c r="BA15" s="194"/>
      <c r="BB15" s="194"/>
      <c r="BC15" s="194"/>
      <c r="BD15" s="194"/>
      <c r="BE15" s="194"/>
      <c r="BF15" s="194"/>
    </row>
    <row r="16" spans="1:58" ht="18.75" customHeight="1">
      <c r="A16" s="200" t="s">
        <v>548</v>
      </c>
      <c r="B16" s="19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t="s">
        <v>790</v>
      </c>
      <c r="AP16" s="194"/>
      <c r="AQ16" s="194"/>
      <c r="AR16" s="194"/>
      <c r="AS16" s="194"/>
      <c r="AT16" s="204"/>
      <c r="AU16" s="194"/>
      <c r="AV16" s="194"/>
      <c r="AW16" s="194"/>
      <c r="AX16" s="194"/>
      <c r="AY16" s="194"/>
      <c r="AZ16" s="194"/>
      <c r="BA16" s="194"/>
      <c r="BB16" s="194"/>
      <c r="BC16" s="194"/>
      <c r="BD16" s="194"/>
      <c r="BE16" s="194"/>
      <c r="BF16" s="194"/>
    </row>
    <row r="17" spans="1:58" ht="18.75" customHeight="1">
      <c r="A17" s="200" t="s">
        <v>552</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t="s">
        <v>790</v>
      </c>
      <c r="AP17" s="194"/>
      <c r="AQ17" s="194"/>
      <c r="AR17" s="194"/>
      <c r="AS17" s="194"/>
      <c r="AT17" s="204"/>
      <c r="AU17" s="194"/>
      <c r="AV17" s="194"/>
      <c r="AW17" s="194"/>
      <c r="AX17" s="194"/>
      <c r="AY17" s="194"/>
      <c r="AZ17" s="194"/>
      <c r="BA17" s="194"/>
      <c r="BB17" s="194"/>
      <c r="BC17" s="194"/>
      <c r="BD17" s="194"/>
      <c r="BE17" s="194"/>
      <c r="BF17" s="194"/>
    </row>
    <row r="18" spans="1:58" ht="18.75" customHeight="1">
      <c r="A18" s="200" t="s">
        <v>554</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t="s">
        <v>790</v>
      </c>
      <c r="AP18" s="194"/>
      <c r="AQ18" s="194"/>
      <c r="AR18" s="194"/>
      <c r="AS18" s="194"/>
      <c r="AT18" s="204"/>
      <c r="AU18" s="194"/>
      <c r="AV18" s="194"/>
      <c r="AW18" s="194"/>
      <c r="AX18" s="194"/>
      <c r="AY18" s="194"/>
      <c r="AZ18" s="194"/>
      <c r="BA18" s="194"/>
      <c r="BB18" s="194"/>
      <c r="BC18" s="194"/>
      <c r="BD18" s="194"/>
      <c r="BE18" s="194"/>
      <c r="BF18" s="194"/>
    </row>
    <row r="19" spans="1:58" ht="18.75" customHeight="1">
      <c r="A19" s="200" t="s">
        <v>556</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t="s">
        <v>790</v>
      </c>
      <c r="AP19" s="194"/>
      <c r="AQ19" s="194"/>
      <c r="AR19" s="194"/>
      <c r="AS19" s="194"/>
      <c r="AT19" s="204"/>
      <c r="AU19" s="194"/>
      <c r="AV19" s="194"/>
      <c r="AW19" s="194"/>
      <c r="AX19" s="194"/>
      <c r="AY19" s="194"/>
      <c r="AZ19" s="194"/>
      <c r="BA19" s="194"/>
      <c r="BB19" s="194"/>
      <c r="BC19" s="194"/>
      <c r="BD19" s="194"/>
      <c r="BE19" s="194"/>
      <c r="BF19" s="194"/>
    </row>
    <row r="20" spans="1:58" ht="18.75" customHeight="1">
      <c r="A20" s="200" t="s">
        <v>558</v>
      </c>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t="s">
        <v>790</v>
      </c>
      <c r="AP20" s="194"/>
      <c r="AQ20" s="194"/>
      <c r="AR20" s="194"/>
      <c r="AS20" s="194"/>
      <c r="AT20" s="204"/>
      <c r="AU20" s="194"/>
      <c r="AV20" s="194"/>
      <c r="AW20" s="194"/>
      <c r="AX20" s="194"/>
      <c r="AY20" s="194"/>
      <c r="AZ20" s="194"/>
      <c r="BA20" s="194"/>
      <c r="BB20" s="194"/>
      <c r="BC20" s="194"/>
      <c r="BD20" s="194"/>
      <c r="BE20" s="194"/>
      <c r="BF20" s="194"/>
    </row>
    <row r="21" spans="1:58" ht="18.75" customHeight="1">
      <c r="A21" s="200" t="s">
        <v>561</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t="s">
        <v>790</v>
      </c>
      <c r="AP21" s="194"/>
      <c r="AQ21" s="194"/>
      <c r="AR21" s="194"/>
      <c r="AS21" s="194"/>
      <c r="AT21" s="204"/>
      <c r="AU21" s="194"/>
      <c r="AV21" s="194"/>
      <c r="AW21" s="194"/>
      <c r="AX21" s="194"/>
      <c r="AY21" s="194"/>
      <c r="AZ21" s="194"/>
      <c r="BA21" s="194"/>
      <c r="BB21" s="194"/>
      <c r="BC21" s="194"/>
      <c r="BD21" s="194"/>
      <c r="BE21" s="194"/>
      <c r="BF21" s="194"/>
    </row>
    <row r="22" spans="1:58" ht="18.75" customHeight="1">
      <c r="A22" s="200" t="s">
        <v>563</v>
      </c>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t="s">
        <v>790</v>
      </c>
      <c r="AP22" s="194"/>
      <c r="AQ22" s="194"/>
      <c r="AR22" s="194"/>
      <c r="AS22" s="194"/>
      <c r="AT22" s="204"/>
      <c r="AU22" s="194"/>
      <c r="AV22" s="194"/>
      <c r="AW22" s="194"/>
      <c r="AX22" s="194"/>
      <c r="AY22" s="194"/>
      <c r="AZ22" s="194"/>
      <c r="BA22" s="194"/>
      <c r="BB22" s="194"/>
      <c r="BC22" s="194"/>
      <c r="BD22" s="194"/>
      <c r="BE22" s="194"/>
      <c r="BF22" s="194"/>
    </row>
    <row r="23" spans="1:58" ht="18.75" customHeight="1">
      <c r="A23" s="200" t="s">
        <v>565</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t="s">
        <v>790</v>
      </c>
      <c r="AP23" s="194"/>
      <c r="AQ23" s="194"/>
      <c r="AR23" s="194"/>
      <c r="AS23" s="194"/>
      <c r="AT23" s="204"/>
      <c r="AU23" s="194"/>
      <c r="AV23" s="194"/>
      <c r="AW23" s="194"/>
      <c r="AX23" s="194"/>
      <c r="AY23" s="194"/>
      <c r="AZ23" s="194"/>
      <c r="BA23" s="194"/>
      <c r="BB23" s="194"/>
      <c r="BC23" s="194"/>
      <c r="BD23" s="194"/>
      <c r="BE23" s="194"/>
      <c r="BF23" s="194"/>
    </row>
    <row r="24" spans="1:58" ht="18.75" customHeight="1">
      <c r="A24" s="200" t="s">
        <v>567</v>
      </c>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t="s">
        <v>790</v>
      </c>
      <c r="AP24" s="194"/>
      <c r="AQ24" s="194"/>
      <c r="AR24" s="194"/>
      <c r="AS24" s="194"/>
      <c r="AT24" s="204"/>
      <c r="AU24" s="194"/>
      <c r="AV24" s="194"/>
      <c r="AW24" s="194"/>
      <c r="AX24" s="194"/>
      <c r="AY24" s="194"/>
      <c r="AZ24" s="194"/>
      <c r="BA24" s="194"/>
      <c r="BB24" s="194"/>
      <c r="BC24" s="194"/>
      <c r="BD24" s="194"/>
      <c r="BE24" s="194"/>
      <c r="BF24" s="194"/>
    </row>
    <row r="25" spans="1:58" ht="18.75" customHeight="1">
      <c r="A25" s="200" t="s">
        <v>570</v>
      </c>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t="s">
        <v>790</v>
      </c>
      <c r="AP25" s="194"/>
      <c r="AQ25" s="194"/>
      <c r="AR25" s="194"/>
      <c r="AS25" s="194"/>
      <c r="AT25" s="204"/>
      <c r="AU25" s="194"/>
      <c r="AV25" s="194"/>
      <c r="AW25" s="194"/>
      <c r="AX25" s="194"/>
      <c r="AY25" s="194"/>
      <c r="AZ25" s="194"/>
      <c r="BA25" s="194"/>
      <c r="BB25" s="194"/>
      <c r="BC25" s="194"/>
      <c r="BD25" s="194"/>
      <c r="BE25" s="194"/>
      <c r="BF25" s="194"/>
    </row>
    <row r="26" spans="1:58" ht="18.75" customHeight="1">
      <c r="A26" s="200" t="s">
        <v>572</v>
      </c>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t="s">
        <v>790</v>
      </c>
      <c r="AP26" s="194"/>
      <c r="AQ26" s="194"/>
      <c r="AR26" s="194"/>
      <c r="AS26" s="194"/>
      <c r="AT26" s="204"/>
      <c r="AU26" s="194"/>
      <c r="AV26" s="194"/>
      <c r="AW26" s="194"/>
      <c r="AX26" s="194"/>
      <c r="AY26" s="194"/>
      <c r="AZ26" s="194"/>
      <c r="BA26" s="194"/>
      <c r="BB26" s="194"/>
      <c r="BC26" s="194"/>
      <c r="BD26" s="194"/>
      <c r="BE26" s="194"/>
      <c r="BF26" s="194"/>
    </row>
    <row r="27" spans="1:58" ht="18.75" customHeight="1">
      <c r="A27" s="200" t="s">
        <v>574</v>
      </c>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t="s">
        <v>790</v>
      </c>
      <c r="AP27" s="194"/>
      <c r="AQ27" s="194"/>
      <c r="AR27" s="194"/>
      <c r="AS27" s="194"/>
      <c r="AT27" s="204"/>
      <c r="AU27" s="194"/>
      <c r="AV27" s="194"/>
      <c r="AW27" s="194"/>
      <c r="AX27" s="194"/>
      <c r="AY27" s="194"/>
      <c r="AZ27" s="194"/>
      <c r="BA27" s="194"/>
      <c r="BB27" s="194"/>
      <c r="BC27" s="194"/>
      <c r="BD27" s="194"/>
      <c r="BE27" s="194"/>
      <c r="BF27" s="194"/>
    </row>
    <row r="28" spans="1:58" ht="18.75" customHeight="1">
      <c r="A28" s="200" t="s">
        <v>576</v>
      </c>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t="s">
        <v>790</v>
      </c>
      <c r="AP28" s="194"/>
      <c r="AQ28" s="194"/>
      <c r="AR28" s="194"/>
      <c r="AS28" s="194"/>
      <c r="AT28" s="204"/>
      <c r="AU28" s="194"/>
      <c r="AV28" s="194"/>
      <c r="AW28" s="194"/>
      <c r="AX28" s="194"/>
      <c r="AY28" s="194"/>
      <c r="AZ28" s="194"/>
      <c r="BA28" s="194"/>
      <c r="BB28" s="194"/>
      <c r="BC28" s="194"/>
      <c r="BD28" s="194"/>
      <c r="BE28" s="194"/>
      <c r="BF28" s="194"/>
    </row>
    <row r="29" spans="1:58" ht="18.75" customHeight="1">
      <c r="A29" s="200" t="s">
        <v>791</v>
      </c>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t="s">
        <v>790</v>
      </c>
      <c r="AP29" s="194"/>
      <c r="AQ29" s="194"/>
      <c r="AR29" s="194"/>
      <c r="AS29" s="194"/>
      <c r="AT29" s="204"/>
      <c r="AU29" s="194"/>
      <c r="AV29" s="194"/>
      <c r="AW29" s="194"/>
      <c r="AX29" s="194"/>
      <c r="AY29" s="194"/>
      <c r="AZ29" s="194"/>
      <c r="BA29" s="194"/>
      <c r="BB29" s="194"/>
      <c r="BC29" s="194"/>
      <c r="BD29" s="194"/>
      <c r="BE29" s="194"/>
      <c r="BF29" s="194"/>
    </row>
    <row r="30" spans="1:58" ht="18.75" customHeight="1">
      <c r="A30" s="200" t="s">
        <v>581</v>
      </c>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t="s">
        <v>790</v>
      </c>
      <c r="AP30" s="194"/>
      <c r="AQ30" s="194"/>
      <c r="AR30" s="194"/>
      <c r="AS30" s="194"/>
      <c r="AT30" s="204"/>
      <c r="AU30" s="194"/>
      <c r="AV30" s="194"/>
      <c r="AW30" s="194"/>
      <c r="AX30" s="194"/>
      <c r="AY30" s="194"/>
      <c r="AZ30" s="194"/>
      <c r="BA30" s="194"/>
      <c r="BB30" s="194"/>
      <c r="BC30" s="194"/>
      <c r="BD30" s="194"/>
      <c r="BE30" s="194"/>
      <c r="BF30" s="194"/>
    </row>
    <row r="31" spans="1:58" ht="18.75" customHeight="1">
      <c r="A31" s="200" t="s">
        <v>583</v>
      </c>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t="s">
        <v>790</v>
      </c>
      <c r="AP31" s="194"/>
      <c r="AQ31" s="194"/>
      <c r="AR31" s="194"/>
      <c r="AS31" s="194"/>
      <c r="AT31" s="204"/>
      <c r="AU31" s="194"/>
      <c r="AV31" s="194"/>
      <c r="AW31" s="194"/>
      <c r="AX31" s="194"/>
      <c r="AY31" s="194"/>
      <c r="AZ31" s="194"/>
      <c r="BA31" s="194"/>
      <c r="BB31" s="194"/>
      <c r="BC31" s="194"/>
      <c r="BD31" s="194"/>
      <c r="BE31" s="194"/>
      <c r="BF31" s="194"/>
    </row>
    <row r="32" spans="1:58" ht="18.75" customHeight="1">
      <c r="A32" s="200" t="s">
        <v>585</v>
      </c>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t="s">
        <v>790</v>
      </c>
      <c r="AP32" s="194"/>
      <c r="AQ32" s="194"/>
      <c r="AR32" s="194"/>
      <c r="AS32" s="194"/>
      <c r="AT32" s="204"/>
      <c r="AU32" s="194"/>
      <c r="AV32" s="194"/>
      <c r="AW32" s="194"/>
      <c r="AX32" s="194"/>
      <c r="AY32" s="194"/>
      <c r="AZ32" s="194"/>
      <c r="BA32" s="194"/>
      <c r="BB32" s="194"/>
      <c r="BC32" s="194"/>
      <c r="BD32" s="194"/>
      <c r="BE32" s="194"/>
      <c r="BF32" s="194"/>
    </row>
    <row r="33" spans="1:58" ht="18.75" customHeight="1">
      <c r="A33" s="200" t="s">
        <v>792</v>
      </c>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t="s">
        <v>790</v>
      </c>
      <c r="AP33" s="194"/>
      <c r="AQ33" s="194"/>
      <c r="AR33" s="194"/>
      <c r="AS33" s="194"/>
      <c r="AT33" s="204"/>
      <c r="AU33" s="194"/>
      <c r="AV33" s="194"/>
      <c r="AW33" s="194"/>
      <c r="AX33" s="194"/>
      <c r="AY33" s="194"/>
      <c r="AZ33" s="194"/>
      <c r="BA33" s="194"/>
      <c r="BB33" s="194"/>
      <c r="BC33" s="194"/>
      <c r="BD33" s="194"/>
      <c r="BE33" s="194"/>
      <c r="BF33" s="194"/>
    </row>
    <row r="34" spans="1:58" ht="18.75" customHeight="1">
      <c r="A34" s="200" t="s">
        <v>592</v>
      </c>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t="s">
        <v>790</v>
      </c>
      <c r="AP34" s="194"/>
      <c r="AQ34" s="194"/>
      <c r="AR34" s="194"/>
      <c r="AS34" s="194"/>
      <c r="AT34" s="204"/>
      <c r="AU34" s="194"/>
      <c r="AV34" s="194"/>
      <c r="AW34" s="194"/>
      <c r="AX34" s="194"/>
      <c r="AY34" s="194"/>
      <c r="AZ34" s="194"/>
      <c r="BA34" s="194"/>
      <c r="BB34" s="194"/>
      <c r="BC34" s="194"/>
      <c r="BD34" s="194"/>
      <c r="BE34" s="194"/>
      <c r="BF34" s="194"/>
    </row>
    <row r="35" spans="1:58" ht="18.75" customHeight="1">
      <c r="A35" s="200" t="s">
        <v>594</v>
      </c>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t="s">
        <v>790</v>
      </c>
      <c r="AP35" s="194"/>
      <c r="AQ35" s="194"/>
      <c r="AR35" s="194"/>
      <c r="AS35" s="194"/>
      <c r="AT35" s="204"/>
      <c r="AU35" s="194"/>
      <c r="AV35" s="194"/>
      <c r="AW35" s="194"/>
      <c r="AX35" s="194"/>
      <c r="AY35" s="194"/>
      <c r="AZ35" s="194"/>
      <c r="BA35" s="194"/>
      <c r="BB35" s="194"/>
      <c r="BC35" s="194"/>
      <c r="BD35" s="194"/>
      <c r="BE35" s="194"/>
      <c r="BF35" s="194"/>
    </row>
    <row r="36" spans="1:58" ht="18.75" customHeight="1">
      <c r="A36" s="200" t="s">
        <v>596</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t="s">
        <v>790</v>
      </c>
      <c r="AP36" s="194"/>
      <c r="AQ36" s="194"/>
      <c r="AR36" s="194"/>
      <c r="AS36" s="194"/>
      <c r="AT36" s="204"/>
      <c r="AU36" s="194"/>
      <c r="AV36" s="194"/>
      <c r="AW36" s="194"/>
      <c r="AX36" s="194"/>
      <c r="AY36" s="194"/>
      <c r="AZ36" s="194"/>
      <c r="BA36" s="194"/>
      <c r="BB36" s="194"/>
      <c r="BC36" s="194"/>
      <c r="BD36" s="194"/>
      <c r="BE36" s="194"/>
      <c r="BF36" s="194"/>
    </row>
    <row r="37" spans="1:58" ht="18.75" customHeight="1">
      <c r="A37" s="200" t="s">
        <v>598</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t="s">
        <v>790</v>
      </c>
      <c r="AP37" s="194"/>
      <c r="AQ37" s="194"/>
      <c r="AR37" s="194"/>
      <c r="AS37" s="194"/>
      <c r="AT37" s="204"/>
      <c r="AU37" s="194"/>
      <c r="AV37" s="194"/>
      <c r="AW37" s="194"/>
      <c r="AX37" s="194"/>
      <c r="AY37" s="194"/>
      <c r="AZ37" s="194"/>
      <c r="BA37" s="194"/>
      <c r="BB37" s="194"/>
      <c r="BC37" s="194"/>
      <c r="BD37" s="194"/>
      <c r="BE37" s="194"/>
      <c r="BF37" s="194"/>
    </row>
    <row r="38" spans="1:58" ht="18.75" customHeight="1">
      <c r="A38" s="200" t="s">
        <v>601</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t="s">
        <v>790</v>
      </c>
      <c r="AP38" s="194"/>
      <c r="AQ38" s="194"/>
      <c r="AR38" s="194"/>
      <c r="AS38" s="194"/>
      <c r="AT38" s="204"/>
      <c r="AU38" s="194"/>
      <c r="AV38" s="194"/>
      <c r="AW38" s="194"/>
      <c r="AX38" s="194"/>
      <c r="AY38" s="194"/>
      <c r="AZ38" s="194"/>
      <c r="BA38" s="194"/>
      <c r="BB38" s="194"/>
      <c r="BC38" s="194"/>
      <c r="BD38" s="194"/>
      <c r="BE38" s="194"/>
      <c r="BF38" s="194"/>
    </row>
    <row r="39" spans="1:58" ht="18.75" customHeight="1">
      <c r="A39" s="200" t="s">
        <v>603</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t="s">
        <v>790</v>
      </c>
      <c r="AP39" s="194"/>
      <c r="AQ39" s="194"/>
      <c r="AR39" s="194"/>
      <c r="AS39" s="194"/>
      <c r="AT39" s="204"/>
      <c r="AU39" s="194"/>
      <c r="AV39" s="194"/>
      <c r="AW39" s="194"/>
      <c r="AX39" s="194"/>
      <c r="AY39" s="194"/>
      <c r="AZ39" s="194"/>
      <c r="BA39" s="194"/>
      <c r="BB39" s="194"/>
      <c r="BC39" s="194"/>
      <c r="BD39" s="194"/>
      <c r="BE39" s="194"/>
      <c r="BF39" s="194"/>
    </row>
    <row r="40" spans="1:58" ht="18.75" customHeight="1">
      <c r="A40" s="200" t="s">
        <v>605</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t="s">
        <v>790</v>
      </c>
      <c r="AP40" s="194"/>
      <c r="AQ40" s="194"/>
      <c r="AR40" s="194"/>
      <c r="AS40" s="194"/>
      <c r="AT40" s="204"/>
      <c r="AU40" s="194"/>
      <c r="AV40" s="194"/>
      <c r="AW40" s="194"/>
      <c r="AX40" s="194"/>
      <c r="AY40" s="194"/>
      <c r="AZ40" s="194"/>
      <c r="BA40" s="194"/>
      <c r="BB40" s="194"/>
      <c r="BC40" s="194"/>
      <c r="BD40" s="194"/>
      <c r="BE40" s="194"/>
      <c r="BF40" s="194"/>
    </row>
    <row r="41" spans="1:58" ht="18.75" customHeight="1">
      <c r="A41" s="200" t="s">
        <v>609</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t="s">
        <v>790</v>
      </c>
      <c r="AP41" s="194"/>
      <c r="AQ41" s="194"/>
      <c r="AR41" s="194"/>
      <c r="AS41" s="194"/>
      <c r="AT41" s="204"/>
      <c r="AU41" s="194"/>
      <c r="AV41" s="194"/>
      <c r="AW41" s="194"/>
      <c r="AX41" s="194"/>
      <c r="AY41" s="194"/>
      <c r="AZ41" s="194"/>
      <c r="BA41" s="194"/>
      <c r="BB41" s="194"/>
      <c r="BC41" s="194"/>
      <c r="BD41" s="194"/>
      <c r="BE41" s="194"/>
      <c r="BF41" s="194"/>
    </row>
    <row r="42" spans="1:58" ht="18.75" customHeight="1">
      <c r="A42" s="200" t="s">
        <v>611</v>
      </c>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t="s">
        <v>790</v>
      </c>
      <c r="AP42" s="194"/>
      <c r="AQ42" s="194"/>
      <c r="AR42" s="194"/>
      <c r="AS42" s="194"/>
      <c r="AT42" s="204"/>
      <c r="AU42" s="194"/>
      <c r="AV42" s="194"/>
      <c r="AW42" s="194"/>
      <c r="AX42" s="194"/>
      <c r="AY42" s="194"/>
      <c r="AZ42" s="194"/>
      <c r="BA42" s="194"/>
      <c r="BB42" s="194"/>
      <c r="BC42" s="194"/>
      <c r="BD42" s="194"/>
      <c r="BE42" s="194"/>
      <c r="BF42" s="194"/>
    </row>
    <row r="43" spans="1:58" ht="18.75" customHeight="1">
      <c r="A43" s="200" t="s">
        <v>614</v>
      </c>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t="s">
        <v>790</v>
      </c>
      <c r="AP43" s="194"/>
      <c r="AQ43" s="194"/>
      <c r="AR43" s="194"/>
      <c r="AS43" s="194"/>
      <c r="AT43" s="204"/>
      <c r="AU43" s="194"/>
      <c r="AV43" s="194"/>
      <c r="AW43" s="194"/>
      <c r="AX43" s="194"/>
      <c r="AY43" s="194"/>
      <c r="AZ43" s="194"/>
      <c r="BA43" s="194"/>
      <c r="BB43" s="194"/>
      <c r="BC43" s="194"/>
      <c r="BD43" s="194"/>
      <c r="BE43" s="194"/>
      <c r="BF43" s="194"/>
    </row>
    <row r="44" spans="1:58" ht="18.75" customHeight="1">
      <c r="A44" s="200" t="s">
        <v>616</v>
      </c>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t="s">
        <v>790</v>
      </c>
      <c r="AP44" s="194"/>
      <c r="AQ44" s="194"/>
      <c r="AR44" s="194"/>
      <c r="AS44" s="194"/>
      <c r="AT44" s="204"/>
      <c r="AU44" s="194"/>
      <c r="AV44" s="194"/>
      <c r="AW44" s="194"/>
      <c r="AX44" s="194"/>
      <c r="AY44" s="194"/>
      <c r="AZ44" s="194"/>
      <c r="BA44" s="194"/>
      <c r="BB44" s="194"/>
      <c r="BC44" s="194"/>
      <c r="BD44" s="194"/>
      <c r="BE44" s="194"/>
      <c r="BF44" s="194"/>
    </row>
    <row r="45" spans="1:58" ht="18.75" customHeight="1">
      <c r="A45" s="201" t="s">
        <v>793</v>
      </c>
      <c r="B45" s="194" t="s">
        <v>790</v>
      </c>
      <c r="C45" s="194" t="s">
        <v>790</v>
      </c>
      <c r="D45" s="194" t="s">
        <v>790</v>
      </c>
      <c r="E45" s="194" t="s">
        <v>790</v>
      </c>
      <c r="F45" s="194" t="s">
        <v>790</v>
      </c>
      <c r="G45" s="194" t="s">
        <v>790</v>
      </c>
      <c r="H45" s="194" t="s">
        <v>790</v>
      </c>
      <c r="I45" s="194" t="s">
        <v>790</v>
      </c>
      <c r="J45" s="194" t="s">
        <v>790</v>
      </c>
      <c r="K45" s="194" t="s">
        <v>790</v>
      </c>
      <c r="L45" s="194" t="s">
        <v>790</v>
      </c>
      <c r="M45" s="194" t="s">
        <v>790</v>
      </c>
      <c r="N45" s="194" t="s">
        <v>790</v>
      </c>
      <c r="O45" s="194" t="s">
        <v>790</v>
      </c>
      <c r="P45" s="194" t="s">
        <v>790</v>
      </c>
      <c r="Q45" s="194" t="s">
        <v>790</v>
      </c>
      <c r="R45" s="194" t="s">
        <v>790</v>
      </c>
      <c r="S45" s="194" t="s">
        <v>790</v>
      </c>
      <c r="T45" s="194" t="s">
        <v>790</v>
      </c>
      <c r="U45" s="194" t="s">
        <v>790</v>
      </c>
      <c r="V45" s="194" t="s">
        <v>790</v>
      </c>
      <c r="W45" s="194" t="s">
        <v>790</v>
      </c>
      <c r="X45" s="194" t="s">
        <v>790</v>
      </c>
      <c r="Y45" s="194" t="s">
        <v>790</v>
      </c>
      <c r="Z45" s="194" t="s">
        <v>790</v>
      </c>
      <c r="AA45" s="194" t="s">
        <v>790</v>
      </c>
      <c r="AB45" s="194" t="s">
        <v>790</v>
      </c>
      <c r="AC45" s="194" t="s">
        <v>790</v>
      </c>
      <c r="AD45" s="194" t="s">
        <v>790</v>
      </c>
      <c r="AE45" s="194" t="s">
        <v>790</v>
      </c>
      <c r="AF45" s="194" t="s">
        <v>790</v>
      </c>
      <c r="AG45" s="194" t="s">
        <v>790</v>
      </c>
      <c r="AH45" s="194" t="s">
        <v>790</v>
      </c>
      <c r="AI45" s="194" t="s">
        <v>790</v>
      </c>
      <c r="AJ45" s="194" t="s">
        <v>790</v>
      </c>
      <c r="AK45" s="194" t="s">
        <v>790</v>
      </c>
      <c r="AL45" s="194" t="s">
        <v>790</v>
      </c>
      <c r="AM45" s="194" t="s">
        <v>790</v>
      </c>
      <c r="AN45" s="194" t="s">
        <v>790</v>
      </c>
      <c r="AO45" s="194" t="s">
        <v>807</v>
      </c>
      <c r="AP45" s="194" t="s">
        <v>790</v>
      </c>
      <c r="AQ45" s="194" t="s">
        <v>790</v>
      </c>
      <c r="AR45" s="194" t="s">
        <v>790</v>
      </c>
      <c r="AS45" s="194" t="s">
        <v>790</v>
      </c>
      <c r="AT45" s="194" t="s">
        <v>790</v>
      </c>
      <c r="AU45" s="194" t="s">
        <v>790</v>
      </c>
      <c r="AV45" s="194" t="s">
        <v>790</v>
      </c>
      <c r="AW45" s="194" t="s">
        <v>790</v>
      </c>
      <c r="AX45" s="194" t="s">
        <v>790</v>
      </c>
      <c r="AY45" s="194" t="s">
        <v>790</v>
      </c>
      <c r="AZ45" s="194" t="s">
        <v>790</v>
      </c>
      <c r="BA45" s="194" t="s">
        <v>790</v>
      </c>
      <c r="BB45" s="194" t="s">
        <v>790</v>
      </c>
      <c r="BC45" s="194" t="s">
        <v>790</v>
      </c>
      <c r="BD45" s="194" t="s">
        <v>790</v>
      </c>
      <c r="BE45" s="194" t="s">
        <v>790</v>
      </c>
      <c r="BF45" s="194"/>
    </row>
    <row r="46" spans="1:58" ht="18.75" customHeight="1">
      <c r="A46" s="200" t="s">
        <v>481</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t="s">
        <v>790</v>
      </c>
      <c r="AP46" s="194"/>
      <c r="AQ46" s="194"/>
      <c r="AR46" s="194"/>
      <c r="AS46" s="194"/>
      <c r="AT46" s="204"/>
      <c r="AU46" s="194"/>
      <c r="AV46" s="194"/>
      <c r="AW46" s="194"/>
      <c r="AX46" s="194"/>
      <c r="AY46" s="194"/>
      <c r="AZ46" s="194"/>
      <c r="BA46" s="194"/>
      <c r="BB46" s="194"/>
      <c r="BC46" s="194"/>
      <c r="BD46" s="194"/>
      <c r="BE46" s="194"/>
      <c r="BF46" s="194"/>
    </row>
    <row r="47" spans="1:58" ht="18.75" customHeight="1">
      <c r="A47" s="200" t="s">
        <v>484</v>
      </c>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t="s">
        <v>790</v>
      </c>
      <c r="AP47" s="194"/>
      <c r="AQ47" s="194"/>
      <c r="AR47" s="194"/>
      <c r="AS47" s="194"/>
      <c r="AT47" s="204"/>
      <c r="AU47" s="194"/>
      <c r="AV47" s="194"/>
      <c r="AW47" s="194"/>
      <c r="AX47" s="194"/>
      <c r="AY47" s="194"/>
      <c r="AZ47" s="194"/>
      <c r="BA47" s="194"/>
      <c r="BB47" s="194"/>
      <c r="BC47" s="194"/>
      <c r="BD47" s="194"/>
      <c r="BE47" s="194"/>
      <c r="BF47" s="194"/>
    </row>
    <row r="48" spans="1:58" ht="18.75" customHeight="1">
      <c r="A48" s="200" t="s">
        <v>487</v>
      </c>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t="s">
        <v>790</v>
      </c>
      <c r="AP48" s="194"/>
      <c r="AQ48" s="194"/>
      <c r="AR48" s="194"/>
      <c r="AS48" s="194"/>
      <c r="AT48" s="204"/>
      <c r="AU48" s="194"/>
      <c r="AV48" s="194"/>
      <c r="AW48" s="194"/>
      <c r="AX48" s="194"/>
      <c r="AY48" s="194"/>
      <c r="AZ48" s="194"/>
      <c r="BA48" s="194"/>
      <c r="BB48" s="194"/>
      <c r="BC48" s="194"/>
      <c r="BD48" s="194"/>
      <c r="BE48" s="194"/>
      <c r="BF48" s="194"/>
    </row>
    <row r="49" spans="1:58" ht="18.75" customHeight="1">
      <c r="A49" s="200" t="s">
        <v>491</v>
      </c>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t="s">
        <v>790</v>
      </c>
      <c r="AP49" s="194"/>
      <c r="AQ49" s="194"/>
      <c r="AR49" s="194"/>
      <c r="AS49" s="194"/>
      <c r="AT49" s="204"/>
      <c r="AU49" s="194"/>
      <c r="AV49" s="194"/>
      <c r="AW49" s="194"/>
      <c r="AX49" s="194"/>
      <c r="AY49" s="194"/>
      <c r="AZ49" s="194"/>
      <c r="BA49" s="194"/>
      <c r="BB49" s="194"/>
      <c r="BC49" s="194"/>
      <c r="BD49" s="194"/>
      <c r="BE49" s="194"/>
      <c r="BF49" s="194"/>
    </row>
    <row r="50" spans="1:58" ht="18.75" customHeight="1">
      <c r="A50" s="200" t="s">
        <v>494</v>
      </c>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t="s">
        <v>790</v>
      </c>
      <c r="AP50" s="194"/>
      <c r="AQ50" s="194"/>
      <c r="AR50" s="194"/>
      <c r="AS50" s="194"/>
      <c r="AT50" s="204"/>
      <c r="AU50" s="194"/>
      <c r="AV50" s="194"/>
      <c r="AW50" s="194"/>
      <c r="AX50" s="194"/>
      <c r="AY50" s="194"/>
      <c r="AZ50" s="194"/>
      <c r="BA50" s="194"/>
      <c r="BB50" s="194"/>
      <c r="BC50" s="194"/>
      <c r="BD50" s="194"/>
      <c r="BE50" s="194"/>
      <c r="BF50" s="194"/>
    </row>
    <row r="51" spans="1:58" ht="18.75" customHeight="1">
      <c r="A51" s="200" t="s">
        <v>497</v>
      </c>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t="s">
        <v>790</v>
      </c>
      <c r="AP51" s="194"/>
      <c r="AQ51" s="194"/>
      <c r="AR51" s="194"/>
      <c r="AS51" s="194"/>
      <c r="AT51" s="204"/>
      <c r="AU51" s="194"/>
      <c r="AV51" s="194"/>
      <c r="AW51" s="194"/>
      <c r="AX51" s="194"/>
      <c r="AY51" s="194"/>
      <c r="AZ51" s="194"/>
      <c r="BA51" s="194"/>
      <c r="BB51" s="194"/>
      <c r="BC51" s="194"/>
      <c r="BD51" s="194"/>
      <c r="BE51" s="194"/>
      <c r="BF51" s="194"/>
    </row>
    <row r="52" spans="1:58" ht="18.75" customHeight="1">
      <c r="A52" s="200" t="s">
        <v>499</v>
      </c>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t="s">
        <v>790</v>
      </c>
      <c r="AP52" s="194"/>
      <c r="AQ52" s="194"/>
      <c r="AR52" s="194"/>
      <c r="AS52" s="194"/>
      <c r="AT52" s="204"/>
      <c r="AU52" s="194"/>
      <c r="AV52" s="194"/>
      <c r="AW52" s="194"/>
      <c r="AX52" s="194"/>
      <c r="AY52" s="194"/>
      <c r="AZ52" s="194"/>
      <c r="BA52" s="194"/>
      <c r="BB52" s="194"/>
      <c r="BC52" s="194"/>
      <c r="BD52" s="194"/>
      <c r="BE52" s="194"/>
      <c r="BF52" s="194"/>
    </row>
    <row r="53" spans="1:58" ht="18.75" customHeight="1">
      <c r="A53" s="200" t="s">
        <v>501</v>
      </c>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t="s">
        <v>790</v>
      </c>
      <c r="AP53" s="194"/>
      <c r="AQ53" s="194"/>
      <c r="AR53" s="194"/>
      <c r="AS53" s="194"/>
      <c r="AT53" s="204"/>
      <c r="AU53" s="194"/>
      <c r="AV53" s="194"/>
      <c r="AW53" s="194"/>
      <c r="AX53" s="194"/>
      <c r="AY53" s="194"/>
      <c r="AZ53" s="194"/>
      <c r="BA53" s="194"/>
      <c r="BB53" s="194"/>
      <c r="BC53" s="194"/>
      <c r="BD53" s="194"/>
      <c r="BE53" s="194"/>
      <c r="BF53" s="194"/>
    </row>
    <row r="54" spans="1:58" ht="18.75" customHeight="1">
      <c r="A54" s="200" t="s">
        <v>503</v>
      </c>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t="s">
        <v>790</v>
      </c>
      <c r="AP54" s="194"/>
      <c r="AQ54" s="194"/>
      <c r="AR54" s="194"/>
      <c r="AS54" s="194"/>
      <c r="AT54" s="204"/>
      <c r="AU54" s="194"/>
      <c r="AV54" s="194"/>
      <c r="AW54" s="194"/>
      <c r="AX54" s="194"/>
      <c r="AY54" s="194"/>
      <c r="AZ54" s="194"/>
      <c r="BA54" s="194"/>
      <c r="BB54" s="194"/>
      <c r="BC54" s="194"/>
      <c r="BD54" s="194"/>
      <c r="BE54" s="194"/>
      <c r="BF54" s="194"/>
    </row>
    <row r="55" spans="1:58" ht="18.75" customHeight="1">
      <c r="A55" s="200" t="s">
        <v>505</v>
      </c>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t="s">
        <v>790</v>
      </c>
      <c r="AP55" s="194"/>
      <c r="AQ55" s="194"/>
      <c r="AR55" s="194"/>
      <c r="AS55" s="194"/>
      <c r="AT55" s="204"/>
      <c r="AU55" s="194"/>
      <c r="AV55" s="194"/>
      <c r="AW55" s="194"/>
      <c r="AX55" s="194"/>
      <c r="AY55" s="194"/>
      <c r="AZ55" s="194"/>
      <c r="BA55" s="194"/>
      <c r="BB55" s="194"/>
      <c r="BC55" s="194"/>
      <c r="BD55" s="194"/>
      <c r="BE55" s="194"/>
      <c r="BF55" s="194"/>
    </row>
    <row r="56" spans="1:58" ht="18.75" customHeight="1">
      <c r="A56" s="200" t="s">
        <v>507</v>
      </c>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t="s">
        <v>790</v>
      </c>
      <c r="AP56" s="194"/>
      <c r="AQ56" s="194"/>
      <c r="AR56" s="194"/>
      <c r="AS56" s="194"/>
      <c r="AT56" s="204"/>
      <c r="AU56" s="194"/>
      <c r="AV56" s="194"/>
      <c r="AW56" s="194"/>
      <c r="AX56" s="194"/>
      <c r="AY56" s="194"/>
      <c r="AZ56" s="194"/>
      <c r="BA56" s="194"/>
      <c r="BB56" s="194"/>
      <c r="BC56" s="194"/>
      <c r="BD56" s="194"/>
      <c r="BE56" s="194"/>
      <c r="BF56" s="194"/>
    </row>
    <row r="57" spans="1:58" ht="18.75" customHeight="1">
      <c r="A57" s="200" t="s">
        <v>509</v>
      </c>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t="s">
        <v>790</v>
      </c>
      <c r="AP57" s="194"/>
      <c r="AQ57" s="194"/>
      <c r="AR57" s="194"/>
      <c r="AS57" s="194"/>
      <c r="AT57" s="204"/>
      <c r="AU57" s="194"/>
      <c r="AV57" s="194"/>
      <c r="AW57" s="194"/>
      <c r="AX57" s="194"/>
      <c r="AY57" s="194"/>
      <c r="AZ57" s="194"/>
      <c r="BA57" s="194"/>
      <c r="BB57" s="194"/>
      <c r="BC57" s="194"/>
      <c r="BD57" s="194"/>
      <c r="BE57" s="194"/>
      <c r="BF57" s="194"/>
    </row>
    <row r="58" spans="1:58" ht="18.75" customHeight="1">
      <c r="A58" s="200" t="s">
        <v>511</v>
      </c>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t="s">
        <v>790</v>
      </c>
      <c r="AP58" s="194"/>
      <c r="AQ58" s="194"/>
      <c r="AR58" s="194"/>
      <c r="AS58" s="194"/>
      <c r="AT58" s="204"/>
      <c r="AU58" s="194"/>
      <c r="AV58" s="194"/>
      <c r="AW58" s="194"/>
      <c r="AX58" s="194"/>
      <c r="AY58" s="194"/>
      <c r="AZ58" s="194"/>
      <c r="BA58" s="194"/>
      <c r="BB58" s="194"/>
      <c r="BC58" s="194"/>
      <c r="BD58" s="194"/>
      <c r="BE58" s="194"/>
      <c r="BF58" s="194"/>
    </row>
    <row r="59" spans="1:58" ht="18.75" customHeight="1">
      <c r="A59" s="202" t="s">
        <v>514</v>
      </c>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t="s">
        <v>790</v>
      </c>
      <c r="AP59" s="194"/>
      <c r="AQ59" s="194"/>
      <c r="AR59" s="194"/>
      <c r="AS59" s="194"/>
      <c r="AT59" s="204"/>
      <c r="AU59" s="194"/>
      <c r="AV59" s="194"/>
      <c r="AW59" s="194"/>
      <c r="AX59" s="194"/>
      <c r="AY59" s="194"/>
      <c r="AZ59" s="194"/>
      <c r="BA59" s="194"/>
      <c r="BB59" s="194"/>
      <c r="BC59" s="194"/>
      <c r="BD59" s="194"/>
      <c r="BE59" s="194"/>
      <c r="BF59" s="194"/>
    </row>
    <row r="60" spans="1:58" ht="18" customHeight="1">
      <c r="A60" s="202" t="s">
        <v>516</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t="s">
        <v>790</v>
      </c>
      <c r="AP60" s="194"/>
      <c r="AQ60" s="194"/>
      <c r="AR60" s="194"/>
      <c r="AS60" s="194"/>
      <c r="AT60" s="204"/>
      <c r="AU60" s="194"/>
      <c r="AV60" s="194"/>
      <c r="AW60" s="194"/>
      <c r="AX60" s="194"/>
      <c r="AY60" s="194"/>
      <c r="AZ60" s="194"/>
      <c r="BA60" s="194"/>
      <c r="BB60" s="194"/>
      <c r="BC60" s="194"/>
      <c r="BD60" s="194"/>
      <c r="BE60" s="194"/>
      <c r="BF60" s="194"/>
    </row>
    <row r="61" spans="1:58" ht="18" customHeight="1">
      <c r="A61" s="202" t="s">
        <v>518</v>
      </c>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t="s">
        <v>790</v>
      </c>
      <c r="AP61" s="194"/>
      <c r="AQ61" s="194"/>
      <c r="AR61" s="194"/>
      <c r="AS61" s="194"/>
      <c r="AT61" s="204"/>
      <c r="AU61" s="194"/>
      <c r="AV61" s="194"/>
      <c r="AW61" s="194"/>
      <c r="AX61" s="194"/>
      <c r="AY61" s="194"/>
      <c r="AZ61" s="194"/>
      <c r="BA61" s="194"/>
      <c r="BB61" s="194"/>
      <c r="BC61" s="194"/>
      <c r="BD61" s="194"/>
      <c r="BE61" s="194"/>
      <c r="BF61" s="194"/>
    </row>
    <row r="62" spans="1:58" ht="18" customHeight="1">
      <c r="A62" s="200" t="s">
        <v>648</v>
      </c>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204"/>
      <c r="AU62" s="194"/>
      <c r="AV62" s="194"/>
      <c r="AW62" s="194"/>
      <c r="AX62" s="194"/>
      <c r="AY62" s="194"/>
      <c r="AZ62" s="194"/>
      <c r="BA62" s="194"/>
      <c r="BB62" s="194"/>
      <c r="BC62" s="194"/>
      <c r="BD62" s="194"/>
      <c r="BE62" s="194"/>
      <c r="BF62" s="194"/>
    </row>
    <row r="63" spans="1:58" ht="18" customHeight="1">
      <c r="A63" s="200"/>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204"/>
      <c r="AU63" s="194"/>
      <c r="AV63" s="194"/>
      <c r="AW63" s="194"/>
      <c r="AX63" s="194"/>
      <c r="AY63" s="194"/>
      <c r="AZ63" s="194"/>
      <c r="BA63" s="194"/>
      <c r="BB63" s="194"/>
      <c r="BC63" s="194"/>
      <c r="BD63" s="194"/>
      <c r="BE63" s="194"/>
      <c r="BF63" s="194"/>
    </row>
    <row r="64" spans="1:58" ht="18" customHeight="1">
      <c r="A64" s="200"/>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204"/>
      <c r="AU64" s="194"/>
      <c r="AV64" s="194"/>
      <c r="AW64" s="194"/>
      <c r="AX64" s="194"/>
      <c r="AY64" s="194"/>
      <c r="AZ64" s="194"/>
      <c r="BA64" s="194"/>
      <c r="BB64" s="194"/>
      <c r="BC64" s="194"/>
      <c r="BD64" s="194"/>
      <c r="BE64" s="194"/>
      <c r="BF64" s="194"/>
    </row>
    <row r="65" spans="1:58" ht="18" customHeight="1">
      <c r="A65" s="200"/>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204"/>
      <c r="AU65" s="194"/>
      <c r="AV65" s="194"/>
      <c r="AW65" s="194"/>
      <c r="AX65" s="194"/>
      <c r="AY65" s="194"/>
      <c r="AZ65" s="194"/>
      <c r="BA65" s="194"/>
      <c r="BB65" s="194"/>
      <c r="BC65" s="194"/>
      <c r="BD65" s="194"/>
      <c r="BE65" s="194"/>
      <c r="BF65" s="194"/>
    </row>
  </sheetData>
  <pageMargins left="0" right="0" top="0.39409448818897641" bottom="0.39409448818897641" header="0" footer="0"/>
  <pageSetup paperSize="9" orientation="portrait" horizontalDpi="4294967293" verticalDpi="0" r:id="rId1"/>
  <headerFooter>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otalTime>5726</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 CALC</vt:lpstr>
      <vt:lpstr>DAMAGE</vt:lpstr>
      <vt:lpstr>UNITS</vt:lpstr>
      <vt:lpstr>CO'S</vt:lpstr>
      <vt:lpstr>TIERLIST CO'S</vt:lpstr>
      <vt:lpstr>COUNTERS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dc:creator>
  <cp:lastModifiedBy>Aure</cp:lastModifiedBy>
  <cp:revision>562</cp:revision>
  <dcterms:created xsi:type="dcterms:W3CDTF">2011-08-10T19:02:55Z</dcterms:created>
  <dcterms:modified xsi:type="dcterms:W3CDTF">2015-12-22T15:25:25Z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