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_rels/sheet6.xml.rels" ContentType="application/vnd.openxmlformats-package.relationships+xml"/>
  <Override PartName="/xl/worksheets/_rels/sheet5.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79" firstSheet="0" activeTab="1"/>
  </bookViews>
  <sheets>
    <sheet name="Version + CALC" sheetId="1" state="visible" r:id="rId2"/>
    <sheet name="DAMAGE" sheetId="2" state="visible" r:id="rId3"/>
    <sheet name="UNITS" sheetId="3" state="visible" r:id="rId4"/>
    <sheet name="CO'S" sheetId="4" state="visible" r:id="rId5"/>
    <sheet name="TIERLIST CO'S" sheetId="5" state="visible" r:id="rId6"/>
    <sheet name="COUNTERS CHART" sheetId="6" state="visible" r:id="rId7"/>
  </sheets>
  <definedNames>
    <definedName function="false" hidden="false" name="C1051100" vbProcedure="false">#ref!</definedName>
    <definedName function="false" hidden="false" name="C1100100" vbProcedure="false">#ref!</definedName>
    <definedName function="false" hidden="false" name="C5666652" vbProcedure="false">#ref!</definedName>
    <definedName function="false" hidden="false" localSheetId="4" name="_xlnm._FilterDatabase" vbProcedure="false">'TIERLIST CO''S'!$A$2:$AJ$62</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C2" authorId="0">
      <text>
        <r>
          <rPr>
            <b val="true"/>
            <sz val="9"/>
            <color rgb="FF000000"/>
            <rFont val="Tahoma"/>
            <family val="2"/>
            <charset val="1"/>
          </rPr>
          <t xml:space="preserve">Aure:
</t>
        </r>
        <r>
          <rPr>
            <sz val="9"/>
            <color rgb="FF000000"/>
            <rFont val="Tahoma"/>
            <family val="2"/>
            <charset val="1"/>
          </rPr>
          <t xml:space="preserve">Calculé en fonction du CO qui aura le score maximal ???
S (broken tier) : 95%~100%
A (top tier) : 90%~95%
B (high tier) : 80%~90%
C (medium tier) : 65%~80%
D (low tier) : 50%~65%
E (bottom tier) : 0%~50%</t>
        </r>
      </text>
    </comment>
    <comment ref="E3" authorId="0">
      <text>
        <r>
          <rPr>
            <b val="true"/>
            <sz val="11"/>
            <color rgb="FF000000"/>
            <rFont val="Times New Roman"/>
            <family val="1"/>
            <charset val="1"/>
          </rPr>
          <t xml:space="preserve">Prairie :</t>
        </r>
        <r>
          <rPr>
            <sz val="11"/>
            <color rgb="FF000000"/>
            <rFont val="Times New Roman"/>
            <family val="1"/>
            <charset val="1"/>
          </rPr>
          <t xml:space="preserve"> 2-3-4 cases
</t>
        </r>
        <r>
          <rPr>
            <sz val="10"/>
            <color rgb="FF000000"/>
            <rFont val="Times New Roman"/>
            <family val="1"/>
            <charset val="1"/>
          </rPr>
          <t xml:space="preserve">Toutes les unités dans la CO-zone +20/+0 sur plaines.
COZone = 130/110+10 (plaines), 110/110 sinon
Jake = 150/130+10 (plaines), 130/130 sinon</t>
        </r>
      </text>
    </comment>
    <comment ref="E4" authorId="0">
      <text>
        <r>
          <rPr>
            <b val="true"/>
            <sz val="11"/>
            <color rgb="FF000000"/>
            <rFont val="Times New Roman"/>
            <family val="1"/>
            <charset val="1"/>
          </rPr>
          <t xml:space="preserve">Camaraderie :</t>
        </r>
        <r>
          <rPr>
            <sz val="11"/>
            <color rgb="FF000000"/>
            <rFont val="Times New Roman"/>
            <family val="1"/>
            <charset val="1"/>
          </rPr>
          <t xml:space="preserve"> 4-5-6 cases
</t>
        </r>
        <r>
          <rPr>
            <sz val="10"/>
            <color rgb="FF000000"/>
            <rFont val="Times New Roman"/>
            <family val="1"/>
            <charset val="1"/>
          </rPr>
          <t xml:space="preserve">Les unités dans la CO-zone sont réparées deux fois plus rapidement (4 PV au lieu de 2). Coûts également doublés.
COZone = 110/110 sans bonus
Rachel = 130/130 sans bonus</t>
        </r>
      </text>
    </comment>
    <comment ref="E5" authorId="0">
      <text>
        <r>
          <rPr>
            <b val="true"/>
            <sz val="11"/>
            <color rgb="FF000000"/>
            <rFont val="Times New Roman"/>
            <family val="1"/>
            <charset val="1"/>
          </rPr>
          <t xml:space="preserve">Mécano :</t>
        </r>
        <r>
          <rPr>
            <sz val="11"/>
            <color rgb="FF000000"/>
            <rFont val="Times New Roman"/>
            <family val="1"/>
            <charset val="1"/>
          </rPr>
          <t xml:space="preserve"> 2-3-4 cases
</t>
        </r>
        <r>
          <rPr>
            <sz val="10"/>
            <color rgb="FF000000"/>
            <rFont val="Times New Roman"/>
            <family val="1"/>
            <charset val="1"/>
          </rPr>
          <t xml:space="preserve">Les unités dans la CO-zone regagnent 1 PV gratuitement à chaque tour.
COZone = 110/110 sans bonus
Andy = 130/130 sans bonus</t>
        </r>
      </text>
    </comment>
    <comment ref="E6" authorId="0">
      <text>
        <r>
          <rPr>
            <b val="true"/>
            <sz val="11"/>
            <color rgb="FF000000"/>
            <rFont val="Times New Roman"/>
            <family val="1"/>
            <charset val="1"/>
          </rPr>
          <t xml:space="preserve">Attaque frontale :</t>
        </r>
        <r>
          <rPr>
            <sz val="11"/>
            <color rgb="FF000000"/>
            <rFont val="Times New Roman"/>
            <family val="1"/>
            <charset val="1"/>
          </rPr>
          <t xml:space="preserve"> 1-2-3 cases
</t>
        </r>
        <r>
          <rPr>
            <sz val="10"/>
            <color rgb="FF000000"/>
            <rFont val="Times New Roman"/>
            <family val="1"/>
            <charset val="1"/>
          </rPr>
          <t xml:space="preserve">Unités d'attaque directe dans la CO-zone +30/+0.
COZone = 140/110 (direct), 110/110 sinon
Max = 160/130 (direct), 130/130 sinon</t>
        </r>
      </text>
    </comment>
    <comment ref="E7" authorId="0">
      <text>
        <r>
          <rPr>
            <b val="true"/>
            <sz val="11"/>
            <color rgb="FF000000"/>
            <rFont val="Times New Roman"/>
            <family val="1"/>
            <charset val="1"/>
          </rPr>
          <t xml:space="preserve">Forces spéciales : </t>
        </r>
        <r>
          <rPr>
            <sz val="11"/>
            <color rgb="FF000000"/>
            <rFont val="Times New Roman"/>
            <family val="1"/>
            <charset val="1"/>
          </rPr>
          <t xml:space="preserve">3-4-5 cases
</t>
        </r>
        <r>
          <rPr>
            <sz val="10"/>
            <color rgb="FF000000"/>
            <rFont val="Times New Roman"/>
            <family val="1"/>
            <charset val="1"/>
          </rPr>
          <t xml:space="preserve">Les soldats dans la CO-zone ont +20/+30.
Les soldats bénéficient de +2 points de capture.
COZone = 130/140 (soldats), 110/110 sinon
Sami = 150/160 (soldats), 130/130 sinon</t>
        </r>
      </text>
    </comment>
    <comment ref="E8" authorId="0">
      <text>
        <r>
          <rPr>
            <b val="true"/>
            <sz val="11"/>
            <color rgb="FF000000"/>
            <rFont val="Times New Roman"/>
            <family val="1"/>
            <charset val="1"/>
          </rPr>
          <t xml:space="preserve">Bonne fortune :</t>
        </r>
        <r>
          <rPr>
            <sz val="11"/>
            <color rgb="FF000000"/>
            <rFont val="Times New Roman"/>
            <family val="1"/>
            <charset val="1"/>
          </rPr>
          <t xml:space="preserve"> 3-4-5 cases
</t>
        </r>
        <r>
          <rPr>
            <sz val="10"/>
            <color rgb="FF000000"/>
            <rFont val="Times New Roman"/>
            <family val="1"/>
            <charset val="1"/>
          </rPr>
          <t xml:space="preserve">Les unités de la CO-zone peuvent bénéficier jusqu'à 20% de luck.
COZone = 110+(0~20)/110
Nell = 130+(0~20)/130</t>
        </r>
      </text>
    </comment>
    <comment ref="E9" authorId="0">
      <text>
        <r>
          <rPr>
            <b val="true"/>
            <sz val="11"/>
            <color rgb="FF000000"/>
            <rFont val="Times New Roman"/>
            <family val="1"/>
            <charset val="1"/>
          </rPr>
          <t xml:space="preserve">Economies :</t>
        </r>
        <r>
          <rPr>
            <sz val="11"/>
            <color rgb="FF000000"/>
            <rFont val="Times New Roman"/>
            <family val="1"/>
            <charset val="1"/>
          </rPr>
          <t xml:space="preserve"> 4-5-6 cases
</t>
        </r>
        <r>
          <rPr>
            <sz val="10"/>
            <color rgb="FF000000"/>
            <rFont val="Times New Roman"/>
            <family val="1"/>
            <charset val="1"/>
          </rPr>
          <t xml:space="preserve">Toutes les unités de la CO-zone ont +10% de défense. (+0/+10)
COZone = 110/120
Hachi = 130/140</t>
        </r>
      </text>
    </comment>
    <comment ref="E10" authorId="0">
      <text>
        <r>
          <rPr>
            <b val="true"/>
            <sz val="11"/>
            <color rgb="FF000000"/>
            <rFont val="Times New Roman"/>
            <family val="1"/>
            <charset val="1"/>
          </rPr>
          <t xml:space="preserve">Nordique :</t>
        </r>
        <r>
          <rPr>
            <sz val="11"/>
            <color rgb="FF000000"/>
            <rFont val="Times New Roman"/>
            <family val="1"/>
            <charset val="1"/>
          </rPr>
          <t xml:space="preserve"> 3-4-5 cases
</t>
        </r>
        <r>
          <rPr>
            <sz val="10"/>
            <color rgb="FF000000"/>
            <rFont val="Times New Roman"/>
            <family val="1"/>
            <charset val="1"/>
          </rPr>
          <t xml:space="preserve">[Global] Toutes les unités ne sont pas affectées par le climat neigeux. (pas de pénalité de fuel ni de mouvement)
Les unités de CO-zone ont +10/+10 lorsqu'il neige.
COZone = 120/120 (neige), 110/110 sinon
Olaf = 140/140 (neige), 130/130 sinon</t>
        </r>
      </text>
    </comment>
    <comment ref="E11" authorId="0">
      <text>
        <r>
          <rPr>
            <b val="true"/>
            <sz val="11"/>
            <color rgb="FF000000"/>
            <rFont val="Times New Roman"/>
            <family val="1"/>
            <charset val="1"/>
          </rPr>
          <t xml:space="preserve">Sniper :</t>
        </r>
        <r>
          <rPr>
            <sz val="11"/>
            <color rgb="FF000000"/>
            <rFont val="Times New Roman"/>
            <family val="1"/>
            <charset val="1"/>
          </rPr>
          <t xml:space="preserve"> 2-3-4 cases
</t>
        </r>
        <r>
          <rPr>
            <sz val="10"/>
            <color rgb="FF000000"/>
            <rFont val="Times New Roman"/>
            <family val="1"/>
            <charset val="1"/>
          </rPr>
          <t xml:space="preserve">Unités d'attaque indirecte dans la CO-zone +30/+0.
COZone = 140/110 (indirect), 110/110 sinon
Grit = 160/130 (indirect), 130/130 sinon</t>
        </r>
      </text>
    </comment>
    <comment ref="E12" authorId="0">
      <text>
        <r>
          <rPr>
            <b val="true"/>
            <sz val="11"/>
            <color rgb="FF000000"/>
            <rFont val="Times New Roman"/>
            <family val="1"/>
            <charset val="1"/>
          </rPr>
          <t xml:space="preserve">Plein aux as :</t>
        </r>
        <r>
          <rPr>
            <sz val="11"/>
            <color rgb="FF000000"/>
            <rFont val="Times New Roman"/>
            <family val="1"/>
            <charset val="1"/>
          </rPr>
          <t xml:space="preserve"> Zone globale
</t>
        </r>
        <r>
          <rPr>
            <sz val="10"/>
            <color rgb="FF000000"/>
            <rFont val="Times New Roman"/>
            <family val="1"/>
            <charset val="1"/>
          </rPr>
          <t xml:space="preserve">Toutes les unités coûtent 20% moins cher mais ont -10% d'attaque. (-10/+0)
Le général coûte deux fois moins cher à embarquer (0,8*(0,5*0,5) = 20% du prix de base).
Toutes unités = 100/110
Colin = 120/130</t>
        </r>
      </text>
    </comment>
    <comment ref="E13" authorId="0">
      <text>
        <r>
          <rPr>
            <b val="true"/>
            <sz val="11"/>
            <color rgb="FF000000"/>
            <rFont val="Times New Roman"/>
            <family val="1"/>
            <charset val="1"/>
          </rPr>
          <t xml:space="preserve">Charme :</t>
        </r>
        <r>
          <rPr>
            <sz val="11"/>
            <color rgb="FF000000"/>
            <rFont val="Times New Roman"/>
            <family val="1"/>
            <charset val="1"/>
          </rPr>
          <t xml:space="preserve"> 5-6-7 cases (-&gt;4-5-6?)
</t>
        </r>
        <r>
          <rPr>
            <sz val="10"/>
            <color rgb="FF000000"/>
            <rFont val="Times New Roman"/>
            <family val="1"/>
            <charset val="1"/>
          </rPr>
          <t xml:space="preserve">Les propriétés dans la CO-zone rapportent 1.1 fois leur valeur de base (1000G -&gt; 1100G).
5% des dégâts que vous infligez dans la CO-zone sont transformés en argent et vous reviennent.
COZone = 110/110 sans bonus
Sasha = 130/130 sans bonus</t>
        </r>
      </text>
    </comment>
    <comment ref="E14" authorId="0">
      <text>
        <r>
          <rPr>
            <b val="true"/>
            <sz val="11"/>
            <color rgb="FF000000"/>
            <rFont val="Times New Roman"/>
            <family val="1"/>
            <charset val="1"/>
          </rPr>
          <t xml:space="preserve">Daimyo : </t>
        </r>
        <r>
          <rPr>
            <sz val="11"/>
            <color rgb="FF000000"/>
            <rFont val="Times New Roman"/>
            <family val="1"/>
            <charset val="1"/>
          </rPr>
          <t xml:space="preserve">2-3-4 cases
</t>
        </r>
        <r>
          <rPr>
            <sz val="10"/>
            <color rgb="FF000000"/>
            <rFont val="Times New Roman"/>
            <family val="1"/>
            <charset val="1"/>
          </rPr>
          <t xml:space="preserve">Toutes les unités dans la CO-zone +20/+20.
[Global] Lorsque le général est à bord, les unités sont plus chers de 20%.
COZone = 130/130
Kanbei = 150/150</t>
        </r>
      </text>
    </comment>
    <comment ref="E15" authorId="0">
      <text>
        <r>
          <rPr>
            <b val="true"/>
            <sz val="11"/>
            <color rgb="FF000000"/>
            <rFont val="Times New Roman"/>
            <family val="1"/>
            <charset val="1"/>
          </rPr>
          <t xml:space="preserve">Longue-vue :</t>
        </r>
        <r>
          <rPr>
            <sz val="11"/>
            <color rgb="FF000000"/>
            <rFont val="Times New Roman"/>
            <family val="1"/>
            <charset val="1"/>
          </rPr>
          <t xml:space="preserve"> 4-5-6 cases
</t>
        </r>
        <r>
          <rPr>
            <sz val="10"/>
            <color rgb="FF000000"/>
            <rFont val="Times New Roman"/>
            <family val="1"/>
            <charset val="1"/>
          </rPr>
          <t xml:space="preserve">Toutes les unités de la CO-zone vision +1.
Toutes les unités ennemies dans la CO-zone ont une couverture défensive réduite de 1.
COZone = 110/110 sans bonus
Sonja = 130/130 sans bonus</t>
        </r>
      </text>
    </comment>
    <comment ref="E16" authorId="0">
      <text>
        <r>
          <rPr>
            <b val="true"/>
            <sz val="11"/>
            <color rgb="FF000000"/>
            <rFont val="Times New Roman"/>
            <family val="1"/>
            <charset val="1"/>
          </rPr>
          <t xml:space="preserve">Parachutistes :</t>
        </r>
        <r>
          <rPr>
            <sz val="11"/>
            <color rgb="FF000000"/>
            <rFont val="Times New Roman"/>
            <family val="1"/>
            <charset val="1"/>
          </rPr>
          <t xml:space="preserve"> 3-4-5 cases
</t>
        </r>
        <r>
          <rPr>
            <sz val="10"/>
            <color rgb="FF000000"/>
            <rFont val="Times New Roman"/>
            <family val="1"/>
            <charset val="1"/>
          </rPr>
          <t xml:space="preserve">Hélicos et soldats dans la CO-zone +30/+10.
Unités de transport dans la CO-zone +1 mouvement au début de chaque tour.
COZone = 140/120 (hélicos+soldats), 110/110 sinon
Sensei = 160/140 (hélicos+soldats), 130/130 sinon</t>
        </r>
      </text>
    </comment>
    <comment ref="E17" authorId="0">
      <text>
        <r>
          <rPr>
            <b val="true"/>
            <sz val="11"/>
            <color rgb="FF000000"/>
            <rFont val="Times New Roman"/>
            <family val="1"/>
            <charset val="1"/>
          </rPr>
          <t xml:space="preserve">En avant :</t>
        </r>
        <r>
          <rPr>
            <sz val="11"/>
            <color rgb="FF000000"/>
            <rFont val="Times New Roman"/>
            <family val="1"/>
            <charset val="1"/>
          </rPr>
          <t xml:space="preserve"> 2-3-4 cases
</t>
        </r>
        <r>
          <rPr>
            <sz val="10"/>
            <color rgb="FF000000"/>
            <rFont val="Times New Roman"/>
            <family val="1"/>
            <charset val="1"/>
          </rPr>
          <t xml:space="preserve">Les unités situées dans  la CO-zone bénéficient de +30% d'attaque mais -10% de défense (+30/-10).
COZone = 140/100
Grimm = 160/120</t>
        </r>
      </text>
    </comment>
    <comment ref="E18" authorId="0">
      <text>
        <r>
          <rPr>
            <b val="true"/>
            <sz val="11"/>
            <color rgb="FF000000"/>
            <rFont val="Times New Roman"/>
            <family val="1"/>
            <charset val="1"/>
          </rPr>
          <t xml:space="preserve">Pilote illustre :</t>
        </r>
        <r>
          <rPr>
            <sz val="11"/>
            <color rgb="FF000000"/>
            <rFont val="Times New Roman"/>
            <family val="1"/>
            <charset val="1"/>
          </rPr>
          <t xml:space="preserve"> 2-3-4 cases
</t>
        </r>
        <r>
          <rPr>
            <sz val="10"/>
            <color rgb="FF000000"/>
            <rFont val="Times New Roman"/>
            <family val="1"/>
            <charset val="1"/>
          </rPr>
          <t xml:space="preserve">Toutes les unités aériennes dans la CO-zone +20/+10.
COZone = 130/120 (aérien), 110/110 sinon
Eagle = 150/140 (aérien), 130/130 sinon</t>
        </r>
      </text>
    </comment>
    <comment ref="E19" authorId="0">
      <text>
        <r>
          <rPr>
            <b val="true"/>
            <sz val="11"/>
            <color rgb="FF000000"/>
            <rFont val="Times New Roman"/>
            <family val="1"/>
            <charset val="1"/>
          </rPr>
          <t xml:space="preserve">Loup de mer :</t>
        </r>
        <r>
          <rPr>
            <sz val="11"/>
            <color rgb="FF000000"/>
            <rFont val="Times New Roman"/>
            <family val="1"/>
            <charset val="1"/>
          </rPr>
          <t xml:space="preserve"> 2-3-4 cases
</t>
        </r>
        <r>
          <rPr>
            <sz val="10"/>
            <color rgb="FF000000"/>
            <rFont val="Times New Roman"/>
            <family val="1"/>
            <charset val="1"/>
          </rPr>
          <t xml:space="preserve">Toutes les unités navales dans la CO-zone +20/+10.
Dans la pluie, légère ou forte, toutes les unités ne prennent pas de pénalité en vision.
COZone = 130/120 (naval), 110/110 sinon
Drake = 150/140 (naval), 130/130 sinon</t>
        </r>
      </text>
    </comment>
    <comment ref="E20" authorId="0">
      <text>
        <r>
          <rPr>
            <b val="true"/>
            <sz val="11"/>
            <color rgb="FF000000"/>
            <rFont val="Times New Roman"/>
            <family val="1"/>
            <charset val="1"/>
          </rPr>
          <t xml:space="preserve">Analyste :</t>
        </r>
        <r>
          <rPr>
            <sz val="11"/>
            <color rgb="FF000000"/>
            <rFont val="Times New Roman"/>
            <family val="1"/>
            <charset val="1"/>
          </rPr>
          <t xml:space="preserve"> 3-4-5 cases
</t>
        </r>
        <r>
          <rPr>
            <sz val="10"/>
            <color rgb="FF000000"/>
            <rFont val="Times New Roman"/>
            <family val="1"/>
            <charset val="1"/>
          </rPr>
          <t xml:space="preserve">Véhicules terrestres dans la CO-zone +10/+10.
COZone = 120/120 (véhicules terrestres), 110/110 sinon
Jess = 140/140 (véhicules terrestres), 130/130 sinon</t>
        </r>
      </text>
    </comment>
    <comment ref="E21" authorId="0">
      <text>
        <r>
          <rPr>
            <b val="true"/>
            <sz val="11"/>
            <color rgb="FF000000"/>
            <rFont val="Times New Roman"/>
            <family val="1"/>
            <charset val="1"/>
          </rPr>
          <t xml:space="preserve">Faire front :</t>
        </r>
        <r>
          <rPr>
            <sz val="11"/>
            <color rgb="FF000000"/>
            <rFont val="Times New Roman"/>
            <family val="1"/>
            <charset val="1"/>
          </rPr>
          <t xml:space="preserve"> 3-4-5 cases
</t>
        </r>
        <r>
          <rPr>
            <sz val="10"/>
            <color rgb="FF000000"/>
            <rFont val="Times New Roman"/>
            <family val="1"/>
            <charset val="1"/>
          </rPr>
          <t xml:space="preserve">Les unités de la CO-zone ont +30% de défense contre les tirs indirects. (+0/+30)
COZone = 110/140 (VS indirect), 110/110 sinon
Javier = 130/160 (VS indirect), 130/130 sinon</t>
        </r>
      </text>
    </comment>
    <comment ref="E22" authorId="0">
      <text>
        <r>
          <rPr>
            <b val="true"/>
            <sz val="11"/>
            <color rgb="FF000000"/>
            <rFont val="Times New Roman"/>
            <family val="1"/>
            <charset val="1"/>
          </rPr>
          <t xml:space="preserve">Agressivité :</t>
        </r>
        <r>
          <rPr>
            <sz val="11"/>
            <color rgb="FF000000"/>
            <rFont val="Times New Roman"/>
            <family val="1"/>
            <charset val="1"/>
          </rPr>
          <t xml:space="preserve"> Zone globale
</t>
        </r>
        <r>
          <rPr>
            <sz val="10"/>
            <color rgb="FF000000"/>
            <rFont val="Times New Roman"/>
            <family val="1"/>
            <charset val="1"/>
          </rPr>
          <t xml:space="preserve">Les unités touchées bénéficient d'un bonus d'attaque (+10/+0 par PV manquant, max +90/+0 à 1 PV).
Helmut ne bénéficie pas du système de rangs de AWDoR.
Toutes unités = 110+0~90/110
Helmut = 110+0~90/110
Remarque : L'unité du général ne peut gagner le rang As.</t>
        </r>
      </text>
    </comment>
    <comment ref="E23" authorId="0">
      <text>
        <r>
          <rPr>
            <b val="true"/>
            <sz val="11"/>
            <color rgb="FF000000"/>
            <rFont val="Times New Roman"/>
            <family val="1"/>
            <charset val="1"/>
          </rPr>
          <t xml:space="preserve">Terrain favorable :</t>
        </r>
        <r>
          <rPr>
            <sz val="11"/>
            <color rgb="FF000000"/>
            <rFont val="Times New Roman"/>
            <family val="1"/>
            <charset val="1"/>
          </rPr>
          <t xml:space="preserve"> 3-4-5 cases
</t>
        </r>
        <r>
          <rPr>
            <sz val="10"/>
            <color rgb="FF000000"/>
            <rFont val="Times New Roman"/>
            <family val="1"/>
            <charset val="1"/>
          </rPr>
          <t xml:space="preserve">Les unités dans la CO-zone utilisent le terrain pour augmenter leur attaque (+5/+0 par étoile).
COZone = 110+0~20/110+0~40 (selon terrain)
Kat = 130+0~20/130+0~40 (selon terrain)</t>
        </r>
      </text>
    </comment>
    <comment ref="E24" authorId="0">
      <text>
        <r>
          <rPr>
            <b val="true"/>
            <sz val="11"/>
            <color rgb="FF000000"/>
            <rFont val="Times New Roman"/>
            <family val="1"/>
            <charset val="1"/>
          </rPr>
          <t xml:space="preserve">Priorité :</t>
        </r>
        <r>
          <rPr>
            <sz val="11"/>
            <color rgb="FF000000"/>
            <rFont val="Times New Roman"/>
            <family val="1"/>
            <charset val="1"/>
          </rPr>
          <t xml:space="preserve"> 2-3-4 cases
</t>
        </r>
        <r>
          <rPr>
            <sz val="10"/>
            <color rgb="FF000000"/>
            <rFont val="Times New Roman"/>
            <family val="1"/>
            <charset val="1"/>
          </rPr>
          <t xml:space="preserve">Au début de chaque tour, les unités de la CO-zone ont +1 mouvement.
Mais les effets de CO-zone s'annulent durant le tour de l'adversaire (-10/-10).
COZone = 110/110 sans bonus (phase joueur), 100/100 (phase adverse)
Adder = 130/130 sans bonus (phase joueur), 120/120 (phase adverse)</t>
        </r>
      </text>
    </comment>
    <comment ref="E25" authorId="0">
      <text>
        <r>
          <rPr>
            <b val="true"/>
            <sz val="11"/>
            <color rgb="FF000000"/>
            <rFont val="Times New Roman"/>
            <family val="1"/>
            <charset val="1"/>
          </rPr>
          <t xml:space="preserve">Présence noire :</t>
        </r>
        <r>
          <rPr>
            <sz val="11"/>
            <color rgb="FF000000"/>
            <rFont val="Times New Roman"/>
            <family val="1"/>
            <charset val="1"/>
          </rPr>
          <t xml:space="preserve"> 1-2-3 cases
</t>
        </r>
        <r>
          <rPr>
            <sz val="10"/>
            <color rgb="FF000000"/>
            <rFont val="Times New Roman"/>
            <family val="1"/>
            <charset val="1"/>
          </rPr>
          <t xml:space="preserve">Toutes les unités dans la CO-zone +20/+10.
COZone = 130/120
Maverick = 150/140</t>
        </r>
      </text>
    </comment>
    <comment ref="E26" authorId="0">
      <text>
        <r>
          <rPr>
            <b val="true"/>
            <sz val="11"/>
            <color rgb="FF000000"/>
            <rFont val="Times New Roman"/>
            <family val="1"/>
            <charset val="1"/>
          </rPr>
          <t xml:space="preserve">Sous le masque :</t>
        </r>
        <r>
          <rPr>
            <sz val="11"/>
            <color rgb="FF000000"/>
            <rFont val="Times New Roman"/>
            <family val="1"/>
            <charset val="1"/>
          </rPr>
          <t xml:space="preserve"> Zone globale
</t>
        </r>
        <r>
          <rPr>
            <sz val="10"/>
            <color rgb="FF000000"/>
            <rFont val="Times New Roman"/>
            <family val="1"/>
            <charset val="1"/>
          </rPr>
          <t xml:space="preserve">Toutes les unités +5/+5.
[Global] Immunité à tous les climats sauf neige.
Sa barre de rupture se charge bien plus lentement que les autres COs.
Toutes unités = 115/115
Sturm = 135/135</t>
        </r>
      </text>
    </comment>
    <comment ref="E27" authorId="0">
      <text>
        <r>
          <rPr>
            <b val="true"/>
            <sz val="11"/>
            <color rgb="FF000000"/>
            <rFont val="Times New Roman"/>
            <family val="1"/>
            <charset val="1"/>
          </rPr>
          <t xml:space="preserve">Random :</t>
        </r>
        <r>
          <rPr>
            <sz val="11"/>
            <color rgb="FF000000"/>
            <rFont val="Times New Roman"/>
            <family val="1"/>
            <charset val="1"/>
          </rPr>
          <t xml:space="preserve"> Zone globale
</t>
        </r>
        <r>
          <rPr>
            <sz val="10"/>
            <color rgb="FF000000"/>
            <rFont val="Times New Roman"/>
            <family val="1"/>
            <charset val="1"/>
          </rPr>
          <t xml:space="preserve">Les dégâts peuvent varier en fonction du luck : -5% à +15%.
Toutes unités = 110+(-5~+15)/110
Jugger = 130+(-5~+15)/130</t>
        </r>
      </text>
    </comment>
    <comment ref="E28" authorId="0">
      <text>
        <r>
          <rPr>
            <b val="true"/>
            <sz val="11"/>
            <color rgb="FF000000"/>
            <rFont val="Times New Roman"/>
            <family val="1"/>
            <charset val="1"/>
          </rPr>
          <t xml:space="preserve">Autoroutes :</t>
        </r>
        <r>
          <rPr>
            <sz val="11"/>
            <color rgb="FF000000"/>
            <rFont val="Times New Roman"/>
            <family val="1"/>
            <charset val="1"/>
          </rPr>
          <t xml:space="preserve"> 3-4-5 cases
</t>
        </r>
        <r>
          <rPr>
            <sz val="10"/>
            <color rgb="FF000000"/>
            <rFont val="Times New Roman"/>
            <family val="1"/>
            <charset val="1"/>
          </rPr>
          <t xml:space="preserve">Toutes les unités dans la CO-zone +20/+20 sur les routes.
COZone = 130/130 (routes), 110/110 sinon
Zak = 150/150 (routes), 130/130 sinon</t>
        </r>
      </text>
    </comment>
    <comment ref="E29" authorId="0">
      <text>
        <r>
          <rPr>
            <b val="true"/>
            <sz val="11"/>
            <color rgb="FF000000"/>
            <rFont val="Times New Roman"/>
            <family val="1"/>
            <charset val="1"/>
          </rPr>
          <t xml:space="preserve">Combat urbain : </t>
        </r>
        <r>
          <rPr>
            <sz val="11"/>
            <color rgb="FF000000"/>
            <rFont val="Times New Roman"/>
            <family val="1"/>
            <charset val="1"/>
          </rPr>
          <t xml:space="preserve">2-3-4 cases
</t>
        </r>
        <r>
          <rPr>
            <sz val="10"/>
            <color rgb="FF000000"/>
            <rFont val="Times New Roman"/>
            <family val="1"/>
            <charset val="1"/>
          </rPr>
          <t xml:space="preserve">Toutes les unités dans la CO-zone +30/+0 depuis les bâtiments.
Inclut Ville, Q.G., toutes Propriétés quel que soit leur état (Base, Port, Aéroport, Tour de communication, Radar), toutes Propriétés temporaires. N'INCLUT PAS LE SILO !
COZone = 140/110+10~40 (bâtiments), 110/110 sinon
Candy = 160/130+10~40 (bâtiments), 130/130 sinon</t>
        </r>
      </text>
    </comment>
    <comment ref="E30" authorId="0">
      <text>
        <r>
          <rPr>
            <b val="true"/>
            <sz val="11"/>
            <color rgb="FF000000"/>
            <rFont val="Times New Roman"/>
            <family val="1"/>
            <charset val="1"/>
          </rPr>
          <t xml:space="preserve">La force de l'âge :</t>
        </r>
        <r>
          <rPr>
            <sz val="11"/>
            <color rgb="FF000000"/>
            <rFont val="Times New Roman"/>
            <family val="1"/>
            <charset val="1"/>
          </rPr>
          <t xml:space="preserve"> Zone globale</t>
        </r>
        <r>
          <rPr>
            <b val="true"/>
            <sz val="11"/>
            <color rgb="FF000000"/>
            <rFont val="Times New Roman"/>
            <family val="1"/>
            <charset val="1"/>
          </rPr>
          <t xml:space="preserve"> 
</t>
        </r>
        <r>
          <rPr>
            <sz val="10"/>
            <color rgb="FF000000"/>
            <rFont val="Times New Roman"/>
            <family val="1"/>
            <charset val="1"/>
          </rPr>
          <t xml:space="preserve">Toutes les unités +10/+10.
Toutes unités = 120/120
Von Bolt = 140/140</t>
        </r>
      </text>
    </comment>
    <comment ref="E31" authorId="0">
      <text>
        <r>
          <rPr>
            <b val="true"/>
            <sz val="11"/>
            <color rgb="FF000000"/>
            <rFont val="Times New Roman"/>
            <family val="1"/>
            <charset val="1"/>
          </rPr>
          <t xml:space="preserve">Attaques terrestres :</t>
        </r>
        <r>
          <rPr>
            <sz val="11"/>
            <color rgb="FF000000"/>
            <rFont val="Times New Roman"/>
            <family val="1"/>
            <charset val="1"/>
          </rPr>
          <t xml:space="preserve"> 2-3-4 cases
</t>
        </r>
        <r>
          <rPr>
            <sz val="10"/>
            <color rgb="FF000000"/>
            <rFont val="Times New Roman"/>
            <family val="1"/>
            <charset val="1"/>
          </rPr>
          <t xml:space="preserve">Unités terrestres d'attaque directe dans la CO-zone +20/+0.
COZone = 130/110 (terrestre direct), 110/110 sinon
Ed = 150/130 (terrestre direct), 130/130 sinon</t>
        </r>
      </text>
    </comment>
    <comment ref="E32" authorId="0">
      <text>
        <r>
          <rPr>
            <b val="true"/>
            <sz val="11"/>
            <color rgb="FF000000"/>
            <rFont val="Times New Roman"/>
            <family val="1"/>
            <charset val="1"/>
          </rPr>
          <t xml:space="preserve">Défense totale :</t>
        </r>
        <r>
          <rPr>
            <sz val="11"/>
            <color rgb="FF000000"/>
            <rFont val="Times New Roman"/>
            <family val="1"/>
            <charset val="1"/>
          </rPr>
          <t xml:space="preserve"> 3-4-5 cases
</t>
        </r>
        <r>
          <rPr>
            <sz val="10"/>
            <color rgb="FF000000"/>
            <rFont val="Times New Roman"/>
            <family val="1"/>
            <charset val="1"/>
          </rPr>
          <t xml:space="preserve">Toutes les unités de la CO-zone +0/+20.
COZone = 110/130
O'Brian = 130/150</t>
        </r>
      </text>
    </comment>
    <comment ref="E33" authorId="0">
      <text>
        <r>
          <rPr>
            <b val="true"/>
            <sz val="11"/>
            <color rgb="FF000000"/>
            <rFont val="Times New Roman"/>
            <family val="1"/>
            <charset val="1"/>
          </rPr>
          <t xml:space="preserve">Elite terrestre :</t>
        </r>
        <r>
          <rPr>
            <sz val="11"/>
            <color rgb="FF000000"/>
            <rFont val="Times New Roman"/>
            <family val="1"/>
            <charset val="1"/>
          </rPr>
          <t xml:space="preserve"> 1-2-3 cases
</t>
        </r>
        <r>
          <rPr>
            <sz val="10"/>
            <color rgb="FF000000"/>
            <rFont val="Times New Roman"/>
            <family val="1"/>
            <charset val="1"/>
          </rPr>
          <t xml:space="preserve">Unités terrestres dans la CO-zone +20/+20.
COZone = 130/130 (terrestre), 110/110 sinon
Lin = 150/150 (terrestre), 130/130 sinon</t>
        </r>
      </text>
    </comment>
    <comment ref="E34" authorId="0">
      <text>
        <r>
          <rPr>
            <b val="true"/>
            <sz val="11"/>
            <color rgb="FF000000"/>
            <rFont val="Times New Roman"/>
            <family val="1"/>
            <charset val="1"/>
          </rPr>
          <t xml:space="preserve">Encouragement général :</t>
        </r>
        <r>
          <rPr>
            <sz val="11"/>
            <color rgb="FF000000"/>
            <rFont val="Times New Roman"/>
            <family val="1"/>
            <charset val="1"/>
          </rPr>
          <t xml:space="preserve"> 2-3-4 cases
</t>
        </r>
        <r>
          <rPr>
            <sz val="10"/>
            <color rgb="FF000000"/>
            <rFont val="Times New Roman"/>
            <family val="1"/>
            <charset val="1"/>
          </rPr>
          <t xml:space="preserve">Toutes les unités de la CO-zone +10/+10.
COZone = 120/120
Catleïa = 140/140</t>
        </r>
      </text>
    </comment>
    <comment ref="E35" authorId="0">
      <text>
        <r>
          <rPr>
            <b val="true"/>
            <sz val="11"/>
            <color rgb="FF000000"/>
            <rFont val="Times New Roman"/>
            <family val="1"/>
            <charset val="1"/>
          </rPr>
          <t xml:space="preserve">Attaque aérienne :</t>
        </r>
        <r>
          <rPr>
            <sz val="11"/>
            <color rgb="FF000000"/>
            <rFont val="Times New Roman"/>
            <family val="1"/>
            <charset val="1"/>
          </rPr>
          <t xml:space="preserve"> 1-2-3 cases
</t>
        </r>
        <r>
          <rPr>
            <sz val="10"/>
            <color rgb="FF000000"/>
            <rFont val="Times New Roman"/>
            <family val="1"/>
            <charset val="1"/>
          </rPr>
          <t xml:space="preserve">Unités aériennes dans la CO-zone +30/+20.
COZone = 140/130 (aérien), 110/110 sinon
Zadia = 160/150 (aérien), 130/130 sinon</t>
        </r>
      </text>
    </comment>
    <comment ref="E36" authorId="0">
      <text>
        <r>
          <rPr>
            <b val="true"/>
            <sz val="11"/>
            <color rgb="FF000000"/>
            <rFont val="Times New Roman"/>
            <family val="1"/>
            <charset val="1"/>
          </rPr>
          <t xml:space="preserve">Attaque longue portée :</t>
        </r>
        <r>
          <rPr>
            <sz val="11"/>
            <color rgb="FF000000"/>
            <rFont val="Times New Roman"/>
            <family val="1"/>
            <charset val="1"/>
          </rPr>
          <t xml:space="preserve"> 2-3-4 cases
</t>
        </r>
        <r>
          <rPr>
            <sz val="10"/>
            <color rgb="FF000000"/>
            <rFont val="Times New Roman"/>
            <family val="1"/>
            <charset val="1"/>
          </rPr>
          <t xml:space="preserve">Toutes les unités indirectes et navires dans la CO-zone +20/+10.
COZone = 130/120 (indirect + naval), 110/110 sinon
Trak = 150/140 (indirect + naval), 130/130 sinon</t>
        </r>
      </text>
    </comment>
    <comment ref="E37" authorId="0">
      <text>
        <r>
          <rPr>
            <b val="true"/>
            <sz val="11"/>
            <color rgb="FF000000"/>
            <rFont val="Times New Roman"/>
            <family val="1"/>
            <charset val="1"/>
          </rPr>
          <t xml:space="preserve">Charisme :</t>
        </r>
        <r>
          <rPr>
            <sz val="11"/>
            <color rgb="FF000000"/>
            <rFont val="Times New Roman"/>
            <family val="1"/>
            <charset val="1"/>
          </rPr>
          <t xml:space="preserve"> 5 cases (fixe)
</t>
        </r>
        <r>
          <rPr>
            <sz val="10"/>
            <color rgb="FF000000"/>
            <rFont val="Times New Roman"/>
            <family val="1"/>
            <charset val="1"/>
          </rPr>
          <t xml:space="preserve">Toutes les unités de la CO-zone +10/+10.
COZone = 120/120
Carter = 140/140</t>
        </r>
      </text>
    </comment>
    <comment ref="E38" authorId="0">
      <text>
        <r>
          <rPr>
            <b val="true"/>
            <sz val="11"/>
            <color rgb="FF000000"/>
            <rFont val="Times New Roman"/>
            <family val="1"/>
            <charset val="1"/>
          </rPr>
          <t xml:space="preserve">Défense aérienne :</t>
        </r>
        <r>
          <rPr>
            <sz val="11"/>
            <color rgb="FF000000"/>
            <rFont val="Times New Roman"/>
            <family val="1"/>
            <charset val="1"/>
          </rPr>
          <t xml:space="preserve"> 2-3-4 cases
</t>
        </r>
        <r>
          <rPr>
            <sz val="10"/>
            <color rgb="FF000000"/>
            <rFont val="Times New Roman"/>
            <family val="1"/>
            <charset val="1"/>
          </rPr>
          <t xml:space="preserve">Unités aériennes dans la CO-zone +0/+30.
COZone = 110/140 (aérien), 110/110 sinon
Finn = 130/160 (aérien), 130/130 sinon</t>
        </r>
      </text>
    </comment>
    <comment ref="E39" authorId="0">
      <text>
        <r>
          <rPr>
            <b val="true"/>
            <sz val="11"/>
            <color rgb="FF000000"/>
            <rFont val="Times New Roman"/>
            <family val="1"/>
            <charset val="1"/>
          </rPr>
          <t xml:space="preserve">Défense maritime :</t>
        </r>
        <r>
          <rPr>
            <sz val="11"/>
            <color rgb="FF000000"/>
            <rFont val="Times New Roman"/>
            <family val="1"/>
            <charset val="1"/>
          </rPr>
          <t xml:space="preserve"> 2-3-4 cases
</t>
        </r>
        <r>
          <rPr>
            <sz val="10"/>
            <color rgb="FF000000"/>
            <rFont val="Times New Roman"/>
            <family val="1"/>
            <charset val="1"/>
          </rPr>
          <t xml:space="preserve">Unités maritimes, intercepteurs et hélicos dans la CO-zone +10/+40.
Les furtifs et les SUBs ne consomment pas de fuel supp. lorsqu'ils sont cachés. (Restent à leur pénalité standard)
COZone = 120/150 (naval + intercepteurs + hélicos), 110/110 sinon
Sigismundo = 140/170 (naval + intercepteurs + hélicos), 130/130 sinon
</t>
        </r>
      </text>
    </comment>
    <comment ref="E40" authorId="0">
      <text>
        <r>
          <rPr>
            <b val="true"/>
            <sz val="11"/>
            <color rgb="FF000000"/>
            <rFont val="Times New Roman"/>
            <family val="1"/>
            <charset val="1"/>
          </rPr>
          <t xml:space="preserve">Imperméabilité :</t>
        </r>
        <r>
          <rPr>
            <sz val="11"/>
            <color rgb="FF000000"/>
            <rFont val="Times New Roman"/>
            <family val="1"/>
            <charset val="1"/>
          </rPr>
          <t xml:space="preserve"> 2-3-4 cases
</t>
        </r>
        <r>
          <rPr>
            <sz val="10"/>
            <color rgb="FF000000"/>
            <rFont val="Times New Roman"/>
            <family val="1"/>
            <charset val="1"/>
          </rPr>
          <t xml:space="preserve">Toutes les unités de la CO-zone +0/+10.
[Global] Immunité à tous les climats.
COZone = 110/120
Lili = 130/140</t>
        </r>
      </text>
    </comment>
    <comment ref="E41" authorId="0">
      <text>
        <r>
          <rPr>
            <b val="true"/>
            <sz val="11"/>
            <color rgb="FF000000"/>
            <rFont val="Times New Roman"/>
            <family val="1"/>
            <charset val="1"/>
          </rPr>
          <t xml:space="preserve">Guerre totale :</t>
        </r>
        <r>
          <rPr>
            <sz val="11"/>
            <color rgb="FF000000"/>
            <rFont val="Times New Roman"/>
            <family val="1"/>
            <charset val="1"/>
          </rPr>
          <t xml:space="preserve"> 0-1-2 cases
</t>
        </r>
        <r>
          <rPr>
            <sz val="10"/>
            <color rgb="FF000000"/>
            <rFont val="Times New Roman"/>
            <family val="1"/>
            <charset val="1"/>
          </rPr>
          <t xml:space="preserve">Toutes les unités de la CO-zone +50/+50.
COZone = 160/160
Larissa = 180/180</t>
        </r>
      </text>
    </comment>
    <comment ref="E43" authorId="0">
      <text>
        <r>
          <rPr>
            <b val="true"/>
            <sz val="11"/>
            <color rgb="FF000000"/>
            <rFont val="Times New Roman"/>
            <family val="1"/>
            <charset val="1"/>
          </rPr>
          <t xml:space="preserve">Loyauté :</t>
        </r>
        <r>
          <rPr>
            <sz val="11"/>
            <color rgb="FF000000"/>
            <rFont val="Times New Roman"/>
            <family val="1"/>
            <charset val="1"/>
          </rPr>
          <t xml:space="preserve"> 3-4-5 cases
</t>
        </r>
        <r>
          <rPr>
            <sz val="10"/>
            <color rgb="FF000000"/>
            <rFont val="Times New Roman"/>
            <family val="1"/>
            <charset val="1"/>
          </rPr>
          <t xml:space="preserve">Double les bonus d'attaque liés au rang.
COZone = 150/130 (rang As), 130/110 (rang 2), 120/110 (rang 1), 110/110 sinon
Levail = 150/130 (rang As)</t>
        </r>
      </text>
    </comment>
    <comment ref="E44" authorId="0">
      <text>
        <r>
          <rPr>
            <b val="true"/>
            <sz val="11"/>
            <color rgb="FF000000"/>
            <rFont val="Times New Roman"/>
            <family val="1"/>
            <charset val="1"/>
          </rPr>
          <t xml:space="preserve">Lobby industriel :</t>
        </r>
        <r>
          <rPr>
            <sz val="11"/>
            <color rgb="FF000000"/>
            <rFont val="Times New Roman"/>
            <family val="1"/>
            <charset val="1"/>
          </rPr>
          <t xml:space="preserve"> 3-4-5 cases (bâtiments)
</t>
        </r>
        <r>
          <rPr>
            <sz val="10"/>
            <color rgb="FF000000"/>
            <rFont val="Times New Roman"/>
            <family val="1"/>
            <charset val="1"/>
          </rPr>
          <t xml:space="preserve">Réduit les coûts d'achat de 10% dans la CO-zone.
COZone = 110/110 sans bonus
Klaus = 130/130 sans bonus</t>
        </r>
      </text>
    </comment>
    <comment ref="E45" authorId="0">
      <text>
        <r>
          <rPr>
            <b val="true"/>
            <sz val="11"/>
            <color rgb="FF000000"/>
            <rFont val="Times New Roman"/>
            <family val="1"/>
            <charset val="1"/>
          </rPr>
          <t xml:space="preserve">Goût du sang :</t>
        </r>
        <r>
          <rPr>
            <sz val="11"/>
            <color rgb="FF000000"/>
            <rFont val="Times New Roman"/>
            <family val="1"/>
            <charset val="1"/>
          </rPr>
          <t xml:space="preserve"> 0-1-2 cases
</t>
        </r>
        <r>
          <rPr>
            <sz val="10"/>
            <color rgb="FF000000"/>
            <rFont val="Times New Roman"/>
            <family val="1"/>
            <charset val="1"/>
          </rPr>
          <t xml:space="preserve">Unités directes dans la CO-zone +50/+0.
Lorsque une unité alliée dans la CO-zone détruit une unité adverse, elle gagne 3 PV.
COZone = 160/110 (direct), 110/110 sinon
Formiotoris = 180/130 (direct), 130/130 sinon</t>
        </r>
      </text>
    </comment>
    <comment ref="E46" authorId="0">
      <text>
        <r>
          <rPr>
            <b val="true"/>
            <sz val="11"/>
            <color rgb="FF000000"/>
            <rFont val="Times New Roman"/>
            <family val="1"/>
            <charset val="1"/>
          </rPr>
          <t xml:space="preserve">Mobilisation :</t>
        </r>
        <r>
          <rPr>
            <sz val="11"/>
            <color rgb="FF000000"/>
            <rFont val="Times New Roman"/>
            <family val="1"/>
            <charset val="1"/>
          </rPr>
          <t xml:space="preserve"> 2-3-4 cases
</t>
        </r>
        <r>
          <rPr>
            <sz val="10"/>
            <color rgb="FF000000"/>
            <rFont val="Times New Roman"/>
            <family val="1"/>
            <charset val="1"/>
          </rPr>
          <t xml:space="preserve">Réparations gratuites dans la CO-zone.
Toutes les unités dans la COZone +0/+30 dans les bâtiments et les routes.
COZone = 110/140 (bâtiments + routes), 110/110 sinon
Priam = 130/160 (bâtiments + routes), 130/130 sinon</t>
        </r>
      </text>
    </comment>
    <comment ref="E47" authorId="0">
      <text>
        <r>
          <rPr>
            <b val="true"/>
            <sz val="11"/>
            <color rgb="FF000000"/>
            <rFont val="Times New Roman"/>
            <family val="1"/>
            <charset val="1"/>
          </rPr>
          <t xml:space="preserve">Renseignement :</t>
        </r>
        <r>
          <rPr>
            <sz val="11"/>
            <color rgb="FF000000"/>
            <rFont val="Times New Roman"/>
            <family val="1"/>
            <charset val="1"/>
          </rPr>
          <t xml:space="preserve"> 4-5-6 cases
</t>
        </r>
        <r>
          <rPr>
            <sz val="10"/>
            <color rgb="FF000000"/>
            <rFont val="Times New Roman"/>
            <family val="1"/>
            <charset val="1"/>
          </rPr>
          <t xml:space="preserve">Toutes les unités directes dans la CO-Zone +10/+0.
COZone = 120/110 (direct), 110/110 sinon
Heyden = 140/130 (direct), 130/130 sinon</t>
        </r>
      </text>
    </comment>
    <comment ref="E48" authorId="0">
      <text>
        <r>
          <rPr>
            <b val="true"/>
            <sz val="11"/>
            <color rgb="FF000000"/>
            <rFont val="Times New Roman"/>
            <family val="1"/>
            <charset val="1"/>
          </rPr>
          <t xml:space="preserve">Outsider :</t>
        </r>
        <r>
          <rPr>
            <sz val="11"/>
            <color rgb="FF000000"/>
            <rFont val="Times New Roman"/>
            <family val="1"/>
            <charset val="1"/>
          </rPr>
          <t xml:space="preserve"> 2-3-4 cases
</t>
        </r>
        <r>
          <rPr>
            <sz val="10"/>
            <color rgb="FF000000"/>
            <rFont val="Times New Roman"/>
            <family val="1"/>
            <charset val="1"/>
          </rPr>
          <t xml:space="preserve">+40% d'attaque aux unités en désavantage avant une offensive (pourcentage jaune/rouge ; ou tier C sur la charte).
COZone = 150/110 (si désavantage), 110/110 sinon
Khrall = 170/130 (si désavantage), 130/130 sinon</t>
        </r>
      </text>
    </comment>
    <comment ref="E49" authorId="0">
      <text>
        <r>
          <rPr>
            <b val="true"/>
            <sz val="11"/>
            <color rgb="FF000000"/>
            <rFont val="Times New Roman"/>
            <family val="1"/>
            <charset val="1"/>
          </rPr>
          <t xml:space="preserve">Wagenburg :</t>
        </r>
        <r>
          <rPr>
            <sz val="11"/>
            <color rgb="FF000000"/>
            <rFont val="Times New Roman"/>
            <family val="1"/>
            <charset val="1"/>
          </rPr>
          <t xml:space="preserve"> 2-3-4 cases
</t>
        </r>
        <r>
          <rPr>
            <sz val="10"/>
            <color rgb="FF000000"/>
            <rFont val="Times New Roman"/>
            <family val="1"/>
            <charset val="1"/>
          </rPr>
          <t xml:space="preserve">Les unités directes et les transports dans la CO-Zone +0/+20.
Le CO a +1 de mouvement au début de chaque tour.
COZone = 110/130 (direct + transport), 110/110 sinon
Tamerlan = 130/150 (direct + transport), 130/130 sinon</t>
        </r>
      </text>
    </comment>
    <comment ref="E50" authorId="0">
      <text>
        <r>
          <rPr>
            <b val="true"/>
            <sz val="11"/>
            <color rgb="FF000000"/>
            <rFont val="Times New Roman"/>
            <family val="1"/>
            <charset val="1"/>
          </rPr>
          <t xml:space="preserve">Artificier :</t>
        </r>
        <r>
          <rPr>
            <sz val="11"/>
            <color rgb="FF000000"/>
            <rFont val="Times New Roman"/>
            <family val="1"/>
            <charset val="1"/>
          </rPr>
          <t xml:space="preserve"> 1-2-3 cases
</t>
        </r>
        <r>
          <rPr>
            <sz val="10"/>
            <color rgb="FF000000"/>
            <rFont val="Times New Roman"/>
            <family val="1"/>
            <charset val="1"/>
          </rPr>
          <t xml:space="preserve">Unités indirectes dans la CO-Zone +10/+40.
COZone = 120/150 (indirect), 110/110 sinon
Peitr = 140/170 (indirect), 130/130 sinon</t>
        </r>
      </text>
    </comment>
    <comment ref="E51" authorId="0">
      <text>
        <r>
          <rPr>
            <b val="true"/>
            <sz val="11"/>
            <color rgb="FF000000"/>
            <rFont val="Times New Roman"/>
            <family val="1"/>
            <charset val="1"/>
          </rPr>
          <t xml:space="preserve">Haute technologie :</t>
        </r>
        <r>
          <rPr>
            <sz val="11"/>
            <color rgb="FF000000"/>
            <rFont val="Times New Roman"/>
            <family val="1"/>
            <charset val="1"/>
          </rPr>
          <t xml:space="preserve"> 2-3-4 cases
</t>
        </r>
        <r>
          <rPr>
            <sz val="10"/>
            <color rgb="FF000000"/>
            <rFont val="Times New Roman"/>
            <family val="1"/>
            <charset val="1"/>
          </rPr>
          <t xml:space="preserve">Unités coûtant 14 000G ou plus dans la CO-Zone +10/+20.
COZone = 120/130 (14 000G+), 110/110 sinon
Damian = 140/150 (14 000G+), 130/130 sinon</t>
        </r>
      </text>
    </comment>
    <comment ref="E52" authorId="0">
      <text>
        <r>
          <rPr>
            <b val="true"/>
            <sz val="11"/>
            <color rgb="FF000000"/>
            <rFont val="Times New Roman"/>
            <family val="1"/>
            <charset val="1"/>
          </rPr>
          <t xml:space="preserve">Intimidation :</t>
        </r>
        <r>
          <rPr>
            <sz val="11"/>
            <color rgb="FF000000"/>
            <rFont val="Times New Roman"/>
            <family val="1"/>
            <charset val="1"/>
          </rPr>
          <t xml:space="preserve"> 3-4-5 cases
</t>
        </r>
        <r>
          <rPr>
            <sz val="10"/>
            <color rgb="FF000000"/>
            <rFont val="Times New Roman"/>
            <family val="1"/>
            <charset val="1"/>
          </rPr>
          <t xml:space="preserve">Les unités adverses situés dans la CO-zone ont -20% d'attaque.
COZone = 110/110 sans bonus
Erik = 130/130 sans bonus
Ennemi dans COZone = 100/100 -&gt; 80/100</t>
        </r>
      </text>
    </comment>
    <comment ref="E53" authorId="0">
      <text>
        <r>
          <rPr>
            <b val="true"/>
            <sz val="11"/>
            <color rgb="FF000000"/>
            <rFont val="Times New Roman"/>
            <family val="1"/>
            <charset val="1"/>
          </rPr>
          <t xml:space="preserve">Meute :</t>
        </r>
        <r>
          <rPr>
            <sz val="11"/>
            <color rgb="FF000000"/>
            <rFont val="Times New Roman"/>
            <family val="1"/>
            <charset val="1"/>
          </rPr>
          <t xml:space="preserve"> 2-3-4 cases
</t>
        </r>
        <r>
          <rPr>
            <sz val="10"/>
            <color rgb="FF000000"/>
            <rFont val="Times New Roman"/>
            <family val="1"/>
            <charset val="1"/>
          </rPr>
          <t xml:space="preserve">Unités coûtant 9 000G ou moins dans la CO-Zone +30/+10.
COZone = 140/120 (9 000G-), 110/110 sinon
Vigarde = 160/140 (9 000G-), 130/130 sinon</t>
        </r>
      </text>
    </comment>
    <comment ref="E54" authorId="0">
      <text>
        <r>
          <rPr>
            <b val="true"/>
            <sz val="11"/>
            <color rgb="FF000000"/>
            <rFont val="Times New Roman"/>
            <family val="1"/>
            <charset val="1"/>
          </rPr>
          <t xml:space="preserve">Ligne défensive :</t>
        </r>
        <r>
          <rPr>
            <sz val="11"/>
            <color rgb="FF000000"/>
            <rFont val="Times New Roman"/>
            <family val="1"/>
            <charset val="1"/>
          </rPr>
          <t xml:space="preserve"> 2-3-4 cases
</t>
        </r>
        <r>
          <rPr>
            <sz val="10"/>
            <color rgb="FF000000"/>
            <rFont val="Times New Roman"/>
            <family val="1"/>
            <charset val="1"/>
          </rPr>
          <t xml:space="preserve">Bonus de +2% de défense X nombre d'unités dans la CO-zone.
Max. à 2 cases - 13*2% = +26%
Max. à 3 cases - 25*2% = +50% !
Max. à 4 cases - 41*2% = +82% !!
COZone = 110/110(+2x)
Eirika = 130/130(+2x)</t>
        </r>
      </text>
    </comment>
    <comment ref="E55" authorId="0">
      <text>
        <r>
          <rPr>
            <b val="true"/>
            <sz val="11"/>
            <color rgb="FF000000"/>
            <rFont val="Times New Roman"/>
            <family val="1"/>
            <charset val="1"/>
          </rPr>
          <t xml:space="preserve">Troupe de choc :</t>
        </r>
        <r>
          <rPr>
            <sz val="11"/>
            <color rgb="FF000000"/>
            <rFont val="Times New Roman"/>
            <family val="1"/>
            <charset val="1"/>
          </rPr>
          <t xml:space="preserve"> 1-2-3 cases
</t>
        </r>
        <r>
          <rPr>
            <sz val="10"/>
            <color rgb="FF000000"/>
            <rFont val="Times New Roman"/>
            <family val="1"/>
            <charset val="1"/>
          </rPr>
          <t xml:space="preserve">+20/+10 à toutes les unités de la CO-zone.
COZone = 130/120
Syrene = 150/140</t>
        </r>
      </text>
    </comment>
    <comment ref="E56" authorId="0">
      <text>
        <r>
          <rPr>
            <b val="true"/>
            <sz val="11"/>
            <color rgb="FF000000"/>
            <rFont val="Times New Roman"/>
            <family val="1"/>
            <charset val="1"/>
          </rPr>
          <t xml:space="preserve">Cohésion :</t>
        </r>
        <r>
          <rPr>
            <sz val="11"/>
            <color rgb="FF000000"/>
            <rFont val="Times New Roman"/>
            <family val="1"/>
            <charset val="1"/>
          </rPr>
          <t xml:space="preserve"> 3-4-5 cases
</t>
        </r>
        <r>
          <rPr>
            <sz val="10"/>
            <color rgb="FF000000"/>
            <rFont val="Times New Roman"/>
            <family val="1"/>
            <charset val="1"/>
          </rPr>
          <t xml:space="preserve">Unités terrestres dans la CO-Zone +0/+30.
COZone = 110/140 (terrestre), 110/110 sinon
Ardan = 130/160 (terrestre), 130/130 sinon</t>
        </r>
      </text>
    </comment>
    <comment ref="E57" authorId="0">
      <text>
        <r>
          <rPr>
            <b val="true"/>
            <sz val="11"/>
            <color rgb="FF000000"/>
            <rFont val="Times New Roman"/>
            <family val="1"/>
            <charset val="1"/>
          </rPr>
          <t xml:space="preserve">Ambition :</t>
        </r>
        <r>
          <rPr>
            <sz val="11"/>
            <color rgb="FF000000"/>
            <rFont val="Times New Roman"/>
            <family val="1"/>
            <charset val="1"/>
          </rPr>
          <t xml:space="preserve"> 2-3-4 cases
</t>
        </r>
        <r>
          <rPr>
            <sz val="10"/>
            <color rgb="FF000000"/>
            <rFont val="Times New Roman"/>
            <family val="1"/>
            <charset val="1"/>
          </rPr>
          <t xml:space="preserve">Unités de rang 2 ou As dans la CO-Zone +20/+0.
COZone = 150/130 (rang As), 140/110 (rang 2), 115/110 (rang 1), 110/110 sinon
Boris = 150/130 (rang As)</t>
        </r>
      </text>
    </comment>
    <comment ref="E58" authorId="0">
      <text>
        <r>
          <rPr>
            <b val="true"/>
            <sz val="11"/>
            <color rgb="FF000000"/>
            <rFont val="Times New Roman"/>
            <family val="1"/>
            <charset val="1"/>
          </rPr>
          <t xml:space="preserve">Retranchement :</t>
        </r>
        <r>
          <rPr>
            <sz val="11"/>
            <color rgb="FF000000"/>
            <rFont val="Times New Roman"/>
            <family val="1"/>
            <charset val="1"/>
          </rPr>
          <t xml:space="preserve"> 1-2-3 cases
</t>
        </r>
        <r>
          <rPr>
            <sz val="10"/>
            <color rgb="FF000000"/>
            <rFont val="Times New Roman"/>
            <family val="1"/>
            <charset val="1"/>
          </rPr>
          <t xml:space="preserve">Toutes les unités directes dans la CO-Zone +0/+40.
COZone = 110/150 (direct), 110/110 sinon
Rolland = 130/170 (direct), 130/130 sinon</t>
        </r>
      </text>
    </comment>
    <comment ref="F3" authorId="0">
      <text>
        <r>
          <rPr>
            <b val="true"/>
            <sz val="11"/>
            <color rgb="FF000000"/>
            <rFont val="Times New Roman"/>
            <family val="1"/>
            <charset val="1"/>
          </rPr>
          <t xml:space="preserve">Offensive :
</t>
        </r>
        <r>
          <rPr>
            <sz val="10"/>
            <color rgb="FF000000"/>
            <rFont val="Times New Roman"/>
            <family val="1"/>
            <charset val="1"/>
          </rPr>
          <t xml:space="preserve">Pas de pénalité de mouvement en plaine.
Toutes les unités sur plaine +10/+10 supp.
Toutes unités = 140/120+10 (plaines), 110/110 sinon
Jake = 160/140+10 (plaines), 130/130 sinon</t>
        </r>
      </text>
    </comment>
    <comment ref="F4" authorId="0">
      <text>
        <r>
          <rPr>
            <b val="true"/>
            <sz val="11"/>
            <color rgb="FF000000"/>
            <rFont val="Times New Roman"/>
            <family val="1"/>
            <charset val="1"/>
          </rPr>
          <t xml:space="preserve">Bonne étoile :
</t>
        </r>
        <r>
          <rPr>
            <sz val="10"/>
            <color rgb="FF000000"/>
            <rFont val="Times New Roman"/>
            <family val="1"/>
            <charset val="1"/>
          </rPr>
          <t xml:space="preserve">Les unités peuvent bénéficier jusqu'à 30% de luck.
Toutes unités = 110+(0~30)/110
Rachel = 130+(0~30)/130</t>
        </r>
      </text>
    </comment>
    <comment ref="F5" authorId="0">
      <text>
        <r>
          <rPr>
            <b val="true"/>
            <sz val="11"/>
            <color rgb="FF000000"/>
            <rFont val="Times New Roman"/>
            <family val="1"/>
            <charset val="1"/>
          </rPr>
          <t xml:space="preserve">Réparafond :
</t>
        </r>
        <r>
          <rPr>
            <sz val="10"/>
            <color rgb="FF000000"/>
            <rFont val="Times New Roman"/>
            <family val="1"/>
            <charset val="1"/>
          </rPr>
          <t xml:space="preserve">Toutes les unités regagnent 2 PV.
Toutes les unités +10/+0 supp.
Toutes unités = 120/110
Andy = 140/130</t>
        </r>
      </text>
    </comment>
    <comment ref="F6" authorId="0">
      <text>
        <r>
          <rPr>
            <b val="true"/>
            <sz val="11"/>
            <color rgb="FF000000"/>
            <rFont val="Times New Roman"/>
            <family val="1"/>
            <charset val="1"/>
          </rPr>
          <t xml:space="preserve">Max en force :
</t>
        </r>
        <r>
          <rPr>
            <sz val="10"/>
            <color rgb="FF000000"/>
            <rFont val="Times New Roman"/>
            <family val="1"/>
            <charset val="1"/>
          </rPr>
          <t xml:space="preserve">Unités d'attaque directe +1 mouvement.
Toutes unités = 140/110 (direct), 110/110 sinon
Max = 160/130 (direct), 130/130 sinon</t>
        </r>
      </text>
    </comment>
    <comment ref="F7" authorId="0">
      <text>
        <r>
          <rPr>
            <b val="true"/>
            <sz val="11"/>
            <color rgb="FF000000"/>
            <rFont val="Times New Roman"/>
            <family val="1"/>
            <charset val="1"/>
          </rPr>
          <t xml:space="preserve">Marche forcée :
</t>
        </r>
        <r>
          <rPr>
            <sz val="10"/>
            <color rgb="FF000000"/>
            <rFont val="Times New Roman"/>
            <family val="1"/>
            <charset val="1"/>
          </rPr>
          <t xml:space="preserve">+1 de mouvement pour les unités de transport et les soldats. 
Points de capture augmentés de 3 (5 au total).
Toutes unités = 130/140 (soldats), 110/110 sinon
Sami = 150/160 (soldats), 130/130 sinon</t>
        </r>
      </text>
    </comment>
    <comment ref="F8" authorId="0">
      <text>
        <r>
          <rPr>
            <b val="true"/>
            <sz val="11"/>
            <color rgb="FF000000"/>
            <rFont val="Times New Roman"/>
            <family val="1"/>
            <charset val="1"/>
          </rPr>
          <t xml:space="preserve">Bonne étoile :
</t>
        </r>
        <r>
          <rPr>
            <sz val="10"/>
            <color rgb="FF000000"/>
            <rFont val="Times New Roman"/>
            <family val="1"/>
            <charset val="1"/>
          </rPr>
          <t xml:space="preserve">Les unités peuvent bénéficier jusqu'à 30% de luck.
Toutes unités = 110+(0~30)/110
Nell = 130+(0~30)/130</t>
        </r>
      </text>
    </comment>
    <comment ref="F9" authorId="0">
      <text>
        <r>
          <rPr>
            <b val="true"/>
            <sz val="11"/>
            <color rgb="FF000000"/>
            <rFont val="Times New Roman"/>
            <family val="1"/>
            <charset val="1"/>
          </rPr>
          <t xml:space="preserve">Troc :
</t>
        </r>
        <r>
          <rPr>
            <sz val="10"/>
            <color rgb="FF000000"/>
            <rFont val="Times New Roman"/>
            <family val="1"/>
            <charset val="1"/>
          </rPr>
          <t xml:space="preserve">Toutes les unités coûtent 50% moins cher durant ce tour.
Toutes unités = 110/120
Hachi = 130/140</t>
        </r>
      </text>
    </comment>
    <comment ref="F10" authorId="0">
      <text>
        <r>
          <rPr>
            <b val="true"/>
            <sz val="11"/>
            <color rgb="FF000000"/>
            <rFont val="Times New Roman"/>
            <family val="1"/>
            <charset val="1"/>
          </rPr>
          <t xml:space="preserve">Enneigement :
</t>
        </r>
        <r>
          <rPr>
            <sz val="10"/>
            <color rgb="FF000000"/>
            <rFont val="Times New Roman"/>
            <family val="1"/>
            <charset val="1"/>
          </rPr>
          <t xml:space="preserve">Il neige durant 1 tour.
Toutes les unités +10/+10 supp.
Toutes unités = 130/130 (neige), 120/120 sinon
Olaf = 150/150 (neige), 140/140 sinon 
Remarque : Le joueur allié possède forcément les plus gros bonus durant son tour mais il peut les perdre ensuite (si le climat change avant que tout le monde aie joué)</t>
        </r>
      </text>
    </comment>
    <comment ref="F11" authorId="0">
      <text>
        <r>
          <rPr>
            <b val="true"/>
            <sz val="11"/>
            <color rgb="FF000000"/>
            <rFont val="Times New Roman"/>
            <family val="1"/>
            <charset val="1"/>
          </rPr>
          <t xml:space="preserve">Embuscade :
</t>
        </r>
        <r>
          <rPr>
            <sz val="10"/>
            <color rgb="FF000000"/>
            <rFont val="Times New Roman"/>
            <family val="1"/>
            <charset val="1"/>
          </rPr>
          <t xml:space="preserve">Unités d'attaque indirecte +1 portée.
Toutes unités = 140/110 (indirect), 110/110 sinon
Grit = 160/130 (indirect), 130/130 sinon</t>
        </r>
      </text>
    </comment>
    <comment ref="F12" authorId="0">
      <text>
        <r>
          <rPr>
            <b val="true"/>
            <sz val="11"/>
            <color rgb="FF000000"/>
            <rFont val="Times New Roman"/>
            <family val="1"/>
            <charset val="1"/>
          </rPr>
          <t xml:space="preserve">Ruée vers l'or :
</t>
        </r>
        <r>
          <rPr>
            <sz val="9"/>
            <color rgb="FF000000"/>
            <rFont val="Times New Roman"/>
            <family val="1"/>
            <charset val="1"/>
          </rPr>
          <t xml:space="preserve">Multiplie par 1,5</t>
        </r>
        <r>
          <rPr>
            <sz val="10"/>
            <color rgb="FF000000"/>
            <rFont val="Times New Roman"/>
            <family val="1"/>
            <charset val="1"/>
          </rPr>
          <t xml:space="preserve"> les réserves d'argent.
Toutes unités = 100/110
Colin = 120/130</t>
        </r>
      </text>
    </comment>
    <comment ref="F13" authorId="0">
      <text>
        <r>
          <rPr>
            <b val="true"/>
            <sz val="11"/>
            <color rgb="FF000000"/>
            <rFont val="Times New Roman"/>
            <family val="1"/>
            <charset val="1"/>
          </rPr>
          <t xml:space="preserve">Précepteur :
</t>
        </r>
        <r>
          <rPr>
            <sz val="10"/>
            <color rgb="FF000000"/>
            <rFont val="Times New Roman"/>
            <family val="1"/>
            <charset val="1"/>
          </rPr>
          <t xml:space="preserve">25% des dégâts que vous infligez sont transformés en argent et vous reviennent.
Toutes unités = 110/110
Sasha = 130/130</t>
        </r>
      </text>
    </comment>
    <comment ref="F14" authorId="0">
      <text>
        <r>
          <rPr>
            <b val="true"/>
            <sz val="11"/>
            <color rgb="FF000000"/>
            <rFont val="Times New Roman"/>
            <family val="1"/>
            <charset val="1"/>
          </rPr>
          <t xml:space="preserve">Courage :
</t>
        </r>
        <r>
          <rPr>
            <sz val="10"/>
            <color rgb="FF000000"/>
            <rFont val="Times New Roman"/>
            <family val="1"/>
            <charset val="1"/>
          </rPr>
          <t xml:space="preserve">Toutes les unités +0/+20 supp.
Toutes les unités ont +30% de contre-attaque.
Toutes unités = 130(+30)/150
Kanbei = 150(+30)/170</t>
        </r>
      </text>
    </comment>
    <comment ref="F15" authorId="0">
      <text>
        <r>
          <rPr>
            <b val="true"/>
            <sz val="11"/>
            <color rgb="FF000000"/>
            <rFont val="Times New Roman"/>
            <family val="1"/>
            <charset val="1"/>
          </rPr>
          <t xml:space="preserve">Œil de faucon :
</t>
        </r>
        <r>
          <rPr>
            <sz val="10"/>
            <color rgb="FF000000"/>
            <rFont val="Times New Roman"/>
            <family val="1"/>
            <charset val="1"/>
          </rPr>
          <t xml:space="preserve">Permet de voir dans les forêts, récifs…
Réduit la couverture défensive des adversaires de 2 au total.
Toutes unités = 110/110
Sonja = 130/130</t>
        </r>
      </text>
    </comment>
    <comment ref="F16" authorId="0">
      <text>
        <r>
          <rPr>
            <b val="true"/>
            <sz val="11"/>
            <color rgb="FF000000"/>
            <rFont val="Times New Roman"/>
            <family val="1"/>
            <charset val="1"/>
          </rPr>
          <t xml:space="preserve">Forces hélicos :
</t>
        </r>
        <r>
          <rPr>
            <sz val="10"/>
            <color rgb="FF000000"/>
            <rFont val="Times New Roman"/>
            <family val="1"/>
            <charset val="1"/>
          </rPr>
          <t xml:space="preserve">+20/+20 supp. pour les hélicos et soldats.
Toutes les unités de transport dans vos propriétés sont réparées au max et ravaitaillées, ressources comprises (VTB/Génie).
Toutes unités = 160/140 (hélicos+soldats), 110/110 sinon
Sensei = 180/160 (hélicos+soldats), 130/130 sinon</t>
        </r>
      </text>
    </comment>
    <comment ref="F17" authorId="0">
      <text>
        <r>
          <rPr>
            <b val="true"/>
            <sz val="11"/>
            <color rgb="FF000000"/>
            <rFont val="Times New Roman"/>
            <family val="1"/>
            <charset val="1"/>
          </rPr>
          <t xml:space="preserve">Concassage : 
</t>
        </r>
        <r>
          <rPr>
            <sz val="10"/>
            <color rgb="FF000000"/>
            <rFont val="Times New Roman"/>
            <family val="1"/>
            <charset val="1"/>
          </rPr>
          <t xml:space="preserve">Toutes les unités +15/+0 supp.
Toutes unités = 155/100
Grimm = 175/120</t>
        </r>
      </text>
    </comment>
    <comment ref="F18" authorId="0">
      <text>
        <r>
          <rPr>
            <b val="true"/>
            <sz val="11"/>
            <color rgb="FF000000"/>
            <rFont val="Times New Roman"/>
            <family val="1"/>
            <charset val="1"/>
          </rPr>
          <t xml:space="preserve">Coup de tonnerre :
</t>
        </r>
        <r>
          <rPr>
            <sz val="10"/>
            <color rgb="FF000000"/>
            <rFont val="Times New Roman"/>
            <family val="1"/>
            <charset val="1"/>
          </rPr>
          <t xml:space="preserve">Toutes les unités aériennes ne consomment pas de fuel ce tour-ci.
Toutes les unités aériennes +10/+10 supp.
Toutes unités = 140/130 (aérien), 110/110 sinon
Eagle = 160/150 (aérien), 130/130 sinon</t>
        </r>
      </text>
    </comment>
    <comment ref="F19" authorId="0">
      <text>
        <r>
          <rPr>
            <b val="true"/>
            <sz val="11"/>
            <color rgb="FF000000"/>
            <rFont val="Times New Roman"/>
            <family val="1"/>
            <charset val="1"/>
          </rPr>
          <t xml:space="preserve">Tsunami :
</t>
        </r>
        <r>
          <rPr>
            <sz val="10"/>
            <color rgb="FF000000"/>
            <rFont val="Times New Roman"/>
            <family val="1"/>
            <charset val="1"/>
          </rPr>
          <t xml:space="preserve">Il pleut durant 1 tour.
Divise par 2 les réserves de fuel adverses.
Toutes unités = 130/120 (naval), 110/110 sinon
Drake = 150/140 (naval), 130/130 sinon</t>
        </r>
      </text>
    </comment>
    <comment ref="F20" authorId="0">
      <text>
        <r>
          <rPr>
            <b val="true"/>
            <sz val="11"/>
            <color rgb="FF000000"/>
            <rFont val="Times New Roman"/>
            <family val="1"/>
            <charset val="1"/>
          </rPr>
          <t xml:space="preserve">Turbo : 
</t>
        </r>
        <r>
          <rPr>
            <sz val="10"/>
            <color rgb="FF000000"/>
            <rFont val="Times New Roman"/>
            <family val="1"/>
            <charset val="1"/>
          </rPr>
          <t xml:space="preserve">Réapprovisionne les véhicules terrestres, ressources comprises.
Véhicules terrestres +1 mouvement.
Toutes unités = 120/120 (véhicules terrestres), 110/110 sinon
Jess = 140/140 (véhicules terrestres), 130/130 sinon</t>
        </r>
      </text>
    </comment>
    <comment ref="F21" authorId="0">
      <text>
        <r>
          <rPr>
            <b val="true"/>
            <sz val="11"/>
            <color rgb="FF000000"/>
            <rFont val="Times New Roman"/>
            <family val="1"/>
            <charset val="1"/>
          </rPr>
          <t xml:space="preserve">Bouclier d'acier :
</t>
        </r>
        <r>
          <rPr>
            <sz val="10"/>
            <color rgb="FF000000"/>
            <rFont val="Times New Roman"/>
            <family val="1"/>
            <charset val="1"/>
          </rPr>
          <t xml:space="preserve">Double l'effet des tours de communication (+10/+10 par tour).
+20% de défense supplémentaire contre les tirs indirects. (+0/+20 supp.)
Toutes unités = 110/160 (VS indirect), 110/110 sinon
Javier = 130/180 (VS indirect), 130/130 sinon</t>
        </r>
      </text>
    </comment>
    <comment ref="F22" authorId="0">
      <text>
        <r>
          <rPr>
            <b val="true"/>
            <sz val="11"/>
            <color rgb="FF000000"/>
            <rFont val="Times New Roman"/>
            <family val="1"/>
            <charset val="1"/>
          </rPr>
          <t xml:space="preserve">Force brute :
</t>
        </r>
        <r>
          <rPr>
            <sz val="10"/>
            <color rgb="FF000000"/>
            <rFont val="Times New Roman"/>
            <family val="1"/>
            <charset val="1"/>
          </rPr>
          <t xml:space="preserve">Le bonus d'attaque passe à +20% par PV manquant (max +180/+0 à 1 PV).
Les dégâts peuvent varier entre -10% et +20% bruts.
Toutes unités = 110+0~180+(-10~+20)/110
Helmut = 110+0~180+(-10~+20)/110</t>
        </r>
      </text>
    </comment>
    <comment ref="F23" authorId="0">
      <text>
        <r>
          <rPr>
            <b val="true"/>
            <sz val="11"/>
            <color rgb="FF000000"/>
            <rFont val="Times New Roman"/>
            <family val="1"/>
            <charset val="1"/>
          </rPr>
          <t xml:space="preserve">Francs-tireurs :
</t>
        </r>
        <r>
          <rPr>
            <sz val="10"/>
            <color rgb="FF000000"/>
            <rFont val="Times New Roman"/>
            <family val="1"/>
            <charset val="1"/>
          </rPr>
          <t xml:space="preserve">Aucune pénalité de mouvement quel que soit le terrain.
Toutes unités = 110+0~20/110+0~40 (selon terrain)
Kat = 130+0~20/130+0~40 (selon terrain)</t>
        </r>
      </text>
    </comment>
    <comment ref="F24" authorId="0">
      <text>
        <r>
          <rPr>
            <b val="true"/>
            <sz val="11"/>
            <color rgb="FF000000"/>
            <rFont val="Times New Roman"/>
            <family val="1"/>
            <charset val="1"/>
          </rPr>
          <t xml:space="preserve">Manœuvres :
</t>
        </r>
        <r>
          <rPr>
            <sz val="10"/>
            <color rgb="FF000000"/>
            <rFont val="Times New Roman"/>
            <family val="1"/>
            <charset val="1"/>
          </rPr>
          <t xml:space="preserve">Toutes les unités recoivent le bonus +1 de mouvement.
Toutes les unités +10/+10 supp. durant votre tour.
Toutes unités = 120/120 (phase joueur), 100/100 (phase adverse)
Adder = 140/140 (phase joueur), 120/120 (phase adverse)</t>
        </r>
      </text>
    </comment>
    <comment ref="F25" authorId="0">
      <text>
        <r>
          <rPr>
            <b val="true"/>
            <sz val="11"/>
            <color rgb="FF000000"/>
            <rFont val="Times New Roman"/>
            <family val="1"/>
            <charset val="1"/>
          </rPr>
          <t xml:space="preserve">Vague noire :
</t>
        </r>
        <r>
          <rPr>
            <sz val="10"/>
            <color rgb="FF000000"/>
            <rFont val="Times New Roman"/>
            <family val="1"/>
            <charset val="1"/>
          </rPr>
          <t xml:space="preserve">+1 PV pour toutes les unités alliées et -1 PV pour toutes les unités adverses.
Toutes unités = 130/120
Maverick = 150/140</t>
        </r>
      </text>
    </comment>
    <comment ref="F26" authorId="0">
      <text>
        <r>
          <rPr>
            <sz val="10"/>
            <color rgb="FF000000"/>
            <rFont val="Times New Roman"/>
            <family val="1"/>
            <charset val="1"/>
          </rPr>
          <t xml:space="preserve">
[Pas de rupture standard]</t>
        </r>
      </text>
    </comment>
    <comment ref="F27" authorId="0">
      <text>
        <r>
          <rPr>
            <b val="true"/>
            <sz val="11"/>
            <color rgb="FF000000"/>
            <rFont val="Times New Roman"/>
            <family val="1"/>
            <charset val="1"/>
          </rPr>
          <t xml:space="preserve">Martèlement :
</t>
        </r>
        <r>
          <rPr>
            <sz val="10"/>
            <color rgb="FF000000"/>
            <rFont val="Times New Roman"/>
            <family val="1"/>
            <charset val="1"/>
          </rPr>
          <t xml:space="preserve">Les attaques peuvent varier entre +10% et +20% (= font toujours au moins 10% de dégâts en plus).
Toutes unités = 110+(10~20)/110
Jugger = 130+(10~20)/130</t>
        </r>
      </text>
    </comment>
    <comment ref="F28" authorId="0">
      <text>
        <r>
          <rPr>
            <b val="true"/>
            <sz val="11"/>
            <color rgb="FF000000"/>
            <rFont val="Times New Roman"/>
            <family val="1"/>
            <charset val="1"/>
          </rPr>
          <t xml:space="preserve">Attaque éclair : 
</t>
        </r>
        <r>
          <rPr>
            <sz val="10"/>
            <color rgb="FF000000"/>
            <rFont val="Times New Roman"/>
            <family val="1"/>
            <charset val="1"/>
          </rPr>
          <t xml:space="preserve">Toutes les unités +2 mouvement.
Toutes unités = 130/130 (routes), 110/110 sinon
Zak = 150/150 (routes), 130/130 sinon</t>
        </r>
      </text>
    </comment>
    <comment ref="F29" authorId="0">
      <text>
        <r>
          <rPr>
            <b val="true"/>
            <sz val="11"/>
            <color rgb="FF000000"/>
            <rFont val="Times New Roman"/>
            <family val="1"/>
            <charset val="1"/>
          </rPr>
          <t xml:space="preserve">Révolution :
</t>
        </r>
        <r>
          <rPr>
            <sz val="10"/>
            <color rgb="FF000000"/>
            <rFont val="Times New Roman"/>
            <family val="1"/>
            <charset val="1"/>
          </rPr>
          <t xml:space="preserve">Toute unité ennemie placée dans un bâtiment (quel que soit son état) -2 PV.
10% d'attaque en plus depuis les bâtiments. (+10/+0 supp.)
Toutes unités = 150/110+10~40 (bâtiments), 110/110 sinon
Candy = 170/130+10~40 (bâtiments), 130/130 sinon</t>
        </r>
      </text>
    </comment>
    <comment ref="F30" authorId="0">
      <text>
        <r>
          <rPr>
            <sz val="9"/>
            <color rgb="FF000000"/>
            <rFont val="Tahoma"/>
            <family val="2"/>
            <charset val="1"/>
          </rPr>
          <t xml:space="preserve">
</t>
        </r>
        <r>
          <rPr>
            <sz val="10"/>
            <color rgb="FF000000"/>
            <rFont val="Times New Roman"/>
            <family val="1"/>
            <charset val="1"/>
          </rPr>
          <t xml:space="preserve">[Pas de rupture standard]</t>
        </r>
      </text>
    </comment>
    <comment ref="F31" authorId="0">
      <text>
        <r>
          <rPr>
            <b val="true"/>
            <sz val="11"/>
            <color rgb="FF000000"/>
            <rFont val="Times New Roman"/>
            <family val="1"/>
            <charset val="1"/>
          </rPr>
          <t xml:space="preserve">Commando :
</t>
        </r>
        <r>
          <rPr>
            <sz val="10"/>
            <color rgb="FF000000"/>
            <rFont val="Times New Roman"/>
            <family val="1"/>
            <charset val="1"/>
          </rPr>
          <t xml:space="preserve">Unités terrestres d'attaque directe +2 mouvement.
Toutes unités = 130/110 (terrestre direct), 110/110 sinon
Ed = 150/130 (terrestre direct), 130/130 sinon</t>
        </r>
      </text>
    </comment>
    <comment ref="F32" authorId="0">
      <text>
        <r>
          <rPr>
            <b val="true"/>
            <sz val="11"/>
            <color rgb="FF000000"/>
            <rFont val="Times New Roman"/>
            <family val="1"/>
            <charset val="1"/>
          </rPr>
          <t xml:space="preserve">Sauvetage :
</t>
        </r>
        <r>
          <rPr>
            <sz val="10"/>
            <color rgb="FF000000"/>
            <rFont val="Times New Roman"/>
            <family val="1"/>
            <charset val="1"/>
          </rPr>
          <t xml:space="preserve">+3 PV pour toutes les unités.
Toutes unités = 110/130
O'Brian = 130/150</t>
        </r>
      </text>
    </comment>
    <comment ref="F33" authorId="0">
      <text>
        <r>
          <rPr>
            <b val="true"/>
            <sz val="11"/>
            <color rgb="FF000000"/>
            <rFont val="Times New Roman"/>
            <family val="1"/>
            <charset val="1"/>
          </rPr>
          <t xml:space="preserve">Vision de nuit :
</t>
        </r>
        <r>
          <rPr>
            <sz val="10"/>
            <color rgb="FF000000"/>
            <rFont val="Times New Roman"/>
            <family val="1"/>
            <charset val="1"/>
          </rPr>
          <t xml:space="preserve">Toutes les unités terrestres +2 vision.
Toutes les unités terrestres voient dans les récifs, forêts…
Toutes unités = 130/130 (terrestre), 110/110 sinon
Lin = 150/150 (terrestre), 130/130 sinon</t>
        </r>
      </text>
    </comment>
    <comment ref="F34" authorId="0">
      <text>
        <r>
          <rPr>
            <b val="true"/>
            <sz val="11"/>
            <color rgb="FF000000"/>
            <rFont val="Times New Roman"/>
            <family val="1"/>
            <charset val="1"/>
          </rPr>
          <t xml:space="preserve">Myrmidon :
</t>
        </r>
        <r>
          <rPr>
            <sz val="10"/>
            <color rgb="FF000000"/>
            <rFont val="Times New Roman"/>
            <family val="1"/>
            <charset val="1"/>
          </rPr>
          <t xml:space="preserve">Toutes les unités +1 mouvement.
Toutes les unités +1 portée.
Toutes unités = 120/120
Catleïa = 140/140</t>
        </r>
      </text>
    </comment>
    <comment ref="F35" authorId="0">
      <text>
        <r>
          <rPr>
            <b val="true"/>
            <sz val="11"/>
            <color rgb="FF000000"/>
            <rFont val="Times New Roman"/>
            <family val="1"/>
            <charset val="1"/>
          </rPr>
          <t xml:space="preserve">Horizon :
</t>
        </r>
        <r>
          <rPr>
            <sz val="10"/>
            <color rgb="FF000000"/>
            <rFont val="Times New Roman"/>
            <family val="1"/>
            <charset val="1"/>
          </rPr>
          <t xml:space="preserve">Toutes les unités aériennes +2 mouvement.
Toutes unités = 140/130 (aérien), 110/110 sinon
Zadia = 160/150 (aérien), 130/130 sinon</t>
        </r>
      </text>
    </comment>
    <comment ref="F36" authorId="0">
      <text>
        <r>
          <rPr>
            <b val="true"/>
            <sz val="11"/>
            <color rgb="FF000000"/>
            <rFont val="Times New Roman"/>
            <family val="1"/>
            <charset val="1"/>
          </rPr>
          <t xml:space="preserve">Amplitude :
</t>
        </r>
        <r>
          <rPr>
            <sz val="10"/>
            <color rgb="FF000000"/>
            <rFont val="Times New Roman"/>
            <family val="1"/>
            <charset val="1"/>
          </rPr>
          <t xml:space="preserve">Toutes les unités indirectes +2 portée.
Toutes unités = 130/120 (indirect + naval), 110/110 sinon
Trak = 150/140 (indirect + naval), 130/130 sinon</t>
        </r>
      </text>
    </comment>
    <comment ref="F37" authorId="0">
      <text>
        <r>
          <rPr>
            <sz val="10"/>
            <color rgb="FF000000"/>
            <rFont val="Times New Roman"/>
            <family val="1"/>
            <charset val="1"/>
          </rPr>
          <t xml:space="preserve">
[Pas de rupture standard]</t>
        </r>
      </text>
    </comment>
    <comment ref="F38" authorId="0">
      <text>
        <r>
          <rPr>
            <b val="true"/>
            <sz val="11"/>
            <color rgb="FF000000"/>
            <rFont val="Times New Roman"/>
            <family val="1"/>
            <charset val="1"/>
          </rPr>
          <t xml:space="preserve">Fuselage :
</t>
        </r>
        <r>
          <rPr>
            <sz val="10"/>
            <color rgb="FF000000"/>
            <rFont val="Times New Roman"/>
            <family val="1"/>
            <charset val="1"/>
          </rPr>
          <t xml:space="preserve">Toutes les unités aériennes +0/+270 supp. !
Toutes unités = 110/410 (aérien), 110/110 sinon
Finn = 130/430 (aérien), 130/130 sinon</t>
        </r>
      </text>
    </comment>
    <comment ref="F39" authorId="0">
      <text>
        <r>
          <rPr>
            <b val="true"/>
            <sz val="11"/>
            <color rgb="FF000000"/>
            <rFont val="Times New Roman"/>
            <family val="1"/>
            <charset val="1"/>
          </rPr>
          <t xml:space="preserve">Soutien logistique :
</t>
        </r>
        <r>
          <rPr>
            <sz val="10"/>
            <color rgb="FF000000"/>
            <rFont val="Times New Roman"/>
            <family val="1"/>
            <charset val="1"/>
          </rPr>
          <t xml:space="preserve">Ravitaillement complet à toutes les unités, ressources comprises.
Toutes unités = 120/150 (naval + intercepteurs + hélicos), 110/110 sinon
Sigismundo = 140/170 (naval + intercepteurs + hélicos), 130/130 sinon</t>
        </r>
      </text>
    </comment>
    <comment ref="F40" authorId="0">
      <text>
        <r>
          <rPr>
            <b val="true"/>
            <sz val="11"/>
            <color rgb="FF000000"/>
            <rFont val="Times New Roman"/>
            <family val="1"/>
            <charset val="1"/>
          </rPr>
          <t xml:space="preserve">Énigme :
</t>
        </r>
        <r>
          <rPr>
            <sz val="10"/>
            <color rgb="FF000000"/>
            <rFont val="Times New Roman"/>
            <family val="1"/>
            <charset val="1"/>
          </rPr>
          <t xml:space="preserve">Modification du climat pendant 2 tours. (un seul climat durant 2 tours, toujours différent du climat actuel. Forte pluie disponible. Contrable par ruptures)
Toutes unités = 110/120
Lili = 130/140</t>
        </r>
      </text>
    </comment>
    <comment ref="F41" authorId="0">
      <text>
        <r>
          <rPr>
            <b val="true"/>
            <sz val="11"/>
            <color rgb="FF000000"/>
            <rFont val="Times New Roman"/>
            <family val="1"/>
            <charset val="1"/>
          </rPr>
          <t xml:space="preserve">Ravage :
</t>
        </r>
        <r>
          <rPr>
            <sz val="10"/>
            <color rgb="FF000000"/>
            <rFont val="Times New Roman"/>
            <family val="1"/>
            <charset val="1"/>
          </rPr>
          <t xml:space="preserve">Envoie un missile qui fait 5 PV de dégâts sur un rayon de 2 cases.
Les unités hors CO-zone (0-1 cases) ne gagnent que +25/+25 en stats.
Toutes unités 0-1 cases = 160/160
Toutes unités 2+ cases = 135/135
Larissa = 180/180</t>
        </r>
      </text>
    </comment>
    <comment ref="F43" authorId="0">
      <text>
        <r>
          <rPr>
            <b val="true"/>
            <sz val="11"/>
            <color rgb="FF000000"/>
            <rFont val="Times New Roman"/>
            <family val="1"/>
            <charset val="1"/>
          </rPr>
          <t xml:space="preserve">Promotion générale :
</t>
        </r>
        <r>
          <rPr>
            <sz val="10"/>
            <color rgb="FF000000"/>
            <rFont val="Times New Roman"/>
            <family val="1"/>
            <charset val="1"/>
          </rPr>
          <t xml:space="preserve">Toutes les unités gagnent 1 rang.
Toutes unités = 150/130 (rang As), 130/110 (rang 2), 120/110 (rang 1), 110/110 sinon
Levail = 150/130 (rang As)</t>
        </r>
      </text>
    </comment>
    <comment ref="F44" authorId="0">
      <text>
        <r>
          <rPr>
            <b val="true"/>
            <sz val="11"/>
            <color rgb="FF000000"/>
            <rFont val="Times New Roman"/>
            <family val="1"/>
            <charset val="1"/>
          </rPr>
          <t xml:space="preserve">Industrialisation :
</t>
        </r>
        <r>
          <rPr>
            <sz val="10"/>
            <color rgb="FF000000"/>
            <rFont val="Times New Roman"/>
            <family val="1"/>
            <charset val="1"/>
          </rPr>
          <t xml:space="preserve">Toutes les unités construites ce tour-ci peuvent agir directement.
Toutes unités = 110/110
Klaus = 130/130</t>
        </r>
      </text>
    </comment>
    <comment ref="F45" authorId="0">
      <text>
        <r>
          <rPr>
            <b val="true"/>
            <sz val="11"/>
            <color rgb="FF000000"/>
            <rFont val="Times New Roman"/>
            <family val="1"/>
            <charset val="1"/>
          </rPr>
          <t xml:space="preserve">Instinct :
</t>
        </r>
        <r>
          <rPr>
            <sz val="10"/>
            <color rgb="FF000000"/>
            <rFont val="Times New Roman"/>
            <family val="1"/>
            <charset val="1"/>
          </rPr>
          <t xml:space="preserve">Annule toute pénalité de mouvement en fonction du terrain.
(Effet de COZone temporairement annulé)
Toutes unités = 160/110 (direct), 110/110 sinon
Formiotoris = 180/130 (direct), 130/130 sinon</t>
        </r>
      </text>
    </comment>
    <comment ref="F46" authorId="0">
      <text>
        <r>
          <rPr>
            <b val="true"/>
            <sz val="11"/>
            <color rgb="FF000000"/>
            <rFont val="Times New Roman"/>
            <family val="1"/>
            <charset val="1"/>
          </rPr>
          <t xml:space="preserve">Urbanisation :
</t>
        </r>
        <r>
          <rPr>
            <sz val="10"/>
            <color rgb="FF000000"/>
            <rFont val="Times New Roman"/>
            <family val="1"/>
            <charset val="1"/>
          </rPr>
          <t xml:space="preserve">Constructions d'aéroport et de port provisoires en un tour. (&lt;=&gt; les VTB/Génie gagnent 19+ points de construction)
Toutes les unités situées dans vos propriétés peuvent être réparées une seconde fois.
Toutes unités = 110/140 (villes + routes), 110/110 sinon
Priam = 130/160 (villes + routes), 130/130 sinon</t>
        </r>
      </text>
    </comment>
    <comment ref="F47" authorId="0">
      <text>
        <r>
          <rPr>
            <b val="true"/>
            <sz val="11"/>
            <color rgb="FF000000"/>
            <rFont val="Times New Roman"/>
            <family val="1"/>
            <charset val="1"/>
          </rPr>
          <t xml:space="preserve">Espions :
</t>
        </r>
        <r>
          <rPr>
            <sz val="10"/>
            <color rgb="FF000000"/>
            <rFont val="Times New Roman"/>
            <family val="1"/>
            <charset val="1"/>
          </rPr>
          <t xml:space="preserve">Vous avez la vision sur toutes les propriétés.
Les fusées éclairantes infligent 1 PV de dégâts aux ennemis éclairés. (Fonctionne aussi sans FoW !)
Toutes unités = 120/110 (direct), 110/110 sinon
Heyden = 140/130 (direct), 130/130 sinon</t>
        </r>
      </text>
    </comment>
    <comment ref="F48" authorId="0">
      <text>
        <r>
          <rPr>
            <b val="true"/>
            <sz val="11"/>
            <color rgb="FF000000"/>
            <rFont val="Times New Roman"/>
            <family val="1"/>
            <charset val="1"/>
          </rPr>
          <t xml:space="preserve">Sabotage :
</t>
        </r>
        <r>
          <rPr>
            <sz val="10"/>
            <color rgb="FF000000"/>
            <rFont val="Times New Roman"/>
            <family val="1"/>
            <charset val="1"/>
          </rPr>
          <t xml:space="preserve">Les unités ennemies ne peuvent pas être ravitaillées ni réparées. 
Toutes unités = 150/110 (si désavantage), 110/110 sinon
Khrall = 170/130 (si désavantage), 130/130 sinon</t>
        </r>
      </text>
    </comment>
    <comment ref="F49" authorId="0">
      <text>
        <r>
          <rPr>
            <b val="true"/>
            <sz val="11"/>
            <color rgb="FF000000"/>
            <rFont val="Times New Roman"/>
            <family val="1"/>
            <charset val="1"/>
          </rPr>
          <t xml:space="preserve">Comme un murmure :
</t>
        </r>
        <r>
          <rPr>
            <sz val="10"/>
            <color rgb="FF000000"/>
            <rFont val="Times New Roman"/>
            <family val="1"/>
            <charset val="1"/>
          </rPr>
          <t xml:space="preserve">Les unités directes peuvent bouger d'une case après offensive.
Toutes les unités +1 mouvement.
Toutes unités = 110/130 (direct + transport), 110/110 sinon
Tamerlan = 130/150 (direct + transport), 130/130 sinon</t>
        </r>
      </text>
    </comment>
    <comment ref="F50" authorId="0">
      <text>
        <r>
          <rPr>
            <b val="true"/>
            <sz val="11"/>
            <color rgb="FF000000"/>
            <rFont val="Times New Roman"/>
            <family val="1"/>
            <charset val="1"/>
          </rPr>
          <t xml:space="preserve">Bombe à fragmentation :
</t>
        </r>
        <r>
          <rPr>
            <sz val="10"/>
            <color rgb="FF000000"/>
            <rFont val="Times New Roman"/>
            <family val="1"/>
            <charset val="1"/>
          </rPr>
          <t xml:space="preserve">Unités indirectes +20/+0 supp.
Les unités adjacentes à la cible d'une offensive indirecte perdent 1 PV. (Attention, cela affecte aussi les unités alliées !)
Toutes unités = 140/150 (indirect), 110/110 sinon
Peitr = 160/170 (indirect), 130/130 sinon</t>
        </r>
      </text>
    </comment>
    <comment ref="F51" authorId="0">
      <text>
        <r>
          <rPr>
            <b val="true"/>
            <sz val="11"/>
            <color rgb="FF000000"/>
            <rFont val="Times New Roman"/>
            <family val="1"/>
            <charset val="1"/>
          </rPr>
          <t xml:space="preserve">A la pointe :
</t>
        </r>
        <r>
          <rPr>
            <sz val="10"/>
            <color rgb="FF000000"/>
            <rFont val="Times New Roman"/>
            <family val="1"/>
            <charset val="1"/>
          </rPr>
          <t xml:space="preserve">Le bonus d'effet s'abaisse à 11 000G.
Réapprovisionne toutes les unités, ressources comprises.
Toutes unités = 120/130 (11 000G+), 110/110 sinon
Damian = 140/150 (11 000G+), 130/130 sinon</t>
        </r>
      </text>
    </comment>
    <comment ref="F52" authorId="0">
      <text>
        <r>
          <rPr>
            <b val="true"/>
            <sz val="11"/>
            <color rgb="FF000000"/>
            <rFont val="Times New Roman"/>
            <family val="1"/>
            <charset val="1"/>
          </rPr>
          <t xml:space="preserve">Cri de guerre :
</t>
        </r>
        <r>
          <rPr>
            <sz val="10"/>
            <color rgb="FF000000"/>
            <rFont val="Times New Roman"/>
            <family val="1"/>
            <charset val="1"/>
          </rPr>
          <t xml:space="preserve">[Effet passif, s'active automatiquement sans baisser la barre] Les unités adverses situés dans la CO-zone ont en plus -20% de défense.
COZone = 110/110 sans bonus
Erik = 130/130 sans bonus
Ennemi dans COZone = 100/100 -&gt; 80/80</t>
        </r>
      </text>
    </comment>
    <comment ref="F53" authorId="0">
      <text>
        <r>
          <rPr>
            <b val="true"/>
            <sz val="11"/>
            <color rgb="FF000000"/>
            <rFont val="Times New Roman"/>
            <family val="1"/>
            <charset val="1"/>
          </rPr>
          <t xml:space="preserve">Horde :
</t>
        </r>
        <r>
          <rPr>
            <sz val="10"/>
            <color rgb="FF000000"/>
            <rFont val="Times New Roman"/>
            <family val="1"/>
            <charset val="1"/>
          </rPr>
          <t xml:space="preserve">Une unité groupée avec une autre peut agir de nouveau. 
Les unités coûtant 9 000G ou moins ont +10/+0 supp.
Toutes unités = 150/120 (9 000G-), 110/110 sinon
Vigarde = 170/140 (9 000G-), 130/130 sinon</t>
        </r>
      </text>
    </comment>
    <comment ref="F54" authorId="0">
      <text>
        <r>
          <rPr>
            <b val="true"/>
            <sz val="11"/>
            <color rgb="FF000000"/>
            <rFont val="Times New Roman"/>
            <family val="1"/>
            <charset val="1"/>
          </rPr>
          <t xml:space="preserve">Tranchée :
</t>
        </r>
        <r>
          <rPr>
            <sz val="10"/>
            <color rgb="FF000000"/>
            <rFont val="Times New Roman"/>
            <family val="1"/>
            <charset val="1"/>
          </rPr>
          <t xml:space="preserve">Le bonus est abaissé à 1% mais s'applique temporairement à toutes les unités. (Max. - 50*1% = +50%)
Contre-attaques 50% plus puissantes.
Toutes unités = 110/110(+x)
Eirika = 130/130(+x)</t>
        </r>
      </text>
    </comment>
    <comment ref="F55" authorId="0">
      <text>
        <r>
          <rPr>
            <b val="true"/>
            <sz val="11"/>
            <color rgb="FF000000"/>
            <rFont val="Times New Roman"/>
            <family val="1"/>
            <charset val="1"/>
          </rPr>
          <t xml:space="preserve">Avancée :
</t>
        </r>
        <r>
          <rPr>
            <sz val="10"/>
            <color rgb="FF000000"/>
            <rFont val="Times New Roman"/>
            <family val="1"/>
            <charset val="1"/>
          </rPr>
          <t xml:space="preserve">Les contre-attaques de l'ennemi baissent de 10% par case parcourue de vos unités avant chaque offensive.
Toutes unités = 130/120
Syrene = 150/140</t>
        </r>
      </text>
    </comment>
    <comment ref="F56" authorId="0">
      <text>
        <r>
          <rPr>
            <b val="true"/>
            <sz val="11"/>
            <color rgb="FF000000"/>
            <rFont val="Times New Roman"/>
            <family val="1"/>
            <charset val="1"/>
          </rPr>
          <t xml:space="preserve">Discipline :
</t>
        </r>
        <r>
          <rPr>
            <sz val="10"/>
            <color rgb="FF000000"/>
            <rFont val="Times New Roman"/>
            <family val="1"/>
            <charset val="1"/>
          </rPr>
          <t xml:space="preserve">Toutes vos unités subissent -10% de dégâts (bruts : 55% → 45%, reste sujet à la chance).
Toutes unités = 110/140 (terrestre), 110/110 sinon
Ardan = 130/160 (terrestre), 130/130 sinon</t>
        </r>
      </text>
    </comment>
    <comment ref="F57" authorId="0">
      <text>
        <r>
          <rPr>
            <b val="true"/>
            <sz val="11"/>
            <color rgb="FF000000"/>
            <rFont val="Times New Roman"/>
            <family val="1"/>
            <charset val="1"/>
          </rPr>
          <t xml:space="preserve">Ralliement des foules :
</t>
        </r>
        <r>
          <rPr>
            <sz val="10"/>
            <color rgb="FF000000"/>
            <rFont val="Times New Roman"/>
            <family val="1"/>
            <charset val="1"/>
          </rPr>
          <t xml:space="preserve">La chance de l'ennemi tombe à 0 durant ce tour.
Toutes les unités alliées gagnent deux rangs au lieu d'un seul durant ce tour.
Toutes unités = 150/130 (rang As), 140/110 (rang 2), 115/110 (rang 1), 110/110 sinon
Boris = 150/130 (rang As)</t>
        </r>
      </text>
    </comment>
    <comment ref="F58" authorId="0">
      <text>
        <r>
          <rPr>
            <b val="true"/>
            <sz val="11"/>
            <color rgb="FF000000"/>
            <rFont val="Times New Roman"/>
            <family val="1"/>
            <charset val="1"/>
          </rPr>
          <t xml:space="preserve">Célérité :
</t>
        </r>
        <r>
          <rPr>
            <sz val="10"/>
            <color rgb="FF000000"/>
            <rFont val="Times New Roman"/>
            <family val="1"/>
            <charset val="1"/>
          </rPr>
          <t xml:space="preserve">Les ripostes ennemies sont 50% moins puissantes.
Toutes unités = 110/150 (direct), 110/110 sinon
Rolland = 130/170 (direct), 130/130 sinon</t>
        </r>
      </text>
    </comment>
    <comment ref="G3" authorId="0">
      <text>
        <r>
          <rPr>
            <b val="true"/>
            <sz val="11"/>
            <color rgb="FF000000"/>
            <rFont val="Times New Roman"/>
            <family val="1"/>
            <charset val="1"/>
          </rPr>
          <t xml:space="preserve">Hyper combat :
</t>
        </r>
        <r>
          <rPr>
            <sz val="10"/>
            <color rgb="FF000000"/>
            <rFont val="Times New Roman"/>
            <family val="1"/>
            <charset val="1"/>
          </rPr>
          <t xml:space="preserve">Pas de pénalité de mouvement en plaine.
Toutes les unités sur plaine +20/+20 supp.
Unités terrestres directes +1 de mouvement.
Toutes unités = 150/130+10 (plaines), 110/110 sinon
Jake = 170/150+10 (plaines), 130/130 sinon</t>
        </r>
      </text>
    </comment>
    <comment ref="G4" authorId="0">
      <text>
        <r>
          <rPr>
            <b val="true"/>
            <sz val="11"/>
            <color rgb="FF000000"/>
            <rFont val="Times New Roman"/>
            <family val="1"/>
            <charset val="1"/>
          </rPr>
          <t xml:space="preserve">Pilonnage :
</t>
        </r>
        <r>
          <rPr>
            <sz val="10"/>
            <color rgb="FF000000"/>
            <rFont val="Times New Roman"/>
            <family val="1"/>
            <charset val="1"/>
          </rPr>
          <t xml:space="preserve">Les unités peuvent bénéficier jusqu'à 30% de luck.
Tire trois missiles (équivalent aux silos) sur les unités ennemies de façon à faire le plus de dommages.
Toutes unités = 110+(0~30)/110
Rachel = 130+(0~30)/130</t>
        </r>
      </text>
    </comment>
    <comment ref="G5" authorId="0">
      <text>
        <r>
          <rPr>
            <b val="true"/>
            <sz val="11"/>
            <color rgb="FF000000"/>
            <rFont val="Times New Roman"/>
            <family val="1"/>
            <charset val="1"/>
          </rPr>
          <t xml:space="preserve">Génie logistique :
</t>
        </r>
        <r>
          <rPr>
            <sz val="10"/>
            <color rgb="FF000000"/>
            <rFont val="Times New Roman"/>
            <family val="1"/>
            <charset val="1"/>
          </rPr>
          <t xml:space="preserve">Toutes les unités regagnent 5 PV.
Toutes les unités +10/+0 supp.
Toutes les unités +1 mouvement.
Toutes unités = 120/110
Andy = 140/130</t>
        </r>
      </text>
    </comment>
    <comment ref="G6" authorId="0">
      <text>
        <r>
          <rPr>
            <b val="true"/>
            <sz val="11"/>
            <color rgb="FF000000"/>
            <rFont val="Times New Roman"/>
            <family val="1"/>
            <charset val="1"/>
          </rPr>
          <t xml:space="preserve">Puissance max :
</t>
        </r>
        <r>
          <rPr>
            <sz val="10"/>
            <color rgb="FF000000"/>
            <rFont val="Times New Roman"/>
            <family val="1"/>
            <charset val="1"/>
          </rPr>
          <t xml:space="preserve">Unités d'attaque directe +1 mouvement.
Unités d'attaque directe +20/+0 supp.
Toutes unités = 160/110 (direct), 110/110 sinon
Max = 180/130 (direct), 130/130 sinon
</t>
        </r>
      </text>
    </comment>
    <comment ref="G7" authorId="0">
      <text>
        <r>
          <rPr>
            <b val="true"/>
            <sz val="11"/>
            <color rgb="FF000000"/>
            <rFont val="Times New Roman"/>
            <family val="1"/>
            <charset val="1"/>
          </rPr>
          <t xml:space="preserve">Conquête :
</t>
        </r>
        <r>
          <rPr>
            <sz val="10"/>
            <color rgb="FF000000"/>
            <rFont val="Times New Roman"/>
            <family val="1"/>
            <charset val="1"/>
          </rPr>
          <t xml:space="preserve">+2 de mouvement pour les unités de transport et les soldats.
Points de capture augmentés de 8 (10 au total)</t>
        </r>
        <r>
          <rPr>
            <b val="true"/>
            <sz val="9"/>
            <color rgb="FF000000"/>
            <rFont val="Tahoma"/>
            <family val="2"/>
            <charset val="1"/>
          </rPr>
          <t xml:space="preserve">.
</t>
        </r>
        <r>
          <rPr>
            <sz val="10"/>
            <color rgb="FF000000"/>
            <rFont val="Times New Roman"/>
            <family val="1"/>
            <charset val="1"/>
          </rPr>
          <t xml:space="preserve">
Toutes unités = 130/140 (soldats), 110/110 sinon
Sami = 150/160 (soldats), 130/130 sinon</t>
        </r>
      </text>
    </comment>
    <comment ref="G8" authorId="0">
      <text>
        <r>
          <rPr>
            <b val="true"/>
            <sz val="11"/>
            <color rgb="FF000000"/>
            <rFont val="Times New Roman"/>
            <family val="1"/>
            <charset val="1"/>
          </rPr>
          <t xml:space="preserve">Lady la chance :
</t>
        </r>
        <r>
          <rPr>
            <sz val="10"/>
            <color rgb="FF000000"/>
            <rFont val="Times New Roman"/>
            <family val="1"/>
            <charset val="1"/>
          </rPr>
          <t xml:space="preserve">Les unités peuvent bénéficier jusqu'à 50% de luck.
Toutes unités = 110+(0~50)/110
Nell = 130+(0~50)/130</t>
        </r>
      </text>
    </comment>
    <comment ref="G9" authorId="0">
      <text>
        <r>
          <rPr>
            <b val="true"/>
            <sz val="11"/>
            <color rgb="FF000000"/>
            <rFont val="Times New Roman"/>
            <family val="1"/>
            <charset val="1"/>
          </rPr>
          <t xml:space="preserve">Union marchande :
</t>
        </r>
        <r>
          <rPr>
            <sz val="10"/>
            <color rgb="FF000000"/>
            <rFont val="Times New Roman"/>
            <family val="1"/>
            <charset val="1"/>
          </rPr>
          <t xml:space="preserve">Toutes les unités coûtent 50% moins cher durant ce tour.
Toutes vos propriétés peuvent servir à la construction durant ce tour (ville et Q.G pour le terrestre, port provisoire pour la marine, aéroport provisoire pour l'aviation).
Toutes unités = 110/120
Hachi = 130/140</t>
        </r>
      </text>
    </comment>
    <comment ref="G10" authorId="0">
      <text>
        <r>
          <rPr>
            <b val="true"/>
            <sz val="11"/>
            <color rgb="FF000000"/>
            <rFont val="Times New Roman"/>
            <family val="1"/>
            <charset val="1"/>
          </rPr>
          <t xml:space="preserve">Blizzard :
</t>
        </r>
        <r>
          <rPr>
            <sz val="10"/>
            <color rgb="FF000000"/>
            <rFont val="Times New Roman"/>
            <family val="1"/>
            <charset val="1"/>
          </rPr>
          <t xml:space="preserve">Il neige durant 2 tours.
Toutes les unités +20/+20 supp.
Toutes unités = 140/140 (neige), 130/130 sinon
Olaf = 160/160 (neige), 150/150 sinon 
Remarque : Le joueur allié possède forcément les plus gros bonus durant son tour mais il peut les perdre ensuite (si le climat change avant que tout le monde aie joué)</t>
        </r>
      </text>
    </comment>
    <comment ref="G11" authorId="0">
      <text>
        <r>
          <rPr>
            <b val="true"/>
            <sz val="11"/>
            <color rgb="FF000000"/>
            <rFont val="Times New Roman"/>
            <family val="1"/>
            <charset val="1"/>
          </rPr>
          <t xml:space="preserve">Ligne de mire : 
</t>
        </r>
        <r>
          <rPr>
            <sz val="10"/>
            <color rgb="FF000000"/>
            <rFont val="Times New Roman"/>
            <family val="1"/>
            <charset val="1"/>
          </rPr>
          <t xml:space="preserve">Unités d'attaque indirecte +2 portée.
Unités d'attaque indirecte +20/+0 supp.
Toutes unités = 160/110 (indirect), 110/110 sinon
Grit = 180/130 (indirect), 130/130 sinon</t>
        </r>
      </text>
    </comment>
    <comment ref="G12" authorId="0">
      <text>
        <r>
          <rPr>
            <b val="true"/>
            <sz val="11"/>
            <color rgb="FF000000"/>
            <rFont val="Times New Roman"/>
            <family val="1"/>
            <charset val="1"/>
          </rPr>
          <t xml:space="preserve">POWER OF MONEY : 
</t>
        </r>
        <r>
          <rPr>
            <sz val="10"/>
            <color rgb="FF000000"/>
            <rFont val="Times New Roman"/>
            <family val="1"/>
            <charset val="1"/>
          </rPr>
          <t xml:space="preserve">Bonus de 2% d'attaque tous les 1000G en votre possession.
Toutes unités = 100+/110
Colin = 120+/130</t>
        </r>
      </text>
    </comment>
    <comment ref="G13" authorId="0">
      <text>
        <r>
          <rPr>
            <b val="true"/>
            <sz val="11"/>
            <color rgb="FF000000"/>
            <rFont val="Times New Roman"/>
            <family val="1"/>
            <charset val="1"/>
          </rPr>
          <t xml:space="preserve">Démoralisation :
</t>
        </r>
        <r>
          <rPr>
            <sz val="10"/>
            <color rgb="FF000000"/>
            <rFont val="Times New Roman"/>
            <family val="1"/>
            <charset val="1"/>
          </rPr>
          <t xml:space="preserve">25% des dégâts que vous infligez sont transformés en argent et vous reviennent.
La jauge de rupture des adversaires est bloquée pendant un tour et ne peut pas être utilisée.
Toutes unités = 110/110
Sasha = 130/130</t>
        </r>
      </text>
    </comment>
    <comment ref="G14" authorId="0">
      <text>
        <r>
          <rPr>
            <b val="true"/>
            <sz val="11"/>
            <color rgb="FF000000"/>
            <rFont val="Times New Roman"/>
            <family val="1"/>
            <charset val="1"/>
          </rPr>
          <t xml:space="preserve">Esprit samouraï : 
</t>
        </r>
        <r>
          <rPr>
            <sz val="10"/>
            <color rgb="FF000000"/>
            <rFont val="Times New Roman"/>
            <family val="1"/>
            <charset val="1"/>
          </rPr>
          <t xml:space="preserve">Toutes les unités +0/+30 supp.
Toutes les unités ont +50% de contre-attaque.
Le prix des unités revient momentanément à la normale.
Toutes unités = 130(+50)/160
Kanbei = 150(+50)/180</t>
        </r>
      </text>
    </comment>
    <comment ref="G15" authorId="0">
      <text>
        <r>
          <rPr>
            <b val="true"/>
            <sz val="11"/>
            <color rgb="FF000000"/>
            <rFont val="Times New Roman"/>
            <family val="1"/>
            <charset val="1"/>
          </rPr>
          <t xml:space="preserve">Contre-offensive : 
</t>
        </r>
        <r>
          <rPr>
            <sz val="10"/>
            <color rgb="FF000000"/>
            <rFont val="Times New Roman"/>
            <family val="1"/>
            <charset val="1"/>
          </rPr>
          <t xml:space="preserve">Toutes les unités vision +1 supp. (+2 au total).
Permet de voir dans les forêts, récifs…
Réduit la couverture défensive des adversaires de 2 au total.
Vos unités peuvent contre-attaquer avant l'ennemi.
Toutes unités = 110/110
Sonja = 130/130</t>
        </r>
      </text>
    </comment>
    <comment ref="G16" authorId="0">
      <text>
        <r>
          <rPr>
            <b val="true"/>
            <sz val="11"/>
            <color rgb="FF000000"/>
            <rFont val="Times New Roman"/>
            <family val="1"/>
            <charset val="1"/>
          </rPr>
          <t xml:space="preserve">Frappe aérienne :
</t>
        </r>
        <r>
          <rPr>
            <sz val="10"/>
            <color rgb="FF000000"/>
            <rFont val="Times New Roman"/>
            <family val="1"/>
            <charset val="1"/>
          </rPr>
          <t xml:space="preserve">+40/+40 supp. pour les hélicos et +20/+20 supp pour les soldats.
Des unités d'infanterie à 9 PV apparaissent dans toutes vos villes.
Toutes unités = 180/160 (hélicos), 160/140 (soldats), 110/110 sinon
Sensei = 200/180 (hélicos), 180/160 (soldats), 130/130 sinon</t>
        </r>
      </text>
    </comment>
    <comment ref="G17" authorId="0">
      <text>
        <r>
          <rPr>
            <b val="true"/>
            <sz val="11"/>
            <color rgb="FF000000"/>
            <rFont val="Times New Roman"/>
            <family val="1"/>
            <charset val="1"/>
          </rPr>
          <t xml:space="preserve">Kamikaze : 
</t>
        </r>
        <r>
          <rPr>
            <sz val="10"/>
            <color rgb="FF000000"/>
            <rFont val="Times New Roman"/>
            <family val="1"/>
            <charset val="1"/>
          </rPr>
          <t xml:space="preserve">Toutes les unités +40/+0 supp.
Vos unités ne contre-attaqueront pas durant le tour de l'ennemi.
Toutes unités = 180/100
Grimm = 200/120</t>
        </r>
      </text>
    </comment>
    <comment ref="G18" authorId="0">
      <text>
        <r>
          <rPr>
            <b val="true"/>
            <sz val="11"/>
            <color rgb="FF000000"/>
            <rFont val="Times New Roman"/>
            <family val="1"/>
            <charset val="1"/>
          </rPr>
          <t xml:space="preserve">Foudre :
</t>
        </r>
        <r>
          <rPr>
            <sz val="10"/>
            <color rgb="FF000000"/>
            <rFont val="Times New Roman"/>
            <family val="1"/>
            <charset val="1"/>
          </rPr>
          <t xml:space="preserve">Toutes les unités sauf les soldats bénéficient d'un tour supplémentaire.
Toutes unités = 130/120 (aérien), 110/110 sinon
Eagle = 150/140 (aérien), 130/130 sinon</t>
        </r>
      </text>
    </comment>
    <comment ref="G19" authorId="0">
      <text>
        <r>
          <rPr>
            <b val="true"/>
            <sz val="11"/>
            <color rgb="FF000000"/>
            <rFont val="Times New Roman"/>
            <family val="1"/>
            <charset val="1"/>
          </rPr>
          <t xml:space="preserve">Typhon :
</t>
        </r>
        <r>
          <rPr>
            <sz val="10"/>
            <color rgb="FF000000"/>
            <rFont val="Times New Roman"/>
            <family val="1"/>
            <charset val="1"/>
          </rPr>
          <t xml:space="preserve">Forte pluie durant 1 tour.
Divise par 2 les réserves de fuel adverses.
Toutes les unités adverses -2 PV.
Toutes unités = 130/120 (naval), 110/110 sinon
Drake = 150/140 (naval), 130/130 sinon</t>
        </r>
      </text>
    </comment>
    <comment ref="G20" authorId="0">
      <text>
        <r>
          <rPr>
            <b val="true"/>
            <sz val="11"/>
            <color rgb="FF000000"/>
            <rFont val="Times New Roman"/>
            <family val="1"/>
            <charset val="1"/>
          </rPr>
          <t xml:space="preserve">Pleine puissance :
</t>
        </r>
        <r>
          <rPr>
            <sz val="10"/>
            <color rgb="FF000000"/>
            <rFont val="Times New Roman"/>
            <family val="1"/>
            <charset val="1"/>
          </rPr>
          <t xml:space="preserve">Réapprovisionne toutes les unités, ressources comprises.
Véhicules terrestres +30/+0 supp. 
Véhicules terrestres +1 mouvement.
Toutes unités = 150/120 (véhicules terrestres), 110/110 sinon
Jess = 170/140 (véhicules terrestres), 130/130 sinon</t>
        </r>
      </text>
    </comment>
    <comment ref="G21" authorId="0">
      <text>
        <r>
          <rPr>
            <b val="true"/>
            <sz val="11"/>
            <color rgb="FF000000"/>
            <rFont val="Times New Roman"/>
            <family val="1"/>
            <charset val="1"/>
          </rPr>
          <t xml:space="preserve">Garde royale :
</t>
        </r>
        <r>
          <rPr>
            <sz val="10"/>
            <color rgb="FF000000"/>
            <rFont val="Times New Roman"/>
            <family val="1"/>
            <charset val="1"/>
          </rPr>
          <t xml:space="preserve">Triple l'effet des tours de communication (+15/+15 par tour !)
+40% de défense supplémentaire contre les tirs indirects. (+0/+40 supp.)
Toutes unités = 110/180 (VS indirect), 110/110 sinon
Javier = 130/200 (VS indirect), 130/130 sinon</t>
        </r>
      </text>
    </comment>
    <comment ref="G22" authorId="0">
      <text>
        <r>
          <rPr>
            <b val="true"/>
            <sz val="11"/>
            <color rgb="FF000000"/>
            <rFont val="Times New Roman"/>
            <family val="1"/>
            <charset val="1"/>
          </rPr>
          <t xml:space="preserve">Coup du barbare :
</t>
        </r>
        <r>
          <rPr>
            <sz val="10"/>
            <color rgb="FF000000"/>
            <rFont val="Times New Roman"/>
            <family val="1"/>
            <charset val="1"/>
          </rPr>
          <t xml:space="preserve">Le bonus d'attaque passe à +50% par PV manquant (max +450/+0 à 1 PV).
Les dégâts peuvent varier entre -20% à +40% bruts !
Toutes unités = 110+0~450+(-20~+40)/110
Helmut = 110+0~450+(-20~+40)/110</t>
        </r>
      </text>
    </comment>
    <comment ref="G23" authorId="0">
      <text>
        <r>
          <rPr>
            <b val="true"/>
            <sz val="11"/>
            <color rgb="FF000000"/>
            <rFont val="Times New Roman"/>
            <family val="1"/>
            <charset val="1"/>
          </rPr>
          <t xml:space="preserve">Commando :
</t>
        </r>
        <r>
          <rPr>
            <sz val="10"/>
            <color rgb="FF000000"/>
            <rFont val="Times New Roman"/>
            <family val="1"/>
            <charset val="1"/>
          </rPr>
          <t xml:space="preserve">Aucune pénalité de mouvement quel que soit le terrain.
La couverture défensive du terrain est doublée. (Cela augmente également l'attaque en conséquence)
Toutes unités = 110+0~40/110+0~80 (selon terrain)
Kat = 130+0~40/130+0~80 (selon terrain)</t>
        </r>
      </text>
    </comment>
    <comment ref="G24" authorId="0">
      <text>
        <r>
          <rPr>
            <b val="true"/>
            <sz val="11"/>
            <color rgb="FF000000"/>
            <rFont val="Times New Roman"/>
            <family val="1"/>
            <charset val="1"/>
          </rPr>
          <t xml:space="preserve">Déploiement :
</t>
        </r>
        <r>
          <rPr>
            <sz val="10"/>
            <color rgb="FF000000"/>
            <rFont val="Times New Roman"/>
            <family val="1"/>
            <charset val="1"/>
          </rPr>
          <t xml:space="preserve">Toutes les unités +2 mouvement.
Toutes les unités +20/+20 supp. durant votre tour.
Toutes les unités sont complètement immunisés à la perte de fuel (déplacements et CO power).
Toutes unités = 130/130 (phase joueur), 100/100 (phase adverse)
Adder = 150/150 (phase joueur), 120/120 (phase adverse)</t>
        </r>
      </text>
    </comment>
    <comment ref="G25" authorId="0">
      <text>
        <r>
          <rPr>
            <b val="true"/>
            <sz val="11"/>
            <color rgb="FF000000"/>
            <rFont val="Times New Roman"/>
            <family val="1"/>
            <charset val="1"/>
          </rPr>
          <t xml:space="preserve">Orage noir :
</t>
        </r>
        <r>
          <rPr>
            <sz val="10"/>
            <color rgb="FF000000"/>
            <rFont val="Times New Roman"/>
            <family val="1"/>
            <charset val="1"/>
          </rPr>
          <t xml:space="preserve">+2 PV pour toutes les unités alliées et -2 PV pour toutes les unités adverses.
Toutes unités = 130/120
Maverick = 150/140</t>
        </r>
      </text>
    </comment>
    <comment ref="G26" authorId="0">
      <text>
        <r>
          <rPr>
            <b val="true"/>
            <sz val="11"/>
            <color rgb="FF000000"/>
            <rFont val="Times New Roman"/>
            <family val="1"/>
            <charset val="1"/>
          </rPr>
          <t xml:space="preserve">Attaque météore :
</t>
        </r>
        <r>
          <rPr>
            <sz val="10"/>
            <color rgb="FF000000"/>
            <rFont val="Times New Roman"/>
            <family val="1"/>
            <charset val="1"/>
          </rPr>
          <t xml:space="preserve">Toutes les unités +25/+25 supp.
Une météorite tombe sur une zone à un rayon de 3 cases (pour comparaison : un silo couvre 2 cases de rayon). Les unités ennemies touchées sont réduites au minimum de PV (1% de santé).
Toutes unités = 140/140
Sturm = 160/160</t>
        </r>
      </text>
    </comment>
    <comment ref="G27" authorId="0">
      <text>
        <r>
          <rPr>
            <b val="true"/>
            <sz val="11"/>
            <color rgb="FF000000"/>
            <rFont val="Times New Roman"/>
            <family val="1"/>
            <charset val="1"/>
          </rPr>
          <t xml:space="preserve">Tous azimuts :
</t>
        </r>
        <r>
          <rPr>
            <sz val="10"/>
            <color rgb="FF000000"/>
            <rFont val="Times New Roman"/>
            <family val="1"/>
            <charset val="1"/>
          </rPr>
          <t xml:space="preserve">Les attaques peuvent varier entre +20% et +40% (= font toujours au moins 20% de dégâts en plus).
Toutes unités = 110+(20~40)/110
Jugger = 130+(20~40)/130</t>
        </r>
      </text>
    </comment>
    <comment ref="G28" authorId="0">
      <text>
        <r>
          <rPr>
            <b val="true"/>
            <sz val="11"/>
            <color rgb="FF000000"/>
            <rFont val="Times New Roman"/>
            <family val="1"/>
            <charset val="1"/>
          </rPr>
          <t xml:space="preserve">Blitzkrieg :
</t>
        </r>
        <r>
          <rPr>
            <sz val="10"/>
            <color rgb="FF000000"/>
            <rFont val="Times New Roman"/>
            <family val="1"/>
            <charset val="1"/>
          </rPr>
          <t xml:space="preserve">Toutes les unités +2 mouvement.
Toutes les unités sur routes +20/+0 supp.
Toutes unités = 150/130 (routes), 110/110 sinon
Zak = 170/150 (routes), 130/130 sinon</t>
        </r>
      </text>
    </comment>
    <comment ref="G29" authorId="0">
      <text>
        <r>
          <rPr>
            <b val="true"/>
            <sz val="11"/>
            <color rgb="FF000000"/>
            <rFont val="Times New Roman"/>
            <family val="1"/>
            <charset val="1"/>
          </rPr>
          <t xml:space="preserve">Féroce cité :
</t>
        </r>
        <r>
          <rPr>
            <sz val="10"/>
            <color rgb="FF000000"/>
            <rFont val="Times New Roman"/>
            <family val="1"/>
            <charset val="1"/>
          </rPr>
          <t xml:space="preserve">Toutes les unités bénéficient de +2% de défense à chaque bâtiment en votre possession. (+0/+2 supp.)
+30% d'attaque en plus depuis les bâtiments. (+30/+0 supp.)
Toutes unités = 170/110+(2x)+10~40 (bâtiments), 110/110 sinon
Candy = 190/130+(2x)+10~40 (bâtiments), 130/130 sinon</t>
        </r>
      </text>
    </comment>
    <comment ref="G30" authorId="0">
      <text>
        <r>
          <rPr>
            <b val="true"/>
            <sz val="11"/>
            <color rgb="FF000000"/>
            <rFont val="Times New Roman"/>
            <family val="1"/>
            <charset val="1"/>
          </rPr>
          <t xml:space="preserve">Foudre ultime :
</t>
        </r>
        <r>
          <rPr>
            <sz val="10"/>
            <color rgb="FF000000"/>
            <rFont val="Times New Roman"/>
            <family val="1"/>
            <charset val="1"/>
          </rPr>
          <t xml:space="preserve">Toutes les unités +20/+20 supp.
Envoie de la foudre sur une zone carrée de 3X3 cases sur la plus grosse concentration d'ennemis. Effet : -3 PV et passent un tour.
Toutes unités = 140/140
Von Bolt = 160/160</t>
        </r>
      </text>
    </comment>
    <comment ref="G31" authorId="0">
      <text>
        <r>
          <rPr>
            <b val="true"/>
            <sz val="11"/>
            <color rgb="FF000000"/>
            <rFont val="Times New Roman"/>
            <family val="1"/>
            <charset val="1"/>
          </rPr>
          <t xml:space="preserve">Espoir :
</t>
        </r>
        <r>
          <rPr>
            <sz val="10"/>
            <color rgb="FF000000"/>
            <rFont val="Times New Roman"/>
            <family val="1"/>
            <charset val="1"/>
          </rPr>
          <t xml:space="preserve">Unités terrestres d'attaque directe +2 mouvement.
Unités terrestres d'attaque directe +30/+0 supp.
Toutes unités = 160/110 (terrestre direct), 110/110 sinon
Ed = 180/130 (terrestre direct), 130/130 sinon</t>
        </r>
      </text>
    </comment>
    <comment ref="G32" authorId="0">
      <text>
        <r>
          <rPr>
            <b val="true"/>
            <sz val="11"/>
            <color rgb="FF000000"/>
            <rFont val="Times New Roman"/>
            <family val="1"/>
            <charset val="1"/>
          </rPr>
          <t xml:space="preserve">Persévérance :
</t>
        </r>
        <r>
          <rPr>
            <sz val="10"/>
            <color rgb="FF000000"/>
            <rFont val="Times New Roman"/>
            <family val="1"/>
            <charset val="1"/>
          </rPr>
          <t xml:space="preserve">+3 PV pour toutes les unités.
Les unités ayant strictement plus de 1 PV (&gt; 10% de santé) ne peuvent être détruites (ils leur reste 1% de santé).
Toutes unités = 110/130
O'Brian = 130/150</t>
        </r>
      </text>
    </comment>
    <comment ref="G33" authorId="0">
      <text>
        <r>
          <rPr>
            <b val="true"/>
            <sz val="11"/>
            <color rgb="FF000000"/>
            <rFont val="Times New Roman"/>
            <family val="1"/>
            <charset val="1"/>
          </rPr>
          <t xml:space="preserve">Quadrillage :
</t>
        </r>
        <r>
          <rPr>
            <sz val="10"/>
            <color rgb="FF000000"/>
            <rFont val="Times New Roman"/>
            <family val="1"/>
            <charset val="1"/>
          </rPr>
          <t xml:space="preserve">Toutes les unités terrestres +2 vision.
Toutes les unités terrestres voient dans les récifs, forêts…
Les unités adverses perdent 1 PV pour chaque point de couverture qu'elles ont. (Ex. Plaines : -1 PV ; Q.G : -4 PV)
Toutes unités = 130/130 (terrestre), 110/110 sinon
Lin = 150/150 (terrestre), 130/130 sinon</t>
        </r>
      </text>
    </comment>
    <comment ref="G34" authorId="0">
      <text>
        <r>
          <rPr>
            <b val="true"/>
            <sz val="11"/>
            <color rgb="FF000000"/>
            <rFont val="Times New Roman"/>
            <family val="1"/>
            <charset val="1"/>
          </rPr>
          <t xml:space="preserve">Argonaute :
</t>
        </r>
        <r>
          <rPr>
            <sz val="10"/>
            <color rgb="FF000000"/>
            <rFont val="Times New Roman"/>
            <family val="1"/>
            <charset val="1"/>
          </rPr>
          <t xml:space="preserve">Toutes les unités +2 mouvement.
Toutes les unités +2 portée.
Toutes unités = 120/120
Catleïa = 140/140</t>
        </r>
      </text>
    </comment>
    <comment ref="G35" authorId="0">
      <text>
        <r>
          <rPr>
            <b val="true"/>
            <sz val="11"/>
            <color rgb="FF000000"/>
            <rFont val="Times New Roman"/>
            <family val="1"/>
            <charset val="1"/>
          </rPr>
          <t xml:space="preserve">RAF Tactics :
</t>
        </r>
        <r>
          <rPr>
            <sz val="10"/>
            <color rgb="FF000000"/>
            <rFont val="Times New Roman"/>
            <family val="1"/>
            <charset val="1"/>
          </rPr>
          <t xml:space="preserve">Toutes les unités aériennes +2 mouvement.
Toutes les unités aériennes +40/+0 supp. en combat aérien, ou +20/+0 supp. contre les autres unités.
Toutes unités = 180/130 (aérien VS air), 160/130 (aérien VS terre/mer), 110/110 sinon
Zadia = 200/150 (aérien VS air), 180/150 (aérien VS terre/mer), 130/130 sinon</t>
        </r>
      </text>
    </comment>
    <comment ref="G36" authorId="0">
      <text>
        <r>
          <rPr>
            <b val="true"/>
            <sz val="11"/>
            <color rgb="FF000000"/>
            <rFont val="Times New Roman"/>
            <family val="1"/>
            <charset val="1"/>
          </rPr>
          <t xml:space="preserve">Magnitude :
</t>
        </r>
        <r>
          <rPr>
            <sz val="10"/>
            <color rgb="FF000000"/>
            <rFont val="Times New Roman"/>
            <family val="1"/>
            <charset val="1"/>
          </rPr>
          <t xml:space="preserve">Toutes les unités indirectes +2 portée.
Toutes les unités indirectes peuvent riposter AVANT une attaque directe (50% de leur puissance d'attaque).
Toutes unités = 130(65)/120 (indirect + naval), 110/110 sinon
Trak = 150(75)/140 (indirect + naval), 130/130 sinon</t>
        </r>
      </text>
    </comment>
    <comment ref="G37" authorId="0">
      <text>
        <r>
          <rPr>
            <b val="true"/>
            <sz val="11"/>
            <color rgb="FF000000"/>
            <rFont val="Times New Roman"/>
            <family val="1"/>
            <charset val="1"/>
          </rPr>
          <t xml:space="preserve">Gradation :
</t>
        </r>
        <r>
          <rPr>
            <sz val="10"/>
            <color rgb="FF000000"/>
            <rFont val="Times New Roman"/>
            <family val="1"/>
            <charset val="1"/>
          </rPr>
          <t xml:space="preserve">Les unités ennemies ne peuvent contre-attaquer.
A chaque offensive donnée, +5/+0 supp. à toutes vos unités. Limite = 8 offensives (pour +40% d'attaque ou +40/+0).
Toutes unités = 120~160/120
Carter = 140~180/140</t>
        </r>
      </text>
    </comment>
    <comment ref="G38" authorId="0">
      <text>
        <r>
          <rPr>
            <b val="true"/>
            <sz val="11"/>
            <color rgb="FF000000"/>
            <rFont val="Times New Roman"/>
            <family val="1"/>
            <charset val="1"/>
          </rPr>
          <t xml:space="preserve">Opportunisme :
</t>
        </r>
        <r>
          <rPr>
            <sz val="10"/>
            <color rgb="FF000000"/>
            <rFont val="Times New Roman"/>
            <family val="1"/>
            <charset val="1"/>
          </rPr>
          <t xml:space="preserve">Toutes les unités aériennes +0/+270 supp. !
Augmentation de l'attaque des unités aériennes :
Les avions attaquent comme s'ils avaient tous 10 PV.
Bonus =  +((10/PV)*100-100)/+0 supp.
Toutes unités = 110~1010/410 (aérien), 110/110 sinon
Finn = 130~1030/430 (aérien), 130/130 sinon</t>
        </r>
      </text>
    </comment>
    <comment ref="G39" authorId="0">
      <text>
        <r>
          <rPr>
            <b val="true"/>
            <sz val="11"/>
            <color rgb="FF000000"/>
            <rFont val="Times New Roman"/>
            <family val="1"/>
            <charset val="1"/>
          </rPr>
          <t xml:space="preserve">Grande armada :
</t>
        </r>
        <r>
          <rPr>
            <sz val="10"/>
            <color rgb="FF000000"/>
            <rFont val="Times New Roman"/>
            <family val="1"/>
            <charset val="1"/>
          </rPr>
          <t xml:space="preserve">Ravitaillement complet à toutes les unités, ressources comprises.
Toutes les unités navales +1 mouvement.
Toutes les unités navales +0/+40 supp.
Toutes unités = 120/190 (naval), 120/150 (intercepteurs + hélicos), 110/110 sinon
Sigismundo = 140/210 (naval), 140/170 (intercepteurs + hélicos), 130/130 sinon</t>
        </r>
      </text>
    </comment>
    <comment ref="G40" authorId="0">
      <text>
        <r>
          <rPr>
            <b val="true"/>
            <sz val="11"/>
            <color rgb="FF000000"/>
            <rFont val="Times New Roman"/>
            <family val="1"/>
            <charset val="1"/>
          </rPr>
          <t xml:space="preserve">Paradoxe :
</t>
        </r>
        <r>
          <rPr>
            <sz val="10"/>
            <color rgb="FF000000"/>
            <rFont val="Times New Roman"/>
            <family val="1"/>
            <charset val="1"/>
          </rPr>
          <t xml:space="preserve">Sélectionnez le climat pour ce tour et les 2 prochains (au début de chaque tour. Forte pluie et soleil disponibles. Impossible à contrer en pratique sauf durant le dernier tour.)
Toutes unités = 110/120
Lili = 130/140</t>
        </r>
      </text>
    </comment>
    <comment ref="G41" authorId="0">
      <text>
        <r>
          <rPr>
            <b val="true"/>
            <sz val="11"/>
            <color rgb="FF000000"/>
            <rFont val="Times New Roman"/>
            <family val="1"/>
            <charset val="1"/>
          </rPr>
          <t xml:space="preserve">Hécatombe :
</t>
        </r>
        <r>
          <rPr>
            <sz val="10"/>
            <color rgb="FF000000"/>
            <rFont val="Times New Roman"/>
            <family val="1"/>
            <charset val="1"/>
          </rPr>
          <t xml:space="preserve">Envoie un missile qui fait 8 PV de dégâts sur un rayon de 2 cases.
Toutes les unités obtiennent le bonus de stats.
Toutes unités = 160/160
Larissa = 180/180</t>
        </r>
      </text>
    </comment>
    <comment ref="G43" authorId="0">
      <text>
        <r>
          <rPr>
            <b val="true"/>
            <sz val="11"/>
            <color rgb="FF000000"/>
            <rFont val="Times New Roman"/>
            <family val="1"/>
            <charset val="1"/>
          </rPr>
          <t xml:space="preserve">Capitanat :
</t>
        </r>
        <r>
          <rPr>
            <sz val="10"/>
            <color rgb="FF000000"/>
            <rFont val="Times New Roman"/>
            <family val="1"/>
            <charset val="1"/>
          </rPr>
          <t xml:space="preserve">Toutes les unités gagnent 1 rang.
Triple les bonus d'attaque et double les bonus de défense liés au rang.
Toutes unités = 170/150 (rang As), 140/110 (rang 2), 125/110 (rang 1), 110/110 sinon
Levail = 170/150 (rang As)</t>
        </r>
      </text>
    </comment>
    <comment ref="G44" authorId="0">
      <text>
        <r>
          <rPr>
            <b val="true"/>
            <sz val="11"/>
            <color rgb="FF000000"/>
            <rFont val="Times New Roman"/>
            <family val="1"/>
            <charset val="1"/>
          </rPr>
          <t xml:space="preserve">Surproduction :
</t>
        </r>
        <r>
          <rPr>
            <sz val="10"/>
            <color rgb="FF000000"/>
            <rFont val="Times New Roman"/>
            <family val="1"/>
            <charset val="1"/>
          </rPr>
          <t xml:space="preserve">Toute unité construite ce tour-ci peut agir directement.
Tous les coûts d'achat sont réduits de moitié par rapport au prix de base.
Toutes unités = 110/110
Klaus = 130/130</t>
        </r>
      </text>
    </comment>
    <comment ref="G45" authorId="0">
      <text>
        <r>
          <rPr>
            <b val="true"/>
            <sz val="11"/>
            <color rgb="FF000000"/>
            <rFont val="Times New Roman"/>
            <family val="1"/>
            <charset val="1"/>
          </rPr>
          <t xml:space="preserve">Déchaînement de sang :
</t>
        </r>
        <r>
          <rPr>
            <sz val="10"/>
            <color rgb="FF000000"/>
            <rFont val="Times New Roman"/>
            <family val="1"/>
            <charset val="1"/>
          </rPr>
          <t xml:space="preserve">Annule toute pénalité de mouvement en fonction du terrain.
Toutes les unités +20/+0 supp.
(Effet de COZone temporairement annulé)
Toutes unités = 180/110 (direct), 130/110 sinon
Formiotoris = 200/130 (direct), 150/130 sinon</t>
        </r>
      </text>
    </comment>
    <comment ref="G46" authorId="0">
      <text>
        <r>
          <rPr>
            <b val="true"/>
            <sz val="11"/>
            <color rgb="FF000000"/>
            <rFont val="Times New Roman"/>
            <family val="1"/>
            <charset val="1"/>
          </rPr>
          <t xml:space="preserve">Guérilla urbaine :
</t>
        </r>
        <r>
          <rPr>
            <sz val="10"/>
            <color rgb="FF000000"/>
            <rFont val="Times New Roman"/>
            <family val="1"/>
            <charset val="1"/>
          </rPr>
          <t xml:space="preserve">Constructions d'aéroport et de port provisoires en un tour.
Toute unité ennemie sur une propriété (quelle que soit son état) passe son tour.
Toutes unités = 110/140 (villes + routes), 110/110 sinon
Priam = 130/160 (villes + routes), 130/130 sinon</t>
        </r>
      </text>
    </comment>
    <comment ref="G47" authorId="0">
      <text>
        <r>
          <rPr>
            <b val="true"/>
            <sz val="11"/>
            <color rgb="FF000000"/>
            <rFont val="Times New Roman"/>
            <family val="1"/>
            <charset val="1"/>
          </rPr>
          <t xml:space="preserve">Guet-apens :
</t>
        </r>
        <r>
          <rPr>
            <sz val="10"/>
            <color rgb="FF000000"/>
            <rFont val="Times New Roman"/>
            <family val="1"/>
            <charset val="1"/>
          </rPr>
          <t xml:space="preserve">Vision sur toutes les propriétés + 1 case.
Vos unités prises en embuscade peuvent attaquer ou attendre (pas d'annulation).
Toutes unités = 120/110 (direct), 110/110 sinon
Heyden = 140/130 (direct), 130/130 sinon</t>
        </r>
      </text>
    </comment>
    <comment ref="G48" authorId="0">
      <text>
        <r>
          <rPr>
            <b val="true"/>
            <sz val="11"/>
            <color rgb="FF000000"/>
            <rFont val="Times New Roman"/>
            <family val="1"/>
            <charset val="1"/>
          </rPr>
          <t xml:space="preserve">Black-out :
</t>
        </r>
        <r>
          <rPr>
            <sz val="10"/>
            <color rgb="FF000000"/>
            <rFont val="Times New Roman"/>
            <family val="1"/>
            <charset val="1"/>
          </rPr>
          <t xml:space="preserve">Les unités ennemies ayant des munitions limitées sont ramenés à 1 munition (ou laissé à 0 s'ils n'ont plus de munitions).
Les transports ennemis ne peuvent plus se déplacer mais peuvent réaliser d'autres actions.
Toutes unités = 150/110 (si désavantage), 110/110 sinon
Khrall = 170/130 (si désavantage), 130/130 sinon</t>
        </r>
      </text>
    </comment>
    <comment ref="G49" authorId="0">
      <text>
        <r>
          <rPr>
            <b val="true"/>
            <sz val="11"/>
            <color rgb="FF000000"/>
            <rFont val="Times New Roman"/>
            <family val="1"/>
            <charset val="1"/>
          </rPr>
          <t xml:space="preserve">Tactiques Parthes :
</t>
        </r>
        <r>
          <rPr>
            <sz val="10"/>
            <color rgb="FF000000"/>
            <rFont val="Times New Roman"/>
            <family val="1"/>
            <charset val="1"/>
          </rPr>
          <t xml:space="preserve">Les unités directes continuent à se déplacer après offensive.
Toute unité sortant d'un transport peut agir de nouveau.
Toutes unités = 110/130 (direct + transport), 110/110 sinon
Tamerlan = 130/150 (direct + transport), 130/130 sinon</t>
        </r>
      </text>
    </comment>
    <comment ref="G50" authorId="0">
      <text>
        <r>
          <rPr>
            <b val="true"/>
            <sz val="11"/>
            <color rgb="FF000000"/>
            <rFont val="Times New Roman"/>
            <family val="1"/>
            <charset val="1"/>
          </rPr>
          <t xml:space="preserve">Bombardement :
</t>
        </r>
        <r>
          <rPr>
            <sz val="10"/>
            <color rgb="FF000000"/>
            <rFont val="Times New Roman"/>
            <family val="1"/>
            <charset val="1"/>
          </rPr>
          <t xml:space="preserve">Unités indirectes +30/+0 supp.
Les unités adjacentes à la cible d'une offensive indirecte perdent 1 PV et 1 point de mvt max. (Attention, cela affecte aussi les unités alliées !)
Toutes unités = 150/150 (indirect), 110/110 sinon
Peitr = 170/170 (indirect), 130/130 sinon</t>
        </r>
      </text>
    </comment>
    <comment ref="G51" authorId="0">
      <text>
        <r>
          <rPr>
            <b val="true"/>
            <sz val="11"/>
            <color rgb="FF000000"/>
            <rFont val="Times New Roman"/>
            <family val="1"/>
            <charset val="1"/>
          </rPr>
          <t xml:space="preserve">Secret-défense : 
</t>
        </r>
        <r>
          <rPr>
            <sz val="10"/>
            <color rgb="FF000000"/>
            <rFont val="Times New Roman"/>
            <family val="1"/>
            <charset val="1"/>
          </rPr>
          <t xml:space="preserve">Le bonus d'effet s'abaisse à 11 000G.
Réapprovisionne toutes les unités, ressources comprises.
Vous gagnez la moitié de la valeur de toutes vos unités coûtant 14 000G ou plus. (Ex. : Neotank à 20 000G de base - valeur à 5 PV = 10 000G. Vous gagnez 5 000G.)
Toutes unités = 120/130 (11 000G+), 110/110 sinon
Damian = 140/150 (11 000G+), 130/130 sinon</t>
        </r>
      </text>
    </comment>
    <comment ref="G52" authorId="0">
      <text>
        <r>
          <rPr>
            <b val="true"/>
            <sz val="11"/>
            <color rgb="FF000000"/>
            <rFont val="Times New Roman"/>
            <family val="1"/>
            <charset val="1"/>
          </rPr>
          <t xml:space="preserve">Hurlement de rage :
</t>
        </r>
        <r>
          <rPr>
            <sz val="10"/>
            <color rgb="FF000000"/>
            <rFont val="Times New Roman"/>
            <family val="1"/>
            <charset val="1"/>
          </rPr>
          <t xml:space="preserve">Toutes les unités adverses -1 mouvement.
Toutes les unités adverses ne peuvent attaquer une unité strictement plus chère qu'elles (en termes de prix de base). Cela vaut aussi pour les contre-attaques !
Toutes unités = 110/110
Erik = 130/130
Tous les ennemis = 100/100 -&gt; 80/80</t>
        </r>
      </text>
    </comment>
    <comment ref="G53" authorId="0">
      <text>
        <r>
          <rPr>
            <b val="true"/>
            <sz val="11"/>
            <color rgb="FF000000"/>
            <rFont val="Times New Roman"/>
            <family val="1"/>
            <charset val="1"/>
          </rPr>
          <t xml:space="preserve">L'union fait la force :
</t>
        </r>
        <r>
          <rPr>
            <sz val="10"/>
            <color rgb="FF000000"/>
            <rFont val="Times New Roman"/>
            <family val="1"/>
            <charset val="1"/>
          </rPr>
          <t xml:space="preserve">Une unité groupée avec une autre peut agir de nouveau.
Toutes vos unités gagnent (+2% * nombre d'unités dans COZone) en attaque. (Bonus plus avantageux que la rupture à partir de 6 unités)
Toutes unités = 140(+2x)/120 (9 000G-), 110(+2x)/110 sinon
Vigarde = 160(+2x)/140 (9 000G-), 130(+2x)/130 sinon</t>
        </r>
      </text>
    </comment>
    <comment ref="G54" authorId="0">
      <text>
        <r>
          <rPr>
            <b val="true"/>
            <sz val="11"/>
            <color rgb="FF000000"/>
            <rFont val="Times New Roman"/>
            <family val="1"/>
            <charset val="1"/>
          </rPr>
          <t xml:space="preserve">Rideau de fer :
</t>
        </r>
        <r>
          <rPr>
            <sz val="10"/>
            <color rgb="FF000000"/>
            <rFont val="Times New Roman"/>
            <family val="1"/>
            <charset val="1"/>
          </rPr>
          <t xml:space="preserve">Le bonus s'applique temporairement à toutes les unités. (Max. - 50*2% = +100%)
Contre-attaques 50% plus puissantes.
Pour chaque case parcourue avant offensive, les unités ennemies perdent 4% d'attaque.
Toutes unités = 110/110(+x)
Eirika = 130/130(+x)</t>
        </r>
      </text>
    </comment>
    <comment ref="G55" authorId="0">
      <text>
        <r>
          <rPr>
            <b val="true"/>
            <sz val="11"/>
            <color rgb="FF000000"/>
            <rFont val="Times New Roman"/>
            <family val="1"/>
            <charset val="1"/>
          </rPr>
          <t xml:space="preserve">Chargez ! :
</t>
        </r>
        <r>
          <rPr>
            <sz val="10"/>
            <color rgb="FF000000"/>
            <rFont val="Times New Roman"/>
            <family val="1"/>
            <charset val="1"/>
          </rPr>
          <t xml:space="preserve">Vos unités gagnent +10% d'attaque par case parcourue avant chaque offensive.
Toutes unités = 130(+10x)/120
Syrene = 150(+10x)/140</t>
        </r>
      </text>
    </comment>
    <comment ref="G56" authorId="0">
      <text>
        <r>
          <rPr>
            <b val="true"/>
            <sz val="11"/>
            <color rgb="FF000000"/>
            <rFont val="Times New Roman"/>
            <family val="1"/>
            <charset val="1"/>
          </rPr>
          <t xml:space="preserve">Coup d'état :
</t>
        </r>
        <r>
          <rPr>
            <sz val="10"/>
            <color rgb="FF000000"/>
            <rFont val="Times New Roman"/>
            <family val="1"/>
            <charset val="1"/>
          </rPr>
          <t xml:space="preserve">Toutes vos unités subissent -15% dégâts (bruts : 55% → 40%, reste sujet à la chance).
Un Megatank apparaît sur la case la plus proche du général. (au plus à 5 cases, la procédure peut échouer ce qui ne vous fera pas gagner l'unité !)
Toutes unités = 110/140 (terrestre), 110/110 sinon
Ardan = 130/160 (terrestre), 130/130 sinon</t>
        </r>
      </text>
    </comment>
    <comment ref="G57" authorId="0">
      <text>
        <r>
          <rPr>
            <b val="true"/>
            <sz val="11"/>
            <color rgb="FF000000"/>
            <rFont val="Times New Roman"/>
            <family val="1"/>
            <charset val="1"/>
          </rPr>
          <t xml:space="preserve">Prise de contrôle :
</t>
        </r>
        <r>
          <rPr>
            <sz val="10"/>
            <color rgb="FF000000"/>
            <rFont val="Times New Roman"/>
            <family val="1"/>
            <charset val="1"/>
          </rPr>
          <t xml:space="preserve">La chance de l'ennemi tombe à 0 durant ce tour.
Toutes les unités adverses perdent tous leurs rangs !
Toutes unités = 150/130 (rang As), 140/110 (rang 2), 115/110 (rang 1), 110/110 sinon
Boris = 150/130 (rang As)</t>
        </r>
      </text>
    </comment>
    <comment ref="G58" authorId="0">
      <text>
        <r>
          <rPr>
            <b val="true"/>
            <sz val="11"/>
            <color rgb="FF000000"/>
            <rFont val="Times New Roman"/>
            <family val="1"/>
            <charset val="1"/>
          </rPr>
          <t xml:space="preserve">Frappe préventive :
</t>
        </r>
        <r>
          <rPr>
            <sz val="10"/>
            <color rgb="FF000000"/>
            <rFont val="Times New Roman"/>
            <family val="1"/>
            <charset val="1"/>
          </rPr>
          <t xml:space="preserve">A chaque fois que votre adversaire attaque une de vos unités (attaque directe seulement), elle perd 2 PV avant l'attaque. (ne peut pas tuer avant l'offensive)
Toutes unités = 110/150 (direct), 110/110 sinon
Rolland = 130/170 (direct), 130/130 sinon</t>
        </r>
      </text>
    </comment>
    <comment ref="K2" authorId="0">
      <text>
        <r>
          <rPr>
            <b val="true"/>
            <sz val="9"/>
            <color rgb="FF000000"/>
            <rFont val="Tahoma"/>
            <family val="2"/>
            <charset val="1"/>
          </rPr>
          <t xml:space="preserve">Aure:
</t>
        </r>
        <r>
          <rPr>
            <sz val="9"/>
            <color rgb="FF000000"/>
            <rFont val="Tahoma"/>
            <family val="2"/>
            <charset val="1"/>
          </rPr>
          <t xml:space="preserve">(Pour tous les CO)
10 - Affecte TOUTES les unités de ce type
6~9 - N'affecte pas toutes les unités mais le bonus est suffisant
1~5 - Affecte peu d'unités et/ou le bonus est assez faible
0 - N'affecte aucune unité de ce type</t>
        </r>
      </text>
    </comment>
    <comment ref="L2" authorId="0">
      <text>
        <r>
          <rPr>
            <b val="true"/>
            <sz val="9"/>
            <color rgb="FF000000"/>
            <rFont val="Tahoma"/>
            <family val="2"/>
            <charset val="1"/>
          </rPr>
          <t xml:space="preserve">Aure:
</t>
        </r>
        <r>
          <rPr>
            <sz val="9"/>
            <color rgb="FF000000"/>
            <rFont val="Tahoma"/>
            <family val="2"/>
            <charset val="1"/>
          </rPr>
          <t xml:space="preserve">(Pour tous les CO)
10 - Affecte TOUTES les unités de ce type
6~9 - N'affecte pas toutes les unités mais le bonus est suffisant
1~5 - Affecte peu d'unités et/ou le bonus est assez faible
0 - N'affecte aucune unité de ce type</t>
        </r>
      </text>
    </comment>
    <comment ref="M2" authorId="0">
      <text>
        <r>
          <rPr>
            <b val="true"/>
            <sz val="9"/>
            <color rgb="FF000000"/>
            <rFont val="Tahoma"/>
            <family val="2"/>
            <charset val="1"/>
          </rPr>
          <t xml:space="preserve">Aure:
</t>
        </r>
        <r>
          <rPr>
            <sz val="9"/>
            <color rgb="FF000000"/>
            <rFont val="Tahoma"/>
            <family val="2"/>
            <charset val="1"/>
          </rPr>
          <t xml:space="preserve">(Pour tous les CO)
10 - Affecte TOUTES les unités de ce type
6~9 - N'affecte pas toutes les unités mais le bonus est suffisant
1~5 - Affecte peu d'unités et/ou le bonus est assez faible
0 - N'affecte aucune unité de ce type</t>
        </r>
      </text>
    </comment>
    <comment ref="N2" authorId="0">
      <text>
        <r>
          <rPr>
            <b val="true"/>
            <sz val="9"/>
            <color rgb="FF000000"/>
            <rFont val="Tahoma"/>
            <family val="2"/>
            <charset val="1"/>
          </rPr>
          <t xml:space="preserve">Aure:
</t>
        </r>
        <r>
          <rPr>
            <sz val="9"/>
            <color rgb="FF000000"/>
            <rFont val="Tahoma"/>
            <family val="2"/>
            <charset val="1"/>
          </rPr>
          <t xml:space="preserve">(Pour tous les CO)
10 - Affecte TOUTES les unités de ce type
6~9 - N'affecte pas toutes les unités mais le bonus est suffisant
1~5 - Affecte peu d'unités et/ou le bonus est assez faible
0 - N'affecte aucune unité de ce type</t>
        </r>
      </text>
    </comment>
    <comment ref="O2" authorId="0">
      <text>
        <r>
          <rPr>
            <b val="true"/>
            <sz val="9"/>
            <color rgb="FF000000"/>
            <rFont val="Tahoma"/>
            <family val="2"/>
            <charset val="1"/>
          </rPr>
          <t xml:space="preserve">Aure:
</t>
        </r>
        <r>
          <rPr>
            <sz val="9"/>
            <color rgb="FF000000"/>
            <rFont val="Tahoma"/>
            <family val="2"/>
            <charset val="1"/>
          </rPr>
          <t xml:space="preserve">(Pour tous les CO)
10 - Affecte TOUTES les unités de ce type
6~9 - N'affecte pas toutes les unités mais le bonus est suffisant
1~5 - Affecte peu d'unités et/ou le bonus est assez faible
0 - N'affecte aucune unité de ce type</t>
        </r>
      </text>
    </comment>
    <comment ref="P2" authorId="0">
      <text>
        <r>
          <rPr>
            <b val="true"/>
            <sz val="9"/>
            <color rgb="FF000000"/>
            <rFont val="Tahoma"/>
            <family val="2"/>
            <charset val="1"/>
          </rPr>
          <t xml:space="preserve">Aure:
</t>
        </r>
        <r>
          <rPr>
            <sz val="9"/>
            <color rgb="FF000000"/>
            <rFont val="Tahoma"/>
            <family val="2"/>
            <charset val="1"/>
          </rPr>
          <t xml:space="preserve">(Pour tous les CO)
10 - Affecte TOUTES les unités de ce type
1~9 - N'affecte pas toutes les unités de ce type
0 - N'affecte aucune unité de ce type</t>
        </r>
      </text>
    </comment>
    <comment ref="R2" authorId="0">
      <text>
        <r>
          <rPr>
            <b val="true"/>
            <sz val="9"/>
            <color rgb="FF000000"/>
            <rFont val="Tahoma"/>
            <family val="2"/>
            <charset val="1"/>
          </rPr>
          <t xml:space="preserve">Aure:
</t>
        </r>
        <r>
          <rPr>
            <sz val="9"/>
            <color rgb="FF000000"/>
            <rFont val="Tahoma"/>
            <family val="2"/>
            <charset val="1"/>
          </rPr>
          <t xml:space="preserve">(Pour tous les CO)
0~7 : En fonction du nombre d'unités requises afin de déployer toute sa puissance. (Lower is better)
(-1)~3 : Bonus de stats en général
Peut être malus si le général ne gagne rien.</t>
        </r>
      </text>
    </comment>
    <comment ref="S2" authorId="0">
      <text>
        <r>
          <rPr>
            <b val="true"/>
            <sz val="9"/>
            <color rgb="FF000000"/>
            <rFont val="Tahoma"/>
            <family val="2"/>
            <charset val="1"/>
          </rPr>
          <t xml:space="preserve">Aure:
</t>
        </r>
        <r>
          <rPr>
            <sz val="9"/>
            <color rgb="FF000000"/>
            <rFont val="Tahoma"/>
            <family val="2"/>
            <charset val="1"/>
          </rPr>
          <t xml:space="preserve">(Pour tous les CO)
0~7 : En fonction du nombre de bâtiments requis afin de déployer toute sa puissance. (Lower is better)
(-1)~3 : Bonus si bonne gestion des fonds, bonus divers sur la construction…
Malus si des unités sont requis pour l'optimisation de la COZone / un pouvoir.</t>
        </r>
      </text>
    </comment>
    <comment ref="T2" authorId="0">
      <text>
        <r>
          <rPr>
            <b val="true"/>
            <sz val="9"/>
            <color rgb="FF000000"/>
            <rFont val="Tahoma"/>
            <family val="2"/>
            <charset val="1"/>
          </rPr>
          <t xml:space="preserve">Aure:
</t>
        </r>
        <r>
          <rPr>
            <sz val="9"/>
            <color rgb="FF000000"/>
            <rFont val="Tahoma"/>
            <family val="2"/>
            <charset val="1"/>
          </rPr>
          <t xml:space="preserve">(Pour tous les CO)
0 : Le général est strictement identique avec ou sans FoW
1~10 : En fonction des pouvoirs proposés (TODO)</t>
        </r>
      </text>
    </comment>
    <comment ref="U2" authorId="0">
      <text>
        <r>
          <rPr>
            <b val="true"/>
            <sz val="9"/>
            <color rgb="FF000000"/>
            <rFont val="Tahoma"/>
            <family val="2"/>
            <charset val="1"/>
          </rPr>
          <t xml:space="preserve">Aure:
</t>
        </r>
        <r>
          <rPr>
            <sz val="9"/>
            <color rgb="FF000000"/>
            <rFont val="Tahoma"/>
            <family val="2"/>
            <charset val="1"/>
          </rPr>
          <t xml:space="preserve">Le climat pluie a tendance à pénaliser la vision.
0~4 : Sensible au climat
5~9 : Possède des bonus en vision
10 : Immunisé au climat
</t>
        </r>
      </text>
    </comment>
    <comment ref="V2" authorId="0">
      <text>
        <r>
          <rPr>
            <b val="true"/>
            <sz val="9"/>
            <color rgb="FF000000"/>
            <rFont val="Tahoma"/>
            <family val="2"/>
            <charset val="1"/>
          </rPr>
          <t xml:space="preserve">Aure:
</t>
        </r>
        <r>
          <rPr>
            <sz val="9"/>
            <color rgb="FF000000"/>
            <rFont val="Tahoma"/>
            <family val="2"/>
            <charset val="1"/>
          </rPr>
          <t xml:space="preserve">Le climat neige a tendance à pénaliser le mouvement et les unités directes.
0~4 : Sensible au climat
5~9 : Possède des bonus de mouvement, de terrain, ...
10 : Immunisé au climat</t>
        </r>
      </text>
    </comment>
    <comment ref="W2" authorId="0">
      <text>
        <r>
          <rPr>
            <b val="true"/>
            <sz val="9"/>
            <color rgb="FF000000"/>
            <rFont val="Tahoma"/>
            <family val="2"/>
            <charset val="1"/>
          </rPr>
          <t xml:space="preserve">Aure:
</t>
        </r>
        <r>
          <rPr>
            <sz val="9"/>
            <color rgb="FF000000"/>
            <rFont val="Tahoma"/>
            <family val="2"/>
            <charset val="1"/>
          </rPr>
          <t xml:space="preserve">Le climat simoun a tendance à pénaliser les unités indirectes.
0~4 : Sensible au climat
5~9 : Possède des bonus en attaque/portée unités indirectes
10 : Immunisé au climat</t>
        </r>
      </text>
    </comment>
    <comment ref="X2" authorId="0">
      <text>
        <r>
          <rPr>
            <b val="true"/>
            <sz val="9"/>
            <color rgb="FF000000"/>
            <rFont val="Tahoma"/>
            <family val="2"/>
            <charset val="1"/>
          </rPr>
          <t xml:space="preserve">Aure:
</t>
        </r>
        <r>
          <rPr>
            <sz val="9"/>
            <color rgb="FF000000"/>
            <rFont val="Tahoma"/>
            <family val="2"/>
            <charset val="1"/>
          </rPr>
          <t xml:space="preserve">0 : Aucun bonus sur routes
5 : Bonus indirect (concerne le terrain)
10 : Bonus sur les routes</t>
        </r>
      </text>
    </comment>
    <comment ref="Y2" authorId="0">
      <text>
        <r>
          <rPr>
            <b val="true"/>
            <sz val="9"/>
            <color rgb="FF000000"/>
            <rFont val="Tahoma"/>
            <family val="2"/>
            <charset val="1"/>
          </rPr>
          <t xml:space="preserve">Aure:
</t>
        </r>
        <r>
          <rPr>
            <sz val="9"/>
            <color rgb="FF000000"/>
            <rFont val="Tahoma"/>
            <family val="2"/>
            <charset val="1"/>
          </rPr>
          <t xml:space="preserve">0 : Aucun bonus en plaines
5 : Bonus indirect (concerne le terrain)
10 : Bonus en plaines</t>
        </r>
      </text>
    </comment>
    <comment ref="Z2" authorId="0">
      <text>
        <r>
          <rPr>
            <b val="true"/>
            <sz val="9"/>
            <color rgb="FF000000"/>
            <rFont val="Tahoma"/>
            <family val="2"/>
            <charset val="1"/>
          </rPr>
          <t xml:space="preserve">Aure:
</t>
        </r>
        <r>
          <rPr>
            <sz val="9"/>
            <color rgb="FF000000"/>
            <rFont val="Tahoma"/>
            <family val="2"/>
            <charset val="1"/>
          </rPr>
          <t xml:space="preserve">0 : Aucun bonus dans les bâtiments
5 : Bonus indirect (concerne le terrain)
10 : Bonus dans les bâtiments</t>
        </r>
      </text>
    </comment>
    <comment ref="AA2" authorId="0">
      <text>
        <r>
          <rPr>
            <b val="true"/>
            <sz val="9"/>
            <color rgb="FF000000"/>
            <rFont val="Tahoma"/>
            <family val="2"/>
            <charset val="1"/>
          </rPr>
          <t xml:space="preserve">Aure:
</t>
        </r>
        <r>
          <rPr>
            <sz val="9"/>
            <color rgb="FF000000"/>
            <rFont val="Tahoma"/>
            <family val="2"/>
            <charset val="1"/>
          </rPr>
          <t xml:space="preserve">0 : Aucun bonus en forêts ou montagnes
5 : Bonus indirect (concerne le terrain)
10 : Bonus en forêts ou montagnes</t>
        </r>
      </text>
    </comment>
    <comment ref="AC2" authorId="0">
      <text>
        <r>
          <rPr>
            <b val="true"/>
            <sz val="9"/>
            <color rgb="FF000000"/>
            <rFont val="Tahoma"/>
            <family val="2"/>
            <charset val="1"/>
          </rPr>
          <t xml:space="preserve">Aure:
</t>
        </r>
        <r>
          <rPr>
            <sz val="9"/>
            <color rgb="FF000000"/>
            <rFont val="Tahoma"/>
            <family val="2"/>
            <charset val="1"/>
          </rPr>
          <t xml:space="preserve">0~10 selon :
- Gestion des captures
- Avantage des fonds
- Bonus de stats sur petites unités
- Bonus de mouvement de base
- ...</t>
        </r>
      </text>
    </comment>
    <comment ref="AD2" authorId="0">
      <text>
        <r>
          <rPr>
            <b val="true"/>
            <sz val="9"/>
            <color rgb="FF000000"/>
            <rFont val="Tahoma"/>
            <family val="2"/>
            <charset val="1"/>
          </rPr>
          <t xml:space="preserve">Aure:
</t>
        </r>
        <r>
          <rPr>
            <sz val="9"/>
            <color rgb="FF000000"/>
            <rFont val="Tahoma"/>
            <family val="2"/>
            <charset val="1"/>
          </rPr>
          <t xml:space="preserve">0~10 selon :
- Bonus de stats en attaque
- Bonus de stats sur unités moyennes
- Note de la rupture basique
- Avantage sur les consommables
- Taille de la CO-zone, remplissage de la barre
- ...</t>
        </r>
      </text>
    </comment>
    <comment ref="AE2" authorId="0">
      <text>
        <r>
          <rPr>
            <b val="true"/>
            <sz val="9"/>
            <color rgb="FF000000"/>
            <rFont val="Tahoma"/>
            <family val="2"/>
            <charset val="1"/>
          </rPr>
          <t xml:space="preserve">Aure:
</t>
        </r>
        <r>
          <rPr>
            <sz val="9"/>
            <color rgb="FF000000"/>
            <rFont val="Tahoma"/>
            <family val="2"/>
            <charset val="1"/>
          </rPr>
          <t xml:space="preserve">0~10 selon : 
- Bonus (de stats) selon les rangs
- Bonus de stats sur les unités chères
- Note de la SUPER rupture
- Bonus de stats en défense
-
- ...</t>
        </r>
      </text>
    </comment>
    <comment ref="AG2" authorId="0">
      <text>
        <r>
          <rPr>
            <b val="true"/>
            <sz val="9"/>
            <color rgb="FF000000"/>
            <rFont val="Tahoma"/>
            <family val="2"/>
            <charset val="1"/>
          </rPr>
          <t xml:space="preserve">Aure:
</t>
        </r>
        <r>
          <rPr>
            <sz val="9"/>
            <color rgb="FF000000"/>
            <rFont val="Tahoma"/>
            <family val="2"/>
            <charset val="1"/>
          </rPr>
          <t xml:space="preserve">
Total des '+' trouvés dans le tableau des counters.
Lire la _ligne_ consacrée au général.</t>
        </r>
      </text>
    </comment>
    <comment ref="AH2" authorId="0">
      <text>
        <r>
          <rPr>
            <b val="true"/>
            <sz val="9"/>
            <color rgb="FF000000"/>
            <rFont val="Tahoma"/>
            <family val="2"/>
            <charset val="1"/>
          </rPr>
          <t xml:space="preserve">Aure:
</t>
        </r>
        <r>
          <rPr>
            <sz val="9"/>
            <color rgb="FF000000"/>
            <rFont val="Tahoma"/>
            <family val="2"/>
            <charset val="1"/>
          </rPr>
          <t xml:space="preserve">
Total des '-' trouvés dans le tableau des counters.
Lire la _colonne_ consacrée au général.</t>
        </r>
      </text>
    </comment>
  </commentList>
</comments>
</file>

<file path=xl/comments6.xml><?xml version="1.0" encoding="utf-8"?>
<comments xmlns="http://schemas.openxmlformats.org/spreadsheetml/2006/main" xmlns:xdr="http://schemas.openxmlformats.org/drawingml/2006/spreadsheetDrawing">
  <authors>
    <author/>
  </authors>
  <commentList>
    <comment ref="A6" authorId="0">
      <text>
        <r>
          <rPr>
            <b val="true"/>
            <sz val="9"/>
            <color rgb="FF000000"/>
            <rFont val="Tahoma"/>
            <family val="2"/>
            <charset val="1"/>
          </rPr>
          <t xml:space="preserve">Aure:
</t>
        </r>
        <r>
          <rPr>
            <sz val="9"/>
            <color rgb="FF000000"/>
            <rFont val="Tahoma"/>
            <family val="2"/>
            <charset val="1"/>
          </rPr>
          <t xml:space="preserve">[Exemple]
Forces de Jake :
-&gt; CO Truc
(car blablabla)
-&gt; CO Truc 2
(car machin bidule chouette + calcul : 
)
TOUS les matchup '+' situées sur la ligne du général seront analysées.</t>
        </r>
      </text>
    </comment>
    <comment ref="A45" authorId="0">
      <text>
        <r>
          <rPr>
            <b val="true"/>
            <sz val="9"/>
            <color rgb="FF000000"/>
            <rFont val="Tahoma"/>
            <family val="2"/>
            <charset val="1"/>
          </rPr>
          <t xml:space="preserve">Aure:
</t>
        </r>
        <r>
          <rPr>
            <sz val="9"/>
            <color rgb="FF000000"/>
            <rFont val="Tahoma"/>
            <family val="2"/>
            <charset val="1"/>
          </rPr>
          <t xml:space="preserve">Forces de Stolos :
-&gt; Sa force
-&gt; Ses ruptures
-&gt; Son style de jeu
-&gt; La taille de sa COZone
-&gt; FASCINATING !
-&gt; You're already dead
-&gt; ???
-&gt; Profit !</t>
        </r>
      </text>
    </comment>
    <comment ref="B5" authorId="0">
      <text>
        <r>
          <rPr>
            <b val="true"/>
            <sz val="9"/>
            <color rgb="FF000000"/>
            <rFont val="Tahoma"/>
            <family val="2"/>
            <charset val="1"/>
          </rPr>
          <t xml:space="preserve">Aure:
</t>
        </r>
        <r>
          <rPr>
            <sz val="9"/>
            <color rgb="FF000000"/>
            <rFont val="Tahoma"/>
            <family val="2"/>
            <charset val="1"/>
          </rPr>
          <t xml:space="preserve">[Exemple]
Faiblesses de Jake :
-&gt; CO Truc
(car blablabla)
-&gt; CO Truc 2
(car machin bidule chouette + calcul : 
)
TOUS les matchup '-' situées sur la colonne du général seront analysées.</t>
        </r>
      </text>
    </comment>
    <comment ref="AO5" authorId="0">
      <text>
        <r>
          <rPr>
            <b val="true"/>
            <sz val="9"/>
            <color rgb="FF000000"/>
            <rFont val="Tahoma"/>
            <family val="2"/>
            <charset val="1"/>
          </rPr>
          <t xml:space="preserve">Aure:
</t>
        </r>
        <r>
          <rPr>
            <sz val="9"/>
            <color rgb="FF000000"/>
            <rFont val="Tahoma"/>
            <family val="2"/>
            <charset val="1"/>
          </rPr>
          <t xml:space="preserve">Faiblesses de Stolos :
-&gt; Lui-même
-&gt; Son charisme
-&gt; Son banissement dans les tournois
-&gt; [data expunged]
-&gt; 
-&gt; La réponse</t>
        </r>
      </text>
    </comment>
  </commentList>
</comments>
</file>

<file path=xl/sharedStrings.xml><?xml version="1.0" encoding="utf-8"?>
<sst xmlns="http://schemas.openxmlformats.org/spreadsheetml/2006/main" count="2385" uniqueCount="875">
  <si>
    <t>AWBW2.ods.xlsx</t>
  </si>
  <si>
    <t>VERSION 2.7 : On to 3.0 !</t>
  </si>
  <si>
    <t>-&gt; CALCULATEUR DE DEGATS -&gt;</t>
  </si>
  <si>
    <t>DERNIERE ACTUALISATION :</t>
  </si>
  <si>
    <t>[Ne rien modifier dans la disposition des cellules, des lignes ou des colonnes !!!]</t>
  </si>
  <si>
    <t>AUTEURS :</t>
  </si>
  <si>
    <t>Full_Korbe</t>
  </si>
  <si>
    <t>Unité attaquante</t>
  </si>
  <si>
    <t>VS</t>
  </si>
  <si>
    <t>Unité ennemie</t>
  </si>
  <si>
    <t>Random number :</t>
  </si>
  <si>
    <t>Aure36MU</t>
  </si>
  <si>
    <t>Nom (sans incidence)</t>
  </si>
  <si>
    <t>(F9 pour changer)</t>
  </si>
  <si>
    <t>(Seud)</t>
  </si>
  <si>
    <t>Santé en % (ou PV X 10)</t>
  </si>
  <si>
    <t>Base damage en %</t>
  </si>
  <si>
    <t>Bonus d'attaque</t>
  </si>
  <si>
    <t>Tours de com possédées [+0,05 par tour]</t>
  </si>
  <si>
    <t>Unité de CO-zone ? [0,1 si oui, 0 sinon]</t>
  </si>
  <si>
    <t>Bonus du rang [0 à 0,2 selon le rang]</t>
  </si>
  <si>
    <t>Bonus apporté par général et/ou rupture [+10% = 0,1]</t>
  </si>
  <si>
    <t>X</t>
  </si>
  <si>
    <t>Bonus de défense</t>
  </si>
  <si>
    <t>Bonus du terrain [0,01*PV par étoile]</t>
  </si>
  <si>
    <t>Bonus du rang [0,2 si rang As, 0 sinon]</t>
  </si>
  <si>
    <t>RESULTATS</t>
  </si>
  <si>
    <t>Première offensive : Vous infligez en temps normal</t>
  </si>
  <si>
    <t>de dégâts à l'ennemi, mais</t>
  </si>
  <si>
    <t>avec vos PV actuels.</t>
  </si>
  <si>
    <t>Sa santé restante est de</t>
  </si>
  <si>
    <t>, soit</t>
  </si>
  <si>
    <t>PV.</t>
  </si>
  <si>
    <t>Si Contre-attaque : L'ennemi inflige en temps normal</t>
  </si>
  <si>
    <t>de dégâts mais avec ses PV actuels, en inflige</t>
  </si>
  <si>
    <t>.</t>
  </si>
  <si>
    <t>Votre santé restante est de</t>
  </si>
  <si>
    <t>(Une unité avec une santé négative est considérée comme détruite).</t>
  </si>
  <si>
    <t>Attaque / Défense : Terrestre</t>
  </si>
  <si>
    <t>Infanterie</t>
  </si>
  <si>
    <t>Bazooka</t>
  </si>
  <si>
    <t>Motard</t>
  </si>
  <si>
    <t>Recon</t>
  </si>
  <si>
    <t>Fusée Éclairante</t>
  </si>
  <si>
    <t>Tank</t>
  </si>
  <si>
    <t>Md Tank</t>
  </si>
  <si>
    <t>Porte Étendard</t>
  </si>
  <si>
    <t>Neotank</t>
  </si>
  <si>
    <t>Mégatank</t>
  </si>
  <si>
    <t>Tank AA</t>
  </si>
  <si>
    <t>Missiles AA</t>
  </si>
  <si>
    <t>Artillerie</t>
  </si>
  <si>
    <t>Canon de Campagne</t>
  </si>
  <si>
    <t>Canon Défensif</t>
  </si>
  <si>
    <t>Lance Roquettes</t>
  </si>
  <si>
    <t>Obusier</t>
  </si>
  <si>
    <t>VTA</t>
  </si>
  <si>
    <t>VTB/Génie</t>
  </si>
  <si>
    <t>Mur de défense</t>
  </si>
  <si>
    <t>Vedette</t>
  </si>
  <si>
    <t>Barge</t>
  </si>
  <si>
    <t>Lance Torpilles</t>
  </si>
  <si>
    <t>Destroyer</t>
  </si>
  <si>
    <t>SUB</t>
  </si>
  <si>
    <t>Croiseur</t>
  </si>
  <si>
    <t>Cuirassé</t>
  </si>
  <si>
    <t>Porte Avion</t>
  </si>
  <si>
    <t>Hélico Transport</t>
  </si>
  <si>
    <t>Hélicoptère</t>
  </si>
  <si>
    <t>ARA</t>
  </si>
  <si>
    <t>Avion de chasse</t>
  </si>
  <si>
    <t>Bombardier</t>
  </si>
  <si>
    <t>Chasseur/ASA</t>
  </si>
  <si>
    <t>Intercepteur</t>
  </si>
  <si>
    <t>Furtif</t>
  </si>
  <si>
    <t>ATTAQUE GLOBALE</t>
  </si>
  <si>
    <t>x</t>
  </si>
  <si>
    <t>14%~17%</t>
  </si>
  <si>
    <t>85%, 18%</t>
  </si>
  <si>
    <t>80%, 15%</t>
  </si>
  <si>
    <t>55%, 8%</t>
  </si>
  <si>
    <t>30%, 5%</t>
  </si>
  <si>
    <t>20%, 1%</t>
  </si>
  <si>
    <t>10%, 1%</t>
  </si>
  <si>
    <t>55%, 5%</t>
  </si>
  <si>
    <t>85%, 35%</t>
  </si>
  <si>
    <t>70%, 15%</t>
  </si>
  <si>
    <t>75%, 35%</t>
  </si>
  <si>
    <t>55%, 35%</t>
  </si>
  <si>
    <t>100%, 35%</t>
  </si>
  <si>
    <t>75%, 20%</t>
  </si>
  <si>
    <t>40%, 25%</t>
  </si>
  <si>
    <t>55%~56%</t>
  </si>
  <si>
    <t>20%~23%</t>
  </si>
  <si>
    <t>32%~35%</t>
  </si>
  <si>
    <t>36%~45%</t>
  </si>
  <si>
    <t>85%, 40%</t>
  </si>
  <si>
    <t>80%, 40%</t>
  </si>
  <si>
    <t>35%, 5%</t>
  </si>
  <si>
    <t>30%, 4%</t>
  </si>
  <si>
    <t>25%, 1%</t>
  </si>
  <si>
    <t>65%, 8%</t>
  </si>
  <si>
    <t>85%, 45%</t>
  </si>
  <si>
    <t>70%, 35%</t>
  </si>
  <si>
    <t>30%, 25%</t>
  </si>
  <si>
    <t>90%, 45%</t>
  </si>
  <si>
    <t>75%, 45%</t>
  </si>
  <si>
    <t>8%, 30%</t>
  </si>
  <si>
    <t>18%, x</t>
  </si>
  <si>
    <t>9%, x</t>
  </si>
  <si>
    <t>5%, x</t>
  </si>
  <si>
    <t>8%, x</t>
  </si>
  <si>
    <t>95%, 40%</t>
  </si>
  <si>
    <t>90%, 40%</t>
  </si>
  <si>
    <t>70%, 8%</t>
  </si>
  <si>
    <t>45%, 4%</t>
  </si>
  <si>
    <t>40%, 1%</t>
  </si>
  <si>
    <t>30%, 1%</t>
  </si>
  <si>
    <t>80%, 8%</t>
  </si>
  <si>
    <t>90%, 50%</t>
  </si>
  <si>
    <t>35%, 25%</t>
  </si>
  <si>
    <t>105%, 50%</t>
  </si>
  <si>
    <t>15%, 30%</t>
  </si>
  <si>
    <t>25%, x</t>
  </si>
  <si>
    <t>22%, x</t>
  </si>
  <si>
    <t>30%, x</t>
  </si>
  <si>
    <t>12%, x</t>
  </si>
  <si>
    <t>15%, x</t>
  </si>
  <si>
    <t>10%, x</t>
  </si>
  <si>
    <t>44%~50%</t>
  </si>
  <si>
    <t>105%, 45%</t>
  </si>
  <si>
    <t>105%, 40%</t>
  </si>
  <si>
    <t>85%, 10%</t>
  </si>
  <si>
    <t>75%, 10%</t>
  </si>
  <si>
    <t>60%, 8%</t>
  </si>
  <si>
    <t>55%, 1%</t>
  </si>
  <si>
    <t>45%, 1%</t>
  </si>
  <si>
    <t>95%, 10%</t>
  </si>
  <si>
    <t>105%, 55%</t>
  </si>
  <si>
    <t>100%, 45%</t>
  </si>
  <si>
    <t>40%, 30%</t>
  </si>
  <si>
    <t>120%, 55%</t>
  </si>
  <si>
    <t>20%, 30%</t>
  </si>
  <si>
    <t>35%, x</t>
  </si>
  <si>
    <t>28%, x</t>
  </si>
  <si>
    <t>45%, x</t>
  </si>
  <si>
    <t>14%, x</t>
  </si>
  <si>
    <t>20%, x</t>
  </si>
  <si>
    <t>11%, x</t>
  </si>
  <si>
    <t>120%, 45%</t>
  </si>
  <si>
    <t>115%, 40%</t>
  </si>
  <si>
    <t>100%, 10%</t>
  </si>
  <si>
    <t>75%, 8%</t>
  </si>
  <si>
    <t>70%, 1%</t>
  </si>
  <si>
    <t>110%, 10%</t>
  </si>
  <si>
    <t>115%, 45%</t>
  </si>
  <si>
    <t>120%, 50%</t>
  </si>
  <si>
    <t>45%, 30%</t>
  </si>
  <si>
    <t>135%, 55%</t>
  </si>
  <si>
    <t>30%, 30%</t>
  </si>
  <si>
    <t>50%, x</t>
  </si>
  <si>
    <t>33%, x</t>
  </si>
  <si>
    <t>60%, x</t>
  </si>
  <si>
    <t>17%, x</t>
  </si>
  <si>
    <t>55%~59%</t>
  </si>
  <si>
    <t>108%~109%</t>
  </si>
  <si>
    <t>49%~50%</t>
  </si>
  <si>
    <t>63%~65%</t>
  </si>
  <si>
    <t>75%~80%</t>
  </si>
  <si>
    <t>86%~88%</t>
  </si>
  <si>
    <r>
      <t xml:space="preserve">VTB</t>
    </r>
    <r>
      <rPr>
        <b val="true"/>
        <sz val="12"/>
        <color rgb="FF000000"/>
        <rFont val="Times New Roman"/>
        <family val="1"/>
        <charset val="1"/>
      </rPr>
      <t xml:space="preserve">/</t>
    </r>
    <r>
      <rPr>
        <b val="true"/>
        <sz val="11"/>
        <color rgb="FF000080"/>
        <rFont val="Arial"/>
        <family val="2"/>
        <charset val="1"/>
      </rPr>
      <t xml:space="preserve">Génie</t>
    </r>
  </si>
  <si>
    <t>31%~33%</t>
  </si>
  <si>
    <t>Marine</t>
  </si>
  <si>
    <t>50% !</t>
  </si>
  <si>
    <t>95% !</t>
  </si>
  <si>
    <t>ah ba</t>
  </si>
  <si>
    <t>55% !</t>
  </si>
  <si>
    <t>70%, x</t>
  </si>
  <si>
    <t>65%, x</t>
  </si>
  <si>
    <t>55%, x</t>
  </si>
  <si>
    <t>40%, x</t>
  </si>
  <si>
    <t>100%, x</t>
  </si>
  <si>
    <t>75%, x</t>
  </si>
  <si>
    <t>Aviation</t>
  </si>
  <si>
    <t>70%, 30%</t>
  </si>
  <si>
    <t>65%, 30%</t>
  </si>
  <si>
    <t>15%, 1%</t>
  </si>
  <si>
    <t>20%, 6%</t>
  </si>
  <si>
    <t>55%, 25%</t>
  </si>
  <si>
    <t>65%, 25%</t>
  </si>
  <si>
    <t>65%, 20%</t>
  </si>
  <si>
    <t>22%, 25%</t>
  </si>
  <si>
    <t>94%~95%</t>
  </si>
  <si>
    <r>
      <t xml:space="preserve">Chasseur</t>
    </r>
    <r>
      <rPr>
        <b val="true"/>
        <sz val="12"/>
        <color rgb="FF000000"/>
        <rFont val="Times New Roman"/>
        <family val="1"/>
        <charset val="1"/>
      </rPr>
      <t xml:space="preserve">/</t>
    </r>
    <r>
      <rPr>
        <b val="true"/>
        <sz val="11"/>
        <color rgb="FF000080"/>
        <rFont val="Arial"/>
        <family val="2"/>
        <charset val="1"/>
      </rPr>
      <t xml:space="preserve">ASA</t>
    </r>
  </si>
  <si>
    <t>DEFENSE GLOBALE (inversée)</t>
  </si>
  <si>
    <t>17%~23%</t>
  </si>
  <si>
    <t>26%~30%</t>
  </si>
  <si>
    <t>32%~55%</t>
  </si>
  <si>
    <t>48%~70%</t>
  </si>
  <si>
    <t>20%~27%</t>
  </si>
  <si>
    <t>17%~35%</t>
  </si>
  <si>
    <t>25%~26%</t>
  </si>
  <si>
    <t>38%~45%</t>
  </si>
  <si>
    <t>31%~35%</t>
  </si>
  <si>
    <t>28%~35%</t>
  </si>
  <si>
    <t>Notes spéciales</t>
  </si>
  <si>
    <t>Les unités venant de AWDoR uniquement sont</t>
  </si>
  <si>
    <r>
      <t xml:space="preserve">en bleu foncé </t>
    </r>
    <r>
      <rPr>
        <sz val="10"/>
        <color rgb="FF000080"/>
        <rFont val="Arial"/>
        <family val="2"/>
        <charset val="1"/>
      </rPr>
      <t xml:space="preserve">[Bleu]</t>
    </r>
  </si>
  <si>
    <r>
      <t xml:space="preserve">Les unités venant de AWDS uniquement sont en</t>
    </r>
    <r>
      <rPr>
        <sz val="10"/>
        <color rgb="FFFF0000"/>
        <rFont val="Arial"/>
        <family val="2"/>
        <charset val="1"/>
      </rPr>
      <t xml:space="preserve"> [Rouge clair]</t>
    </r>
  </si>
  <si>
    <t>SUB = Sous-marin</t>
  </si>
  <si>
    <t>! : Peut attaquer un SUB immergé</t>
  </si>
  <si>
    <t>Les nouvelles unités (custom) sont en vert</t>
  </si>
  <si>
    <t>[Vert 5]</t>
  </si>
  <si>
    <t>Seules les unités communes à AWDS + AWDoR et non custom restent en [noir]</t>
  </si>
  <si>
    <r>
      <t xml:space="preserve">Chasseur</t>
    </r>
    <r>
      <rPr>
        <sz val="10"/>
        <color rgb="FF000000"/>
        <rFont val="Times New Roman"/>
        <family val="1"/>
        <charset val="1"/>
      </rPr>
      <t xml:space="preserve"> dans AWDS = </t>
    </r>
    <r>
      <rPr>
        <sz val="10"/>
        <color rgb="FF000080"/>
        <rFont val="Arial"/>
        <family val="2"/>
        <charset val="1"/>
      </rPr>
      <t xml:space="preserve">ASA</t>
    </r>
    <r>
      <rPr>
        <sz val="10"/>
        <color rgb="FF000000"/>
        <rFont val="Times New Roman"/>
        <family val="1"/>
        <charset val="1"/>
      </rPr>
      <t xml:space="preserve"> dans AWDoR</t>
    </r>
  </si>
  <si>
    <r>
      <t xml:space="preserve">VTB</t>
    </r>
    <r>
      <rPr>
        <sz val="10"/>
        <color rgb="FF000000"/>
        <rFont val="Times New Roman"/>
        <family val="1"/>
        <charset val="1"/>
      </rPr>
      <t xml:space="preserve"> dans AWDS =</t>
    </r>
    <r>
      <rPr>
        <sz val="10"/>
        <color rgb="FF000080"/>
        <rFont val="Arial"/>
        <family val="2"/>
        <charset val="1"/>
      </rPr>
      <t xml:space="preserve"> Génie</t>
    </r>
    <r>
      <rPr>
        <sz val="10"/>
        <color rgb="FF000000"/>
        <rFont val="Times New Roman"/>
        <family val="1"/>
        <charset val="1"/>
      </rPr>
      <t xml:space="preserve"> dans AWDoR</t>
    </r>
  </si>
  <si>
    <t>Quelques unités ont été supprimées :</t>
  </si>
  <si>
    <r>
      <t xml:space="preserve">De AWDS : </t>
    </r>
    <r>
      <rPr>
        <sz val="10"/>
        <color rgb="FFFF0000"/>
        <rFont val="Arial"/>
        <family val="2"/>
        <charset val="1"/>
      </rPr>
      <t xml:space="preserve">Autocanon, Mortium, MBTM, NavLog</t>
    </r>
  </si>
  <si>
    <r>
      <t xml:space="preserve">De AWDoR : </t>
    </r>
    <r>
      <rPr>
        <sz val="10"/>
        <color rgb="FF000080"/>
        <rFont val="Arial"/>
        <family val="2"/>
        <charset val="1"/>
      </rPr>
      <t xml:space="preserve">Corvette, Chasseur</t>
    </r>
  </si>
  <si>
    <t>Nombre unités :</t>
  </si>
  <si>
    <t>20 terrestre</t>
  </si>
  <si>
    <r>
      <t xml:space="preserve">Destroyer</t>
    </r>
    <r>
      <rPr>
        <sz val="10"/>
        <color rgb="FF000000"/>
        <rFont val="Times New Roman"/>
        <family val="1"/>
        <charset val="1"/>
      </rPr>
      <t xml:space="preserve"> dans AWDS = </t>
    </r>
    <r>
      <rPr>
        <sz val="10"/>
        <color rgb="FF000080"/>
        <rFont val="Arial"/>
        <family val="2"/>
        <charset val="1"/>
      </rPr>
      <t xml:space="preserve">Croiseur </t>
    </r>
    <r>
      <rPr>
        <sz val="10"/>
        <color rgb="FF000000"/>
        <rFont val="Times New Roman"/>
        <family val="1"/>
        <charset val="1"/>
      </rPr>
      <t xml:space="preserve">dans AWDoR (ici Destroyer)</t>
    </r>
  </si>
  <si>
    <t>8 marine</t>
  </si>
  <si>
    <t>Efficacité :</t>
  </si>
  <si>
    <t>0% -&gt; 30%</t>
  </si>
  <si>
    <t>30% -&gt; 70%</t>
  </si>
  <si>
    <t>70% -&gt; 95%</t>
  </si>
  <si>
    <t>95% -&gt; 999%</t>
  </si>
  <si>
    <t>8 aviation</t>
  </si>
  <si>
    <t>La balance reste globalement celle de AWDoR sauf pour les unités uniques à AWDS</t>
  </si>
  <si>
    <t>Gros risque</t>
  </si>
  <si>
    <t>Risque moyen</t>
  </si>
  <si>
    <t>Peu de risque</t>
  </si>
  <si>
    <t>Pas de risque</t>
  </si>
  <si>
    <t>Pas de dégâts</t>
  </si>
  <si>
    <t>Total : 36</t>
  </si>
  <si>
    <t>[Rouge 4]</t>
  </si>
  <si>
    <t>[Jaune 3]</t>
  </si>
  <si>
    <t>[Vert 8]</t>
  </si>
  <si>
    <t>[Bleu 6]</t>
  </si>
  <si>
    <t>[Gris 20%]</t>
  </si>
  <si>
    <t>Remarque sur les pourcentages :</t>
  </si>
  <si>
    <t>Une unité peut avoir une seule arme (primaire ou secondaire selon le nombre de munitions) ou deux armes.</t>
  </si>
  <si>
    <r>
      <t xml:space="preserve">Un pourcentage seul détermine, par défaut, les dégâts infligés par la seule arme que possède l'unité attaquante ; Si elle en a deux c'est l'arme</t>
    </r>
    <r>
      <rPr>
        <b val="true"/>
        <sz val="10"/>
        <color rgb="FF000000"/>
        <rFont val="Arial"/>
        <family val="2"/>
        <charset val="1"/>
      </rPr>
      <t xml:space="preserve"> secondaire.</t>
    </r>
  </si>
  <si>
    <t>Un pourcentage du type « 50%, x » signifie que l'unité ne peut attaquer qu'avec son arme primaire, sans quoi il n'en aura pas les moyens.</t>
  </si>
  <si>
    <t>Calcul d'une attaque :</t>
  </si>
  <si>
    <r>
      <t xml:space="preserve">Base damage * (PV attaquant / 10) * (total bonus attaque [allié] / total bonus défense [ennemi]) </t>
    </r>
    <r>
      <rPr>
        <i val="true"/>
        <sz val="10"/>
        <color rgb="FF000000"/>
        <rFont val="Arial"/>
        <family val="2"/>
        <charset val="1"/>
      </rPr>
      <t xml:space="preserve">+ %Luck</t>
    </r>
  </si>
  <si>
    <t>La procédure pour les contre-attaques est identique (sans luck).</t>
  </si>
  <si>
    <t>Luck :</t>
  </si>
  <si>
    <t>A chaque attaque, un bonus de dégâts peut-être infligé.</t>
  </si>
  <si>
    <t>Par défaut, il est représenté par un nombre aléatoire</t>
  </si>
  <si>
    <t>Entre 0 et le nombre de PV de l'attaquant.</t>
  </si>
  <si>
    <t>Bonus attaque ou défense :</t>
  </si>
  <si>
    <t>La capture d'une tour de communication augmente de 5% l'attaque et la défense de toutes vos unités.</t>
  </si>
  <si>
    <t>Toute unité située dans la CO-zone bénéficie par défaut de 10% d'attaque et de défense en plus. L'unité du général quant à lui passe directement au niveau As (il a donc +30/+30 !).</t>
  </si>
  <si>
    <t>Le terrain offre une certaine couverture défensive. Une étoile égale +10% de défense.</t>
  </si>
  <si>
    <t>Bonus des rangs :</t>
  </si>
  <si>
    <t>Pas de rang : 100% att/100%def</t>
  </si>
  <si>
    <t>1 : 105%att/100%def</t>
  </si>
  <si>
    <t>2 : 110%att/100%def</t>
  </si>
  <si>
    <t>As : 120%att/120%def</t>
  </si>
  <si>
    <t>Barre de rupture :</t>
  </si>
  <si>
    <t>Le barre de rupture se compose de deux parties de six barres.</t>
  </si>
  <si>
    <r>
      <t xml:space="preserve">Début </t>
    </r>
    <r>
      <rPr>
        <sz val="10"/>
        <color rgb="FF000000"/>
        <rFont val="Arial"/>
        <family val="2"/>
        <charset val="1"/>
      </rPr>
      <t xml:space="preserve">| | | | | |</t>
    </r>
    <r>
      <rPr>
        <sz val="10"/>
        <color rgb="FF000000"/>
        <rFont val="Times New Roman1"/>
        <family val="0"/>
        <charset val="1"/>
      </rPr>
      <t xml:space="preserve">*| | | | | |**</t>
    </r>
  </si>
  <si>
    <t>* : Rupture/** : SUPER Rupture</t>
  </si>
  <si>
    <t>La barre peut se charger plus ou moins vite en fonction du général choisi (Sturm remplit sa barre deux fois moins vite que tous les autres)</t>
  </si>
  <si>
    <t>Après l'utilisation d'un pouvoir, le général doit s'accorder un tour de récupération dans lequel il peut continuer à remplir la barre, mais ne peut pas repasser en rupture.</t>
  </si>
  <si>
    <t>Par défaut :</t>
  </si>
  <si>
    <r>
      <t xml:space="preserve">Destruction d'une unité ennemie par le général :</t>
    </r>
    <r>
      <rPr>
        <sz val="10"/>
        <color rgb="FF000000"/>
        <rFont val="Times New Roman1"/>
        <family val="0"/>
        <charset val="1"/>
      </rPr>
      <t xml:space="preserve"> +2 barres</t>
    </r>
  </si>
  <si>
    <r>
      <t xml:space="preserve">Destruction d'une unité ennemie par une autre unité de la CO-zone :</t>
    </r>
    <r>
      <rPr>
        <sz val="10"/>
        <color rgb="FF000000"/>
        <rFont val="Times New Roman"/>
        <family val="1"/>
        <charset val="1"/>
      </rPr>
      <t xml:space="preserve"> +1 barre</t>
    </r>
  </si>
  <si>
    <r>
      <t xml:space="preserve">Total de 10 000G de dégâts (indifférents) dans la CO-zone </t>
    </r>
    <r>
      <rPr>
        <sz val="10"/>
        <color rgb="FF000000"/>
        <rFont val="Times New Roman1"/>
        <family val="0"/>
        <charset val="1"/>
      </rPr>
      <t xml:space="preserve">: +1 barre. Note : Dans le cas d'une zone infinie, ces dégâts ne sont comptés que sur vos unités.</t>
    </r>
  </si>
  <si>
    <r>
      <t xml:space="preserve">A noter que la seconde partie de la barre se remplit </t>
    </r>
    <r>
      <rPr>
        <b val="true"/>
        <sz val="10"/>
        <color rgb="FF000000"/>
        <rFont val="Arial"/>
        <family val="2"/>
        <charset val="1"/>
      </rPr>
      <t xml:space="preserve">deux</t>
    </r>
    <r>
      <rPr>
        <sz val="10"/>
        <color rgb="FF000000"/>
        <rFont val="Times New Roman1"/>
        <family val="0"/>
        <charset val="1"/>
      </rPr>
      <t xml:space="preserve"> fois moins vite que la première.</t>
    </r>
  </si>
  <si>
    <t>A noter: Durant une rupture, toute unité achetée durant ce tour ne bénéficie PAS des bonus de rupture en stats.</t>
  </si>
  <si>
    <t>Type de climat</t>
  </si>
  <si>
    <t>Effet de climat</t>
  </si>
  <si>
    <t>Le climat :</t>
  </si>
  <si>
    <t>Soleil</t>
  </si>
  <si>
    <t>-Aucun-</t>
  </si>
  <si>
    <t>SETS de climat :</t>
  </si>
  <si>
    <t>Pluie légère</t>
  </si>
  <si>
    <t>Brouillard ; vision -1</t>
  </si>
  <si>
    <t>SET unique</t>
  </si>
  <si>
    <t>Climat unique (forte pluie non disponible)</t>
  </si>
  <si>
    <t>Forte pluie*</t>
  </si>
  <si>
    <t>Brouillard ; vision de 1 à tous</t>
  </si>
  <si>
    <t>SET classique</t>
  </si>
  <si>
    <t>Soleil, pluie légère, neige, simoun. Peut changer au début de chaque tour (joueur 1).</t>
  </si>
  <si>
    <t>Neige</t>
  </si>
  <si>
    <t>Mvt -1, conso. fuel X2</t>
  </si>
  <si>
    <t>SET aléatoire</t>
  </si>
  <si>
    <t>Soleil, pluie légère, neige, simoun. Peut changer au tour de n'importe quel joueur.</t>
  </si>
  <si>
    <t>Simoun</t>
  </si>
  <si>
    <t>Unité indirecte por. -1 et att. -25%</t>
  </si>
  <si>
    <t>SET hostile</t>
  </si>
  <si>
    <t>Forte pluie, neige, simoun. Peut changer au tour de n'importe quel joueur.</t>
  </si>
  <si>
    <t>* : Lié aux ruptures de COs uniquement</t>
  </si>
  <si>
    <t>Chenilles</t>
  </si>
  <si>
    <t>Roues A</t>
  </si>
  <si>
    <t>Roues B</t>
  </si>
  <si>
    <t>Navire</t>
  </si>
  <si>
    <t>Nav. Transport</t>
  </si>
  <si>
    <t>Avion</t>
  </si>
  <si>
    <t>Tableau des mouvements :</t>
  </si>
  <si>
    <t>Plaine (*)</t>
  </si>
  <si>
    <t>Route (0)</t>
  </si>
  <si>
    <t>Pont (0)</t>
  </si>
  <si>
    <t>Rivière (0)</t>
  </si>
  <si>
    <r>
      <t xml:space="preserve">Forêt</t>
    </r>
    <r>
      <rPr>
        <sz val="10"/>
        <color rgb="FF000000"/>
        <rFont val="Times New Roman"/>
        <family val="1"/>
        <charset val="1"/>
      </rPr>
      <t xml:space="preserve"> (***)</t>
    </r>
  </si>
  <si>
    <t>Montagne (4*)</t>
  </si>
  <si>
    <r>
      <t xml:space="preserve">Ruines</t>
    </r>
    <r>
      <rPr>
        <sz val="10"/>
        <color rgb="FF000000"/>
        <rFont val="Times New Roman"/>
        <family val="1"/>
        <charset val="1"/>
      </rPr>
      <t xml:space="preserve"> (*)</t>
    </r>
  </si>
  <si>
    <t>Lande (**)</t>
  </si>
  <si>
    <r>
      <t xml:space="preserve">Ville</t>
    </r>
    <r>
      <rPr>
        <sz val="10"/>
        <color rgb="FF000000"/>
        <rFont val="Times New Roman"/>
        <family val="1"/>
        <charset val="1"/>
      </rPr>
      <t xml:space="preserve"> (**)</t>
    </r>
  </si>
  <si>
    <r>
      <t xml:space="preserve">Propriété</t>
    </r>
    <r>
      <rPr>
        <sz val="10"/>
        <color rgb="FF000000"/>
        <rFont val="Times New Roman"/>
        <family val="1"/>
        <charset val="1"/>
      </rPr>
      <t xml:space="preserve"> (***)</t>
    </r>
  </si>
  <si>
    <t>x (port : 1)</t>
  </si>
  <si>
    <r>
      <t xml:space="preserve">Prop. Temp.</t>
    </r>
    <r>
      <rPr>
        <sz val="10"/>
        <color rgb="FF000000"/>
        <rFont val="Times New Roman"/>
        <family val="1"/>
        <charset val="1"/>
      </rPr>
      <t xml:space="preserve"> (*)</t>
    </r>
  </si>
  <si>
    <r>
      <t xml:space="preserve">Q.G.</t>
    </r>
    <r>
      <rPr>
        <sz val="10"/>
        <color rgb="FF000000"/>
        <rFont val="Times New Roman"/>
        <family val="1"/>
        <charset val="1"/>
      </rPr>
      <t xml:space="preserve"> (4*)</t>
    </r>
  </si>
  <si>
    <t>Silo (**)</t>
  </si>
  <si>
    <t>Plage (0)</t>
  </si>
  <si>
    <t>Mer (0)</t>
  </si>
  <si>
    <r>
      <t xml:space="preserve">Embruns</t>
    </r>
    <r>
      <rPr>
        <sz val="10"/>
        <color rgb="FF000000"/>
        <rFont val="Times New Roman"/>
        <family val="1"/>
        <charset val="1"/>
      </rPr>
      <t xml:space="preserve"> (*)</t>
    </r>
  </si>
  <si>
    <t>Houle (**)</t>
  </si>
  <si>
    <r>
      <t xml:space="preserve">Récifs</t>
    </r>
    <r>
      <rPr>
        <sz val="10"/>
        <color rgb="FF000000"/>
        <rFont val="Times New Roman"/>
        <family val="1"/>
        <charset val="1"/>
      </rPr>
      <t xml:space="preserve"> (**)</t>
    </r>
  </si>
  <si>
    <t>Ciel (0)</t>
  </si>
  <si>
    <t>En italique : Bonne cachette en cas de Fog of War (brouillard de guerre)</t>
  </si>
  <si>
    <t>Propriété = Base, port, aéroport, tour de communication, radar.</t>
  </si>
  <si>
    <t>LES NOUVELLES UNITES :</t>
  </si>
  <si>
    <t>Nom</t>
  </si>
  <si>
    <t>Coût</t>
  </si>
  <si>
    <t>Portée</t>
  </si>
  <si>
    <t>Déplacement</t>
  </si>
  <si>
    <t>Type de déplacement</t>
  </si>
  <si>
    <t>Vision</t>
  </si>
  <si>
    <t>Arme primaire : Munitions limitées</t>
  </si>
  <si>
    <t>Arme secondaire : Munitions infinies</t>
  </si>
  <si>
    <t>Fuel : Total (+ x par tour)</t>
  </si>
  <si>
    <t>Notes</t>
  </si>
  <si>
    <t>Terrestre</t>
  </si>
  <si>
    <t>VTA (Véhicule de Transport Armé)</t>
  </si>
  <si>
    <t>Chenille</t>
  </si>
  <si>
    <t>-</t>
  </si>
  <si>
    <t>Mitrailleuse</t>
  </si>
  <si>
    <t>Ravitaille. Peut transporter une infanterie ou bazooka. Fonctionne à la fois comme une unité directe et un transport.</t>
  </si>
  <si>
    <t>Porte-Etendard</t>
  </si>
  <si>
    <t>Mitrailleuse lourde</t>
  </si>
  <si>
    <t>Booste l'attaque des unités adjacentes de 5% juste avant offensive.</t>
  </si>
  <si>
    <t>Canon de campagne</t>
  </si>
  <si>
    <t>2~2</t>
  </si>
  <si>
    <t>Canon : 3</t>
  </si>
  <si>
    <t>Peut se déplacer de 2 cases maximum pour tirer.</t>
  </si>
  <si>
    <t>3~7</t>
  </si>
  <si>
    <t>Obus : 4</t>
  </si>
  <si>
    <t>Passer un tour sans bouger + Défense : Réduit les attaques de 50 % bruts (reste sujet à la chance).</t>
  </si>
  <si>
    <t>Navire Transport</t>
  </si>
  <si>
    <t>Missile anti-navires : 2</t>
  </si>
  <si>
    <t>80 (+1)</t>
  </si>
  <si>
    <t>Peut transporter une infanterie, bazooka ou motard. Peut ravitailler + réparer 1PV de toute unité navale adjacente.</t>
  </si>
  <si>
    <t>Lance-Torpilles</t>
  </si>
  <si>
    <t>1~3</t>
  </si>
  <si>
    <t>Missile auto-guidé : 5</t>
  </si>
  <si>
    <t>60 (+2)</t>
  </si>
  <si>
    <t>Grâce à sa portée, peut riposter face à une attaque directe.</t>
  </si>
  <si>
    <t>2~4, 1</t>
  </si>
  <si>
    <t>Missile de croisière : 3</t>
  </si>
  <si>
    <t>Torpilles anti-navires</t>
  </si>
  <si>
    <t>80 (+2)</t>
  </si>
  <si>
    <t>Les missiles de croisière peuvent viser les hélicos. Fonctionne à la fois comme une unité directe et indirecte.</t>
  </si>
  <si>
    <t>ARA (Unité de reco. Aérienne)</t>
  </si>
  <si>
    <t>99 (+3)</t>
  </si>
  <si>
    <t>Canon aérien : 8</t>
  </si>
  <si>
    <t>60 (+3)</t>
  </si>
  <si>
    <t>LES UNITES CLASSIQUES :</t>
  </si>
  <si>
    <t>2 (5)</t>
  </si>
  <si>
    <t>Mitraillette</t>
  </si>
  <si>
    <t>Les soldats à pied (infanterie, bazooka, motard) sont les seuls à pouvoir capturer des propriétés.</t>
  </si>
  <si>
    <t>Bazooka : 3</t>
  </si>
  <si>
    <t>Mitrailleuse légère</t>
  </si>
  <si>
    <t>(Fusée éclairante : 3)</t>
  </si>
  <si>
    <t>Possède 3 fusées éclairantes qui ne font pas de dégâts, mais éclairent à deux cases de rayon (Portée : 5).</t>
  </si>
  <si>
    <t>Ravitaille. Peut transporter une infanterie ou un bazooka. Peut construire un aéroport/port provisoire (Ressources : 1).</t>
  </si>
  <si>
    <t>Canon de tank : 6</t>
  </si>
  <si>
    <t>Canon de tank : 5</t>
  </si>
  <si>
    <t>Canon néotank : 5</t>
  </si>
  <si>
    <t>Canon Méga : 3</t>
  </si>
  <si>
    <t>Gatling : 6</t>
  </si>
  <si>
    <t>3~6</t>
  </si>
  <si>
    <t>Missile sol-air : 5</t>
  </si>
  <si>
    <t>2~3</t>
  </si>
  <si>
    <t>Canon : 6</t>
  </si>
  <si>
    <t>Canon anti-tank : 6</t>
  </si>
  <si>
    <t>3~5</t>
  </si>
  <si>
    <t>Missile sol-sol : 5</t>
  </si>
  <si>
    <t>99 (+1/+3/+5)</t>
  </si>
  <si>
    <t>Peut transporter jusqu'à deux unités terrestres. Consomme plus de fuel par tour s'il y a des unités chargées.</t>
  </si>
  <si>
    <t>Missile anti-SUB : 9</t>
  </si>
  <si>
    <t>Canon antiaérien</t>
  </si>
  <si>
    <t>99 (+2)</t>
  </si>
  <si>
    <t>Transporte jusqu'à deux hélicos, les répare et les ravitaille.</t>
  </si>
  <si>
    <t>Torpille : 6</t>
  </si>
  <si>
    <t>60 (+2 / +5)</t>
  </si>
  <si>
    <t>Un SUB immergé ne peut être attaqué que par un Destroyer, SUB ou Lance-Torpilles. Cela consomme plus de fuel par tour.</t>
  </si>
  <si>
    <t>Peut attaquer après son déplacement.</t>
  </si>
  <si>
    <t>Défense contre avions</t>
  </si>
  <si>
    <t>Transporte jusqu'à deux unités aériennes, les répare et les ravitaille. Peut fabriquer les Intercepteurs (Ressources : 4).</t>
  </si>
  <si>
    <t>Peut transporter une infanterie ou un bazooka.</t>
  </si>
  <si>
    <t>Missile air-sol : 6</t>
  </si>
  <si>
    <t>Bombe : 6</t>
  </si>
  <si>
    <t>Missile air-air : 6</t>
  </si>
  <si>
    <t>Missile polyvalent : 3</t>
  </si>
  <si>
    <t>40 (+5)</t>
  </si>
  <si>
    <t>Ne peut être produit que d'un porte-avions.</t>
  </si>
  <si>
    <t>Missile polyvalent : 6</t>
  </si>
  <si>
    <t>60 (+5 / +8)</t>
  </si>
  <si>
    <t>Un furtif invisible est indétectable tant qu'une unité ennemie ne se place pas à côté. Cela consomme plus de fuel par tour.</t>
  </si>
  <si>
    <t>LES UNITES NON RETENUES :</t>
  </si>
  <si>
    <t>Autocanon</t>
  </si>
  <si>
    <t>2~5</t>
  </si>
  <si>
    <t>Canon auto : 9</t>
  </si>
  <si>
    <t>Unité très polyvalente et attaque limite cheaté, pourquoi donc l'avoir supprimé ?? Car il ne se déplace que sur les conduites.  Et que les conduites, depuis AWDoR, bah y en a pas.</t>
  </si>
  <si>
    <t>Mortium</t>
  </si>
  <si>
    <t>La mort infâme et redoutée par la phagocytose.</t>
  </si>
  <si>
    <t>C'est une unité complètement débile (j'ai raison vous avez tort).</t>
  </si>
  <si>
    <t>MBTM</t>
  </si>
  <si>
    <t>Il fait beaucoup de dégâts en explosant, mais c'est tout.</t>
  </si>
  <si>
    <t>45 (+5)</t>
  </si>
  <si>
    <t>Trop cher et trop puissant. Voilà c'est dit.</t>
  </si>
  <si>
    <t>NavLog</t>
  </si>
  <si>
    <r>
      <t xml:space="preserve">Une décision difficile. En effet ce bateau a un effet unique : réparer des unités (+ transport soldats), mais ne sert à rien d'autre. La </t>
    </r>
    <r>
      <rPr>
        <sz val="11"/>
        <color rgb="FF008000"/>
        <rFont val="Arial"/>
        <family val="2"/>
        <charset val="1"/>
      </rPr>
      <t xml:space="preserve">vedette</t>
    </r>
    <r>
      <rPr>
        <b val="true"/>
        <sz val="11"/>
        <color rgb="FF000000"/>
        <rFont val="Times New Roman"/>
        <family val="1"/>
        <charset val="1"/>
      </rPr>
      <t xml:space="preserve"> crée un compromis entre </t>
    </r>
    <r>
      <rPr>
        <sz val="11"/>
        <color rgb="FFFF0000"/>
        <rFont val="Arial"/>
        <family val="2"/>
        <charset val="1"/>
      </rPr>
      <t xml:space="preserve">navlog</t>
    </r>
    <r>
      <rPr>
        <b val="true"/>
        <sz val="11"/>
        <color rgb="FF000000"/>
        <rFont val="Times New Roman"/>
        <family val="1"/>
        <charset val="1"/>
      </rPr>
      <t xml:space="preserve"> et </t>
    </r>
    <r>
      <rPr>
        <sz val="11"/>
        <color rgb="FF000080"/>
        <rFont val="Arial"/>
        <family val="2"/>
        <charset val="1"/>
      </rPr>
      <t xml:space="preserve">corvette</t>
    </r>
    <r>
      <rPr>
        <b val="true"/>
        <sz val="11"/>
        <color rgb="FF000000"/>
        <rFont val="Times New Roman"/>
        <family val="1"/>
        <charset val="1"/>
      </rPr>
      <t xml:space="preserve">.</t>
    </r>
  </si>
  <si>
    <t>Corvette</t>
  </si>
  <si>
    <t>Missile mer-mer : 1</t>
  </si>
  <si>
    <t>99 (+1)</t>
  </si>
  <si>
    <r>
      <t xml:space="preserve">Étant donné qu'il n'a qu'1 munition, il sert à rien en pleine mer. La </t>
    </r>
    <r>
      <rPr>
        <sz val="11"/>
        <color rgb="FF008000"/>
        <rFont val="Arial"/>
        <family val="2"/>
        <charset val="1"/>
      </rPr>
      <t xml:space="preserve">vedette</t>
    </r>
    <r>
      <rPr>
        <b val="true"/>
        <sz val="11"/>
        <color rgb="FF000000"/>
        <rFont val="Times New Roman"/>
        <family val="1"/>
        <charset val="1"/>
      </rPr>
      <t xml:space="preserve"> crée un compromis entre </t>
    </r>
    <r>
      <rPr>
        <sz val="11"/>
        <color rgb="FFFF0000"/>
        <rFont val="Arial"/>
        <family val="2"/>
        <charset val="1"/>
      </rPr>
      <t xml:space="preserve">navlog</t>
    </r>
    <r>
      <rPr>
        <b val="true"/>
        <sz val="11"/>
        <color rgb="FF000000"/>
        <rFont val="Times New Roman"/>
        <family val="1"/>
        <charset val="1"/>
      </rPr>
      <t xml:space="preserve"> et </t>
    </r>
    <r>
      <rPr>
        <sz val="11"/>
        <color rgb="FF000080"/>
        <rFont val="Arial"/>
        <family val="2"/>
        <charset val="1"/>
      </rPr>
      <t xml:space="preserve">corvette</t>
    </r>
    <r>
      <rPr>
        <b val="true"/>
        <sz val="11"/>
        <color rgb="FF000000"/>
        <rFont val="Times New Roman"/>
        <family val="1"/>
        <charset val="1"/>
      </rPr>
      <t xml:space="preserve">.</t>
    </r>
  </si>
  <si>
    <t>Chasseur</t>
  </si>
  <si>
    <t>Mitrailleuse : 9</t>
  </si>
  <si>
    <r>
      <t xml:space="preserve">Unité intéressante mais trop peu de puissance par rapport à ce qu'on voudrait, à ce prix-là. L'</t>
    </r>
    <r>
      <rPr>
        <sz val="11"/>
        <color rgb="FF00AE00"/>
        <rFont val="Arial"/>
        <family val="2"/>
        <charset val="1"/>
      </rPr>
      <t xml:space="preserve">avion de chasse </t>
    </r>
    <r>
      <rPr>
        <sz val="11"/>
        <color rgb="FF000000"/>
        <rFont val="Arial"/>
        <family val="2"/>
        <charset val="1"/>
      </rPr>
      <t xml:space="preserve">et</t>
    </r>
    <r>
      <rPr>
        <sz val="11"/>
        <color rgb="FF00AE00"/>
        <rFont val="Arial"/>
        <family val="2"/>
        <charset val="1"/>
      </rPr>
      <t xml:space="preserve"> l'ARA</t>
    </r>
    <r>
      <rPr>
        <b val="true"/>
        <sz val="11"/>
        <color rgb="FF000000"/>
        <rFont val="Times New Roman"/>
        <family val="1"/>
        <charset val="1"/>
      </rPr>
      <t xml:space="preserve"> en sont inspirés afin d'offrir une des deux spécialités du </t>
    </r>
    <r>
      <rPr>
        <sz val="11"/>
        <color rgb="FF000080"/>
        <rFont val="Arial"/>
        <family val="2"/>
        <charset val="1"/>
      </rPr>
      <t xml:space="preserve">chasseur</t>
    </r>
    <r>
      <rPr>
        <b val="true"/>
        <sz val="11"/>
        <color rgb="FF000000"/>
        <rFont val="Times New Roman"/>
        <family val="1"/>
        <charset val="1"/>
      </rPr>
      <t xml:space="preserve">.</t>
    </r>
  </si>
  <si>
    <t>DIVISION - GROUPE</t>
  </si>
  <si>
    <t>Prix</t>
  </si>
  <si>
    <t>Unité</t>
  </si>
  <si>
    <t>DIVISION</t>
  </si>
  <si>
    <t>- CATEGORIE PRIX</t>
  </si>
  <si>
    <t>Consommation de fuel :</t>
  </si>
  <si>
    <t>Unités terrestres – soldats</t>
  </si>
  <si>
    <t>Cheapos : 1500~2500</t>
  </si>
  <si>
    <t>@+1 : Classe des navires transport</t>
  </si>
  <si>
    <t>@+2 : Classe des navires d'attaque et hélicos</t>
  </si>
  <si>
    <t>@+3 : Classe des avions lourds et légers</t>
  </si>
  <si>
    <t>Unités terrestres – reconnaissance</t>
  </si>
  <si>
    <t>Bas : 4000~5000</t>
  </si>
  <si>
    <t>Bas : 4000~8000</t>
  </si>
  <si>
    <t>@+5 : Classe des avions haute technologie (Intercepteur, Furtif)</t>
  </si>
  <si>
    <t>Fusée éclairante</t>
  </si>
  <si>
    <t>-------------------------------</t>
  </si>
  <si>
    <t>Unités terrestres – transports</t>
  </si>
  <si>
    <t>Bas : 5000~7000</t>
  </si>
  <si>
    <t>Variable: Barge (+1/+3/+5), SUB (+2/+5), Furtif (+5/+8)</t>
  </si>
  <si>
    <t>Unités terrestres – blindés</t>
  </si>
  <si>
    <t>Bas : 7000~8000</t>
  </si>
  <si>
    <t>Moyen : 12000~14000</t>
  </si>
  <si>
    <t>Md tank</t>
  </si>
  <si>
    <t>Porte-étendard</t>
  </si>
  <si>
    <t>Elevé : 20000~22000</t>
  </si>
  <si>
    <t>Moyen : 11000~15000</t>
  </si>
  <si>
    <t>Canon défensif</t>
  </si>
  <si>
    <t>Megatank</t>
  </si>
  <si>
    <t>Unités terrestres – indirects</t>
  </si>
  <si>
    <t>Bas : 6000~6500</t>
  </si>
  <si>
    <t>Porte étendard</t>
  </si>
  <si>
    <t>Lance roquettes</t>
  </si>
  <si>
    <t>Elevé : 18000~22000</t>
  </si>
  <si>
    <t>Elevé : 22000</t>
  </si>
  <si>
    <t>Unités terrestres – défense</t>
  </si>
  <si>
    <t>Elevé : 18000</t>
  </si>
  <si>
    <t>Unités navales – transports</t>
  </si>
  <si>
    <t>Bas : 8000</t>
  </si>
  <si>
    <t>Moyen : 10000</t>
  </si>
  <si>
    <t>Moyen : 10000~18000</t>
  </si>
  <si>
    <t>Unités navales – directs</t>
  </si>
  <si>
    <t>Moyen : 18000</t>
  </si>
  <si>
    <t>Lance-torpilles</t>
  </si>
  <si>
    <t>Elevé : 20000~28000</t>
  </si>
  <si>
    <t>Porte avions</t>
  </si>
  <si>
    <t>Unités navales – indirects</t>
  </si>
  <si>
    <t>Moyen : 12500</t>
  </si>
  <si>
    <t>Elevé : 25000</t>
  </si>
  <si>
    <t>Unités navales – polyvalents</t>
  </si>
  <si>
    <t>Elevé : 20000</t>
  </si>
  <si>
    <t>Unités aériennes – hélicos</t>
  </si>
  <si>
    <t>Bas : 5000~9000</t>
  </si>
  <si>
    <t>Hélico transport</t>
  </si>
  <si>
    <t>Hélico</t>
  </si>
  <si>
    <t>Unités aériennes – reconnaissance</t>
  </si>
  <si>
    <t>Moyen : 12000</t>
  </si>
  <si>
    <t>Moyen : 12000~15000</t>
  </si>
  <si>
    <t>Unités aériennes – VS air</t>
  </si>
  <si>
    <t>Moyen : 14000</t>
  </si>
  <si>
    <t>Unités aériennes – VS terre</t>
  </si>
  <si>
    <t>Elevé : 20000~24000</t>
  </si>
  <si>
    <t>Unités aériennes – polyvalents</t>
  </si>
  <si>
    <t>Moyen : 15000</t>
  </si>
  <si>
    <t>Elevé : 24000</t>
  </si>
  <si>
    <r>
      <t xml:space="preserve">LES NOUVEAUX GENERAUX </t>
    </r>
    <r>
      <rPr>
        <sz val="11"/>
        <color rgb="FF000000"/>
        <rFont val="Arial"/>
        <family val="2"/>
        <charset val="1"/>
      </rPr>
      <t xml:space="preserve">(AWDoR)</t>
    </r>
    <r>
      <rPr>
        <b val="true"/>
        <sz val="12"/>
        <color rgb="FF000000"/>
        <rFont val="Times New Roman"/>
        <family val="1"/>
        <charset val="1"/>
      </rPr>
      <t xml:space="preserve"> :</t>
    </r>
  </si>
  <si>
    <t>Description</t>
  </si>
  <si>
    <t>Taille de la CO-Zone</t>
  </si>
  <si>
    <t>Effet de la CO-Zone</t>
  </si>
  <si>
    <t>Rupture</t>
  </si>
  <si>
    <t>SUPER Rupture</t>
  </si>
  <si>
    <t>-Ici mettre les couleurs et types d'armée-</t>
  </si>
  <si>
    <t>Levail</t>
  </si>
  <si>
    <t>Un jeune commandant dont la loyauté lui a permis de gravir rapidement la hiérarchie. Mais il est loin d'être un arriviste...</t>
  </si>
  <si>
    <t>3-4-5 cases</t>
  </si>
  <si>
    <r>
      <t xml:space="preserve">Loyauté</t>
    </r>
    <r>
      <rPr>
        <sz val="10"/>
        <color rgb="FF000000"/>
        <rFont val="Times New Roman"/>
        <family val="1"/>
        <charset val="1"/>
      </rPr>
      <t xml:space="preserve"> : Double les bonus d'attaque liés au rang.</t>
    </r>
  </si>
  <si>
    <t>Promotion générale : Toutes les unités gagnent 1 rang. Double aussi les bonus de défense liés au rang.</t>
  </si>
  <si>
    <r>
      <t xml:space="preserve">Capitanat </t>
    </r>
    <r>
      <rPr>
        <sz val="10"/>
        <color rgb="FF000000"/>
        <rFont val="Times New Roman1"/>
        <family val="0"/>
        <charset val="1"/>
      </rPr>
      <t xml:space="preserve">: Toutes les unités gagnent 1 rang. Triple les bonus d'attaque et les bonus de défense liés au rang.</t>
    </r>
  </si>
  <si>
    <t>Klaus</t>
  </si>
  <si>
    <t>Un magnat de l'industrie pour qui la guerre n'est qu'un moyen comme un autre pour gagner de l'argent.</t>
  </si>
  <si>
    <t>3-4-5 cases (affecte les bâtiments). Se remplit en achetant des unités dans la CO-zone : +1 barre chacun.</t>
  </si>
  <si>
    <r>
      <t xml:space="preserve">Lobby industriel</t>
    </r>
    <r>
      <rPr>
        <sz val="10"/>
        <color rgb="FF000000"/>
        <rFont val="Times New Roman"/>
        <family val="1"/>
        <charset val="1"/>
      </rPr>
      <t xml:space="preserve"> : Réduit les coûts d'achat de 10%. Achetez des unités à prix réduit pour faire remplir la barre.</t>
    </r>
  </si>
  <si>
    <r>
      <t xml:space="preserve">Industrialisation</t>
    </r>
    <r>
      <rPr>
        <sz val="10"/>
        <color rgb="FF000000"/>
        <rFont val="Times New Roman1"/>
        <family val="0"/>
        <charset val="1"/>
      </rPr>
      <t xml:space="preserve"> : Toutes les unités construites ce tour-ci peuvent agir directement.</t>
    </r>
  </si>
  <si>
    <r>
      <t xml:space="preserve">Surproduction </t>
    </r>
    <r>
      <rPr>
        <sz val="10"/>
        <color rgb="FF000000"/>
        <rFont val="Times New Roman1"/>
        <family val="0"/>
        <charset val="1"/>
      </rPr>
      <t xml:space="preserve">: Toutes les unités construites ce tour-ci peuvent agir directement. De plus, leur coût d'achat est réduit de moitié.</t>
    </r>
  </si>
  <si>
    <t>Formiotoris</t>
  </si>
  <si>
    <t>Un général dont le passé est inconnu. Violent et sanguinaire, il est cependant un allié de confiance... à quel prix.</t>
  </si>
  <si>
    <t>0-1-2 cases</t>
  </si>
  <si>
    <r>
      <t xml:space="preserve">Goût du sang</t>
    </r>
    <r>
      <rPr>
        <sz val="10"/>
        <color rgb="FF000000"/>
        <rFont val="Times New Roman"/>
        <family val="1"/>
        <charset val="1"/>
      </rPr>
      <t xml:space="preserve"> : +50% d'attaque pour les unités directes. Lorsque une unité alliée détruit une unité adverse, elle gagne 3 PV.</t>
    </r>
  </si>
  <si>
    <r>
      <t xml:space="preserve">Instinct </t>
    </r>
    <r>
      <rPr>
        <sz val="10"/>
        <color rgb="FF000000"/>
        <rFont val="Times New Roman1"/>
        <family val="0"/>
        <charset val="1"/>
      </rPr>
      <t xml:space="preserve">: Annule toute pénalité de mouvement en fonction du terrain. (le gain de PV sur destruction d'ennemi n'est pas global)</t>
    </r>
  </si>
  <si>
    <r>
      <t xml:space="preserve">Déchaînement de sang</t>
    </r>
    <r>
      <rPr>
        <sz val="10"/>
        <color rgb="FF000000"/>
        <rFont val="Times New Roman"/>
        <family val="1"/>
        <charset val="1"/>
      </rPr>
      <t xml:space="preserve"> : Annule les pénalités de mouvement et toutes les unités reçoivent +20% d'attaque en plus. (le gain de PV sur destruction d'ennemi est pas global)</t>
    </r>
  </si>
  <si>
    <t>Red Nova</t>
  </si>
  <si>
    <t>Priam</t>
  </si>
  <si>
    <t>Ancien maire de Throi, il a tout perdu lors de la destruction de sa ville lors d'une "mission d'entraînement" et désire plus que tout savoir qui est derrière ce cheval géant de métal qui était en réalité une bombe. Il coopère avec Red Nova dans cette optique.</t>
  </si>
  <si>
    <t>2-3-4 cases</t>
  </si>
  <si>
    <r>
      <t xml:space="preserve">Mobilisation</t>
    </r>
    <r>
      <rPr>
        <sz val="10"/>
        <color rgb="FF000000"/>
        <rFont val="Times New Roman"/>
        <family val="1"/>
        <charset val="1"/>
      </rPr>
      <t xml:space="preserve"> : Réparations gratuites dans la CO-zone. +30% de défense dans les villes et les routes.</t>
    </r>
  </si>
  <si>
    <r>
      <t xml:space="preserve">Urbanisation </t>
    </r>
    <r>
      <rPr>
        <sz val="10"/>
        <color rgb="FF000000"/>
        <rFont val="Times New Roman1"/>
        <family val="0"/>
        <charset val="1"/>
      </rPr>
      <t xml:space="preserve">: Constructions d'aéroport et de port provisoires en un tour. Toutes les unités situées dans vos propriétés sont réparées une seconde fois.</t>
    </r>
  </si>
  <si>
    <r>
      <t xml:space="preserve">Guérilla urbaine</t>
    </r>
    <r>
      <rPr>
        <sz val="10"/>
        <color rgb="FF000000"/>
        <rFont val="Times New Roman"/>
        <family val="1"/>
        <charset val="1"/>
      </rPr>
      <t xml:space="preserve"> : Constructions d'aéroport et de port provisoires en un tour. Toutes les unités ennemies sur une propriété (quelle que soit son état) ont leur défense réduite de moitié et - 2 mouvement.</t>
    </r>
  </si>
  <si>
    <t>Heyden</t>
  </si>
  <si>
    <t>Commandant de la division des renseignements, ce général sait tout ce qu'il faut savoir, sans que personne ne sache comment. Il est les yeux et les oreilles de Red Nova.</t>
  </si>
  <si>
    <t>4-5-6 cases</t>
  </si>
  <si>
    <r>
      <t xml:space="preserve">Renseignement</t>
    </r>
    <r>
      <rPr>
        <sz val="10"/>
        <color rgb="FF000000"/>
        <rFont val="Times New Roman"/>
        <family val="1"/>
        <charset val="1"/>
      </rPr>
      <t xml:space="preserve"> : Les unités directes gagnent 10% d'attaque.</t>
    </r>
  </si>
  <si>
    <r>
      <t xml:space="preserve">Espions </t>
    </r>
    <r>
      <rPr>
        <sz val="10"/>
        <color rgb="FF000000"/>
        <rFont val="Times New Roman1"/>
        <family val="0"/>
        <charset val="1"/>
      </rPr>
      <t xml:space="preserve">: Vous avez la vision sur toutes les propriétés. Les fusées éclairantes infligent 1 PV de dégâts aux ennemis éclairés.</t>
    </r>
  </si>
  <si>
    <r>
      <t xml:space="preserve">Guet-apens</t>
    </r>
    <r>
      <rPr>
        <sz val="10"/>
        <color rgb="FF000000"/>
        <rFont val="Times New Roman1"/>
        <family val="0"/>
        <charset val="1"/>
      </rPr>
      <t xml:space="preserve"> : Vision sur toutes les propriétés + 1 case. Vos unités prises en embuscade peuvent attaquer ou attendre (pas d'annulation).</t>
    </r>
  </si>
  <si>
    <t>Khrall</t>
  </si>
  <si>
    <t>Saboteur expert, il a risqué plus d'une fois sa vie pour la beauté des explosions. Impulsif, il sous-estime souvent les risques de ses opérations. Travaille généralement pour Red Nova.</t>
  </si>
  <si>
    <r>
      <t xml:space="preserve">Outsider </t>
    </r>
    <r>
      <rPr>
        <sz val="10"/>
        <color rgb="FF000000"/>
        <rFont val="Times New Roman"/>
        <family val="1"/>
        <charset val="1"/>
      </rPr>
      <t xml:space="preserve">: +40% d'attaque aux unités en désavantage avant une offensive (pourcentage jaune/rouge).</t>
    </r>
  </si>
  <si>
    <r>
      <t xml:space="preserve">Sabotage </t>
    </r>
    <r>
      <rPr>
        <sz val="10"/>
        <color rgb="FF000000"/>
        <rFont val="Times New Roman1"/>
        <family val="0"/>
        <charset val="1"/>
      </rPr>
      <t xml:space="preserve">:  Les unités ennemies ne peuvent pas être ravitaillées ni réparées. </t>
    </r>
  </si>
  <si>
    <r>
      <t xml:space="preserve">Black-out</t>
    </r>
    <r>
      <rPr>
        <sz val="10"/>
        <color rgb="FF000000"/>
        <rFont val="Times New Roman1"/>
        <family val="0"/>
        <charset val="1"/>
      </rPr>
      <t xml:space="preserve"> : Les unités ennemies ayant des munitions limitées sont ramenés à 1 munition (ou laissé à 0). Les transports ne peuvent plus se déplacer mais peuvent réaliser d'autres actions.</t>
    </r>
  </si>
  <si>
    <t>Tamerlan</t>
  </si>
  <si>
    <t>Commandant de la section des éclaireurs, il a toujours un pied d'avance. Insaisissable, ses adversaires n'ont généralement que le temps de compter leurs blessures. Très secret, on raconte qu'il aurait fui son pays natal avant de venir à Red Nova.</t>
  </si>
  <si>
    <r>
      <t xml:space="preserve">Wagenburg </t>
    </r>
    <r>
      <rPr>
        <sz val="10"/>
        <color rgb="FF000000"/>
        <rFont val="Times New Roman"/>
        <family val="1"/>
        <charset val="1"/>
      </rPr>
      <t xml:space="preserve">: Les unités directes et les transports gagnent 20% de défense. Le CO a +1 de mouvement.</t>
    </r>
  </si>
  <si>
    <r>
      <t xml:space="preserve">Comme un murmure</t>
    </r>
    <r>
      <rPr>
        <sz val="10"/>
        <color rgb="FF000000"/>
        <rFont val="Times New Roman1"/>
        <family val="0"/>
        <charset val="1"/>
      </rPr>
      <t xml:space="preserve"> : Les unités directes peuvent bouger d'une case après offensive. +1 de mouvement pour tous.</t>
    </r>
  </si>
  <si>
    <r>
      <t xml:space="preserve">Tactiques Parthes</t>
    </r>
    <r>
      <rPr>
        <sz val="10"/>
        <color rgb="FF000000"/>
        <rFont val="Times New Roman1"/>
        <family val="0"/>
        <charset val="1"/>
      </rPr>
      <t xml:space="preserve"> : Les unités directes continuent à se déplacer après offensive. Toute unité sortant d'un transport peut agir de nouveau.</t>
    </r>
  </si>
  <si>
    <t>Peitr</t>
  </si>
  <si>
    <t>Artilleur de renom, c'est un mercenaire qui aime beaucoup son travail. C'est à dire envoyer des obus sur la tête de ceux qui ont moins payé que les autres pour s'offrir ses services.</t>
  </si>
  <si>
    <t>1-2-3 cases</t>
  </si>
  <si>
    <r>
      <t xml:space="preserve">Artificier : </t>
    </r>
    <r>
      <rPr>
        <sz val="10"/>
        <color rgb="FF000000"/>
        <rFont val="Arial"/>
        <family val="2"/>
        <charset val="1"/>
      </rPr>
      <t xml:space="preserve">+10% d'attaque et +40% de défense aux unités indirectes. [Global] Immunité au climat simoun.</t>
    </r>
  </si>
  <si>
    <r>
      <t xml:space="preserve">Bombe à fragmentation</t>
    </r>
    <r>
      <rPr>
        <sz val="10"/>
        <color rgb="FF000000"/>
        <rFont val="Times New Roman1"/>
        <family val="0"/>
        <charset val="1"/>
      </rPr>
      <t xml:space="preserve"> : +20% d'att en plus aux indirects. Les unités adjacentes à la cible d'une offensive indirecte perdent 1 PV.</t>
    </r>
  </si>
  <si>
    <r>
      <t xml:space="preserve">Bombardement</t>
    </r>
    <r>
      <rPr>
        <sz val="10"/>
        <color rgb="FF000000"/>
        <rFont val="Times New Roman1"/>
        <family val="0"/>
        <charset val="1"/>
      </rPr>
      <t xml:space="preserve"> : +30% d'att en plus aux indirects. Les unités adjacentes à la cible d'une offensive indirecte perdent 1 PV et 1 point de mvt max.</t>
    </r>
  </si>
  <si>
    <t>Damian</t>
  </si>
  <si>
    <t>Ingénieur de métier, il s'est tourné vers l'armée pour satisfaire son envie de créer des engins. Souvent inconscient du potentiel mortel de ses armes, il reste très fiable.</t>
  </si>
  <si>
    <r>
      <t xml:space="preserve">Haute technologie</t>
    </r>
    <r>
      <rPr>
        <sz val="10"/>
        <color rgb="FF000000"/>
        <rFont val="Times New Roman"/>
        <family val="1"/>
        <charset val="1"/>
      </rPr>
      <t xml:space="preserve"> : Les unités coûtent 14 000G ou plus ont un bonus de 10% d'attaque et de 20% de défense.</t>
    </r>
  </si>
  <si>
    <r>
      <t xml:space="preserve">A la pointe</t>
    </r>
    <r>
      <rPr>
        <sz val="10"/>
        <color rgb="FF000000"/>
        <rFont val="Times New Roman1"/>
        <family val="0"/>
        <charset val="1"/>
      </rPr>
      <t xml:space="preserve"> : Le bonus d'effet s'abaisse à 11 000G. Réapprovisionne tous les véhicules terrestres, ressources comprises.</t>
    </r>
  </si>
  <si>
    <r>
      <t xml:space="preserve">Secret-défense</t>
    </r>
    <r>
      <rPr>
        <sz val="10"/>
        <color rgb="FF000000"/>
        <rFont val="Times New Roman1"/>
        <family val="0"/>
        <charset val="1"/>
      </rPr>
      <t xml:space="preserve"> :  Même chose que la rupture. Ignore les bonus défensifs de votre adversaire.</t>
    </r>
  </si>
  <si>
    <t>Erik</t>
  </si>
  <si>
    <t>Impressionnant chef de guerre d'un pays lointain et barbare, il s'est vite aux armes modèles pour paraître encore plus impressionnant. Sa barbe rouge est légendaire.</t>
  </si>
  <si>
    <r>
      <t xml:space="preserve">Intimidation </t>
    </r>
    <r>
      <rPr>
        <sz val="10"/>
        <color rgb="FF000000"/>
        <rFont val="Times New Roman"/>
        <family val="1"/>
        <charset val="1"/>
      </rPr>
      <t xml:space="preserve">: Les unités adverses situés dans la CO-zone ont -20% d'attaque.</t>
    </r>
  </si>
  <si>
    <r>
      <t xml:space="preserve">Cri de guerre</t>
    </r>
    <r>
      <rPr>
        <sz val="10"/>
        <color rgb="FF000000"/>
        <rFont val="Times New Roman1"/>
        <family val="0"/>
        <charset val="1"/>
      </rPr>
      <t xml:space="preserve"> : [Effet passif] Les unités adverses situés dans la CO-zone ont en plus -20% de défense.</t>
    </r>
  </si>
  <si>
    <t>Hurlement de rage : Toutes les unités adverses perdent 1 mvt et ne peuvent attaquer une unité str. plus chère qu'elles. Inclut les contre-attaques !</t>
  </si>
  <si>
    <t>Vigarde</t>
  </si>
  <si>
    <t>Commandant d'une légion de mercenaire, il dit toujours "Qui peut lutter lorsque le tank qu'il vient d'abattre est remplacé par un autre la seconde d'après ?"</t>
  </si>
  <si>
    <r>
      <t xml:space="preserve">Meute </t>
    </r>
    <r>
      <rPr>
        <sz val="10"/>
        <color rgb="FF000000"/>
        <rFont val="Times New Roman"/>
        <family val="1"/>
        <charset val="1"/>
      </rPr>
      <t xml:space="preserve">: Les unités coûtant 9 000G ou moins ont un bonus de 30% d'attaque et de 10% de défense.</t>
    </r>
  </si>
  <si>
    <r>
      <t xml:space="preserve">Horde </t>
    </r>
    <r>
      <rPr>
        <sz val="10"/>
        <color rgb="FF000000"/>
        <rFont val="Times New Roman1"/>
        <family val="0"/>
        <charset val="1"/>
      </rPr>
      <t xml:space="preserve">: Une unité groupée avec une autre peut agir de nouveau.  Les unités coûtant 9 000G ou moins ont +10% d'attaque supplémentaire.</t>
    </r>
  </si>
  <si>
    <t>L'union fait la force : Toutes vos unités gagnent (+2% * nombre d'unités alliées dans CO-zone) en attaque.</t>
  </si>
  <si>
    <t>Eirika</t>
  </si>
  <si>
    <t>Dans l'armée depuis ses 15 ans, cette femme a dû combattre dur pour lutter contre les préjugés. Elle est toujours sur ses gardes pour prouver qu'elle mérite sa place.</t>
  </si>
  <si>
    <t>Ligne défensive : Bonus de 2 % défense à chaque unité dans la CO-zone.</t>
  </si>
  <si>
    <r>
      <t xml:space="preserve">Tranchée </t>
    </r>
    <r>
      <rPr>
        <sz val="10"/>
        <color rgb="FF000000"/>
        <rFont val="Times New Roman"/>
        <family val="1"/>
        <charset val="1"/>
      </rPr>
      <t xml:space="preserve">: Le bonus est abaissé à 1% mais s'applique temporairement à toutes les unités. Contre-attaques 50% plus puissantes.</t>
    </r>
  </si>
  <si>
    <t>Rideau de fer : Bonus étendu globalement, contre-attaques +50 %. A chaque offensive, toute unité adjacente à la vôtre augmente l'attaque de +15%.</t>
  </si>
  <si>
    <t>Syrene</t>
  </si>
  <si>
    <t>Sans peur et (presque) sans reproche, cette commandante téméraire n'hésite pas à se lancer à corps perdu dans la mêlée.</t>
  </si>
  <si>
    <t>Troupe de choc : +20 % d'attaque et +10 % de défense à toutes les unités.</t>
  </si>
  <si>
    <r>
      <t xml:space="preserve">Avancée </t>
    </r>
    <r>
      <rPr>
        <sz val="10"/>
        <color rgb="FF000000"/>
        <rFont val="Times New Roman"/>
        <family val="1"/>
        <charset val="1"/>
      </rPr>
      <t xml:space="preserve">: Les contre-attaques de l'ennemi baissent de 10% par case parcourue de vos unités avant chaque offensive.</t>
    </r>
  </si>
  <si>
    <r>
      <t xml:space="preserve">Chargez !</t>
    </r>
    <r>
      <rPr>
        <sz val="10"/>
        <color rgb="FF000000"/>
        <rFont val="Times New Roman"/>
        <family val="1"/>
        <charset val="1"/>
      </rPr>
      <t xml:space="preserve"> : Vos unités gagnent +10% d'attaque par case parcourue avant chaque offensive.</t>
    </r>
  </si>
  <si>
    <t>Purple Nebulae</t>
  </si>
  <si>
    <t>Ardan</t>
  </si>
  <si>
    <t>Général de Purple Nebulae, Ardan a pour ainsi fait et défait la vie politique de son pays, mais jamais aveuglément. Blindé de relations, il connait tout le monde, et c'est l'homme à connaitre… de préférence de son côté.</t>
  </si>
  <si>
    <r>
      <t xml:space="preserve">Cohésion</t>
    </r>
    <r>
      <rPr>
        <sz val="10"/>
        <color rgb="FF000000"/>
        <rFont val="Times New Roman"/>
        <family val="1"/>
        <charset val="1"/>
      </rPr>
      <t xml:space="preserve"> : +30% de défense aux troupes terrestres.</t>
    </r>
  </si>
  <si>
    <r>
      <t xml:space="preserve">Discipline </t>
    </r>
    <r>
      <rPr>
        <sz val="10"/>
        <color rgb="FF000000"/>
        <rFont val="Times New Roman1"/>
        <family val="0"/>
        <charset val="1"/>
      </rPr>
      <t xml:space="preserve">: Toutes vos unités subissent -10% dégâts (bruts : 55% → 45%, reste sujet à la chance).</t>
    </r>
  </si>
  <si>
    <r>
      <t xml:space="preserve">Coup d'état</t>
    </r>
    <r>
      <rPr>
        <sz val="10"/>
        <color rgb="FF000000"/>
        <rFont val="Times New Roman1"/>
        <family val="0"/>
        <charset val="1"/>
      </rPr>
      <t xml:space="preserve"> : Toutes vos unités subissent -15% dégâts (bruts : 55% → 40%, reste sujet à la chance). Un Megatank rang As apparaît sur la case la plus proche du général.</t>
    </r>
  </si>
  <si>
    <t>Boris</t>
  </si>
  <si>
    <t>Président actuel de Purple Nebulae. Ardan pense que c'est sa marionette, mais ce jeune président nourrit des ambitions un peu plus élevées…</t>
  </si>
  <si>
    <t>Ambition : +20 % d'attaque aux unités de rang 2 ou As.</t>
  </si>
  <si>
    <r>
      <t xml:space="preserve">Ralliement des foules</t>
    </r>
    <r>
      <rPr>
        <sz val="10"/>
        <color rgb="FF000000"/>
        <rFont val="Times New Roman"/>
        <family val="1"/>
        <charset val="1"/>
      </rPr>
      <t xml:space="preserve"> : La chance de l'ennemi tombe à 0 durant ce tour. Toutes les unités gagnent deux rangs au lieu d'un seul durant ce tour.</t>
    </r>
  </si>
  <si>
    <r>
      <t xml:space="preserve">Prise de contrôle : </t>
    </r>
    <r>
      <rPr>
        <sz val="10"/>
        <color rgb="FF000000"/>
        <rFont val="Times New Roman"/>
        <family val="1"/>
        <charset val="1"/>
      </rPr>
      <t xml:space="preserve">La chance de l'ennemi tombe à 0 durant ce tour. Toutes les unités adverses perdent tous leurs rangs !</t>
    </r>
  </si>
  <si>
    <t>Rolland</t>
  </si>
  <si>
    <t>Officier de l'armée de Purple Nebulae, et élève d'Ardan. Il est fier de son maître, mais pense qu'il s'est affaibli avec l'âge. Il est en particulier méfiant du nouveau président. Son mot d'ordre : méfiance absolue.</t>
  </si>
  <si>
    <t>Retranchement : +40% de défense à toutes les unités.</t>
  </si>
  <si>
    <r>
      <t xml:space="preserve">Célérité</t>
    </r>
    <r>
      <rPr>
        <sz val="10"/>
        <color rgb="FF000000"/>
        <rFont val="Times New Roman"/>
        <family val="1"/>
        <charset val="1"/>
      </rPr>
      <t xml:space="preserve"> : Les contre-attaques ennemies sont 50% moins puissantes.</t>
    </r>
  </si>
  <si>
    <r>
      <t xml:space="preserve">Frappe préventive</t>
    </r>
    <r>
      <rPr>
        <sz val="10"/>
        <color rgb="FF000000"/>
        <rFont val="Times New Roman"/>
        <family val="1"/>
        <charset val="1"/>
      </rPr>
      <t xml:space="preserve"> :  A chaque fois que votre adversaire attaque une de vos unités (attaque directe seulement), elle perd 2 PV avant l'attaque.</t>
    </r>
  </si>
  <si>
    <t>Rose°</t>
  </si>
  <si>
    <t>Marron°</t>
  </si>
  <si>
    <t>Turquoise°</t>
  </si>
  <si>
    <t>Blanc°</t>
  </si>
  <si>
    <t>LES ANCIENS GENERAUX DE AWDS :</t>
  </si>
  <si>
    <t>Orange Star</t>
  </si>
  <si>
    <t>Jake</t>
  </si>
  <si>
    <t>Un jeune général d'Orange Star qui combat pour libérer sa terre natale. Tankiste très compétent. Aime : La nature, les véhicules. Déteste : Black Hole.</t>
  </si>
  <si>
    <r>
      <t xml:space="preserve">Prairie</t>
    </r>
    <r>
      <rPr>
        <sz val="10"/>
        <color rgb="FF000000"/>
        <rFont val="Times New Roman"/>
        <family val="1"/>
        <charset val="1"/>
      </rPr>
      <t xml:space="preserve"> : Toutes les unités sur plaine gagnent 20% d'attaque.</t>
    </r>
  </si>
  <si>
    <r>
      <t xml:space="preserve">Offensive </t>
    </r>
    <r>
      <rPr>
        <sz val="10"/>
        <color rgb="FF000000"/>
        <rFont val="Times New Roman"/>
        <family val="1"/>
        <charset val="1"/>
      </rPr>
      <t xml:space="preserve">: Pas de pénalité de mouvement en plaine. Toutes les unités sur plaine gagnent 20% d'attaque.</t>
    </r>
  </si>
  <si>
    <r>
      <t xml:space="preserve">Hyper combat</t>
    </r>
    <r>
      <rPr>
        <sz val="10"/>
        <color rgb="FF000000"/>
        <rFont val="Times New Roman"/>
        <family val="1"/>
        <charset val="1"/>
      </rPr>
      <t xml:space="preserve"> : Même chose que la rupture mais avec 40% d'attaque. Toutes les unités terrestres directes ont +1 de mouvement.</t>
    </r>
  </si>
  <si>
    <t>Rachel</t>
  </si>
  <si>
    <t>Le commandant en chef des Nations Alliées. Elle suit la voie de Nell, sa sœur aînée. Elle est toujours plein d'entrain. Aime : Nell, Oméga Land, les gens qui positivent. Déteste : Black Hole, les gens irresponsables.</t>
  </si>
  <si>
    <t>Camaraderie : Les unités sont réparées deux fois plus rapidement (4 PV au lieu de 2 PV). Le coût reste identique !</t>
  </si>
  <si>
    <r>
      <t xml:space="preserve">Bonne étoile</t>
    </r>
    <r>
      <rPr>
        <sz val="10"/>
        <color rgb="FF000000"/>
        <rFont val="Times New Roman"/>
        <family val="1"/>
        <charset val="1"/>
      </rPr>
      <t xml:space="preserve"> : Les unités peuvent bénéficier jusqu'à 30% de luck.</t>
    </r>
  </si>
  <si>
    <r>
      <t xml:space="preserve">Pilonnage </t>
    </r>
    <r>
      <rPr>
        <sz val="10"/>
        <color rgb="FF000000"/>
        <rFont val="Times New Roman"/>
        <family val="1"/>
        <charset val="1"/>
      </rPr>
      <t xml:space="preserve">: Même chose que la rupture. Tire trois missiles (équivalent aux silos) sur les unités ennemies.</t>
    </r>
  </si>
  <si>
    <t>Andy</t>
  </si>
  <si>
    <t>Un génie de la mécanique, il est impulsif à l'excès. C'est un des héros qui ont sauvé Macro Land. Aime : La mécanique. Déteste : Les réveils matinaux. (Au fait, c'est quoi un aéroport??!?)</t>
  </si>
  <si>
    <r>
      <t xml:space="preserve">Mécano : </t>
    </r>
    <r>
      <rPr>
        <sz val="10"/>
        <color rgb="FF000000"/>
        <rFont val="Times New Roman3"/>
        <family val="0"/>
        <charset val="1"/>
      </rPr>
      <t xml:space="preserve">Toutes les unités gagnent 1 PV gratuitement à chaque tour.</t>
    </r>
  </si>
  <si>
    <r>
      <t xml:space="preserve">Réparafond </t>
    </r>
    <r>
      <rPr>
        <sz val="10"/>
        <color rgb="FF000000"/>
        <rFont val="Times New Roman"/>
        <family val="1"/>
        <charset val="1"/>
      </rPr>
      <t xml:space="preserve">: Toutes les unités regagnent 2 PV et ont +10% d'attaque.</t>
    </r>
  </si>
  <si>
    <r>
      <t xml:space="preserve">Génie logistique</t>
    </r>
    <r>
      <rPr>
        <sz val="10"/>
        <color rgb="FF000000"/>
        <rFont val="Times New Roman"/>
        <family val="1"/>
        <charset val="1"/>
      </rPr>
      <t xml:space="preserve"> : Toutes les unités regagnent 5 PV et ont +10% d'attaque ainsi que +1 mouvement.</t>
    </r>
  </si>
  <si>
    <t>Max</t>
  </si>
  <si>
    <t>Ami loyal et courageux, il déteste la tromperie. Ses soldats l'adorent. Aime : Les haltères, la force, les protéines. Déteste : Les études.</t>
  </si>
  <si>
    <r>
      <t xml:space="preserve">Attaque frontale</t>
    </r>
    <r>
      <rPr>
        <sz val="10"/>
        <color rgb="FF000000"/>
        <rFont val="Times New Roman"/>
        <family val="1"/>
        <charset val="1"/>
      </rPr>
      <t xml:space="preserve"> : +30% d'attaque aux unités d'attaque directe.</t>
    </r>
  </si>
  <si>
    <r>
      <t xml:space="preserve">Max en force</t>
    </r>
    <r>
      <rPr>
        <sz val="10"/>
        <color rgb="FF000000"/>
        <rFont val="Times New Roman"/>
        <family val="1"/>
        <charset val="1"/>
      </rPr>
      <t xml:space="preserve"> : +1 mouvement aux unités d'attaque directe.</t>
    </r>
  </si>
  <si>
    <r>
      <t xml:space="preserve">Puissance max</t>
    </r>
    <r>
      <rPr>
        <sz val="10"/>
        <color rgb="FF000000"/>
        <rFont val="Times New Roman"/>
        <family val="1"/>
        <charset val="1"/>
      </rPr>
      <t xml:space="preserve"> : +1 mouvement et +20% d'attaque supplémentaire aux unités d'attaque directe.</t>
    </r>
  </si>
  <si>
    <t>Sami</t>
  </si>
  <si>
    <t>Général d'Orange Star déterminé, c'est elle qui dirige les commandos. Elle rêve de cheveux longs... Aime : Les gâteaux à la fraise, les chapeaux. Déteste : Les lâches.</t>
  </si>
  <si>
    <t>Forces spéciales : Les soldats ont +20 % d'attaque et +30% de défense. De plus, ils capturent 2 points de plus que d'habitude.</t>
  </si>
  <si>
    <r>
      <t xml:space="preserve">Marche forcée</t>
    </r>
    <r>
      <rPr>
        <sz val="10"/>
        <color rgb="FF000000"/>
        <rFont val="Times New Roman"/>
        <family val="1"/>
        <charset val="1"/>
      </rPr>
      <t xml:space="preserve"> : +1 de mouvement pour les unités de transport et les soldats, points de capture augmentés de 3 (5 au total).</t>
    </r>
  </si>
  <si>
    <r>
      <t xml:space="preserve">Conquête </t>
    </r>
    <r>
      <rPr>
        <sz val="10"/>
        <color rgb="FF000000"/>
        <rFont val="Times New Roman"/>
        <family val="1"/>
        <charset val="1"/>
      </rPr>
      <t xml:space="preserve">: +2 de mouvement pour les unités de transport et les soldats, points de capture augmentés de 8 (10 au total).</t>
    </r>
  </si>
  <si>
    <t>Nell</t>
  </si>
  <si>
    <t>Le commandant en chef de Macro Land et la sœur aînée de Rachel. Ces derniers temps, elle s'inquiète pour sa ligne. Aime : Les aliments diététiques, les grandes marques. Déteste : Perdre du temps.</t>
  </si>
  <si>
    <r>
      <t xml:space="preserve">Bonne fortune</t>
    </r>
    <r>
      <rPr>
        <sz val="10"/>
        <color rgb="FF000000"/>
        <rFont val="Times New Roman"/>
        <family val="1"/>
        <charset val="1"/>
      </rPr>
      <t xml:space="preserve"> : Les unités peuvent bénéficier jusqu'à 20% de luck.</t>
    </r>
  </si>
  <si>
    <r>
      <t xml:space="preserve">Lady la chance</t>
    </r>
    <r>
      <rPr>
        <sz val="10"/>
        <color rgb="FF000000"/>
        <rFont val="Times New Roman"/>
        <family val="1"/>
        <charset val="1"/>
      </rPr>
      <t xml:space="preserve"> : Les unités peuvent bénéficier jusqu'à 50% de luck.</t>
    </r>
  </si>
  <si>
    <t>Hachi</t>
  </si>
  <si>
    <t>Propriétaire du dépôt. Selon certaines rumeurs, il pourrait bien être l'ancien chef d'Orange Star. Aime : Le thé vert. Déteste : Les médicaments.</t>
  </si>
  <si>
    <r>
      <t xml:space="preserve">Economies </t>
    </r>
    <r>
      <rPr>
        <sz val="10"/>
        <color rgb="FF000000"/>
        <rFont val="Times New Roman"/>
        <family val="1"/>
        <charset val="1"/>
      </rPr>
      <t xml:space="preserve">: Toutes les unités ont +10% de défense.</t>
    </r>
  </si>
  <si>
    <r>
      <t xml:space="preserve">Troc </t>
    </r>
    <r>
      <rPr>
        <sz val="10"/>
        <color rgb="FF000000"/>
        <rFont val="Times New Roman"/>
        <family val="1"/>
        <charset val="1"/>
      </rPr>
      <t xml:space="preserve">: Toutes les unités coûtent 50% moins cher durant ce tour.</t>
    </r>
  </si>
  <si>
    <t>Union marchande : Toutes les unités coûtent 50% moins cher durant ce tour. Toutes vos propriétés peuvent servir à la construction. (Ville, Q.G, prop. Temp…)</t>
  </si>
  <si>
    <t>Blue Moon</t>
  </si>
  <si>
    <t>Olaf</t>
  </si>
  <si>
    <t>Un peu grincheux et soupe au lait, il aime son pays par dessus tout. Aime : Blue Moon, le coin du feu. Déteste : Le curry.</t>
  </si>
  <si>
    <t>Nordique : Toutes les unités ont +20% d'attaque dans la neige. [Global] Vous bénéficiez d'une immunité à la neige.</t>
  </si>
  <si>
    <r>
      <t xml:space="preserve">Enneigement </t>
    </r>
    <r>
      <rPr>
        <sz val="10"/>
        <color rgb="FF000000"/>
        <rFont val="Times New Roman"/>
        <family val="1"/>
        <charset val="1"/>
      </rPr>
      <t xml:space="preserve">: Il neige durant 2 tours.</t>
    </r>
  </si>
  <si>
    <t>Blizzard : Il neige durant 1 tour. Toutes vos unités gagnent +20 % d'attaque et défense supp. Toutes les unités adverses perdent 2 PV.</t>
  </si>
  <si>
    <t>Grit</t>
  </si>
  <si>
    <t>Aussi sérieux qu'il semble relax, c'est un tireur d'élite. Aime : Les chats, les congés. Déteste : Les rats, la foule.</t>
  </si>
  <si>
    <r>
      <t xml:space="preserve">Sniper </t>
    </r>
    <r>
      <rPr>
        <sz val="10"/>
        <color rgb="FF000000"/>
        <rFont val="Times New Roman"/>
        <family val="1"/>
        <charset val="1"/>
      </rPr>
      <t xml:space="preserve">: Toute unité indirecte bénéficie de +30% d'attaque.</t>
    </r>
  </si>
  <si>
    <r>
      <t xml:space="preserve">Embuscade </t>
    </r>
    <r>
      <rPr>
        <sz val="10"/>
        <color rgb="FF000000"/>
        <rFont val="Times New Roman"/>
        <family val="1"/>
        <charset val="1"/>
      </rPr>
      <t xml:space="preserve">: +1 de portée pour toutes les unités indirectes.</t>
    </r>
  </si>
  <si>
    <r>
      <t xml:space="preserve">Ligne de mire</t>
    </r>
    <r>
      <rPr>
        <sz val="10"/>
        <color rgb="FF000000"/>
        <rFont val="Times New Roman"/>
        <family val="1"/>
        <charset val="1"/>
      </rPr>
      <t xml:space="preserve"> : +2 de portée et +20% d'attaque supplémentaire pour toutes les unités indirectes.</t>
    </r>
  </si>
  <si>
    <t>Colin</t>
  </si>
  <si>
    <t>Le jeune frère de Sasha. Il est plein aux as [CAPITALISTE !]. C'est un élève doué qui a été formé par les meilleurs tuteurs. Aime : Olaf et Grit. Déteste : Black Hole.</t>
  </si>
  <si>
    <t>Globale</t>
  </si>
  <si>
    <r>
      <t xml:space="preserve">Plein aux as</t>
    </r>
    <r>
      <rPr>
        <sz val="10"/>
        <color rgb="FF000000"/>
        <rFont val="Times New Roman"/>
        <family val="1"/>
        <charset val="1"/>
      </rPr>
      <t xml:space="preserve"> : Toutes les unités coûtent 20% moins cher mais ont -10% d'attaque. Le général coûte deux fois moins cher à embarquer.</t>
    </r>
  </si>
  <si>
    <r>
      <t xml:space="preserve">  Ruée vers l'or</t>
    </r>
    <r>
      <rPr>
        <sz val="10"/>
        <color rgb="FF000000"/>
        <rFont val="Times New Roman"/>
        <family val="1"/>
        <charset val="1"/>
      </rPr>
      <t xml:space="preserve"> : Multiplie par 1,5 les réserves d'argent.</t>
    </r>
  </si>
  <si>
    <r>
      <t xml:space="preserve">POWER OF MONEY</t>
    </r>
    <r>
      <rPr>
        <sz val="10"/>
        <color rgb="FF000000"/>
        <rFont val="Times New Roman"/>
        <family val="1"/>
        <charset val="1"/>
      </rPr>
      <t xml:space="preserve"> (spéciale dédicace à Full_Korbe) : Bonus de 2% d'attaque tous les 1000G en votre possession.</t>
    </r>
  </si>
  <si>
    <t>Sasha</t>
  </si>
  <si>
    <t>C'est la sœur aînée de Colin. Elle est très réservée mais quand est en colère, elle fait peur. :fear : Aime : Le café, le thé, ses amis des forces alliées. Déteste : Les endroits bruyants.</t>
  </si>
  <si>
    <t>5-6-7 cases</t>
  </si>
  <si>
    <r>
      <t xml:space="preserve">Charme </t>
    </r>
    <r>
      <rPr>
        <sz val="10"/>
        <color rgb="FF000000"/>
        <rFont val="Times New Roman"/>
        <family val="1"/>
        <charset val="1"/>
      </rPr>
      <t xml:space="preserve">: Les propriétés rapportent 1.1 fois leur valeur de base. 5% des dégâts que vous infligez sont transformés en argent et vous reviennent.</t>
    </r>
  </si>
  <si>
    <r>
      <t xml:space="preserve">Précepteur </t>
    </r>
    <r>
      <rPr>
        <sz val="10"/>
        <color rgb="FF000000"/>
        <rFont val="Times New Roman"/>
        <family val="1"/>
        <charset val="1"/>
      </rPr>
      <t xml:space="preserve">: 25% des dégâts que vous infligez sont transformés en argent et vous reviennent.</t>
    </r>
  </si>
  <si>
    <r>
      <t xml:space="preserve">Démoralisation </t>
    </r>
    <r>
      <rPr>
        <sz val="10"/>
        <color rgb="FF000000"/>
        <rFont val="Times New Roman"/>
        <family val="1"/>
        <charset val="1"/>
      </rPr>
      <t xml:space="preserve">: Même chose que la rupture. La jauge de rupture des adversaires est bloquée pendant un tour et ne peut pas être utilisée.</t>
    </r>
  </si>
  <si>
    <t>Yellow Comet</t>
  </si>
  <si>
    <t>Kanbei</t>
  </si>
  <si>
    <t>L'empereur de Yellow Comet. Samouraï sans peur, combattant hors pair, mais qui ne sait pas résister à sa fille. Aime : Sonja, le riz blanc, le soja fermenté. Déteste : Les ordinateurs, la lâcheté.</t>
  </si>
  <si>
    <r>
      <t xml:space="preserve">Daimyo </t>
    </r>
    <r>
      <rPr>
        <sz val="10"/>
        <color rgb="FF000000"/>
        <rFont val="Times New Roman"/>
        <family val="1"/>
        <charset val="1"/>
      </rPr>
      <t xml:space="preserve">: +20% d'attaque et +20% de défense à toutes les unités. [Global] Lorsque le général est à bord, les unités sont plus chères de 20%.</t>
    </r>
  </si>
  <si>
    <r>
      <t xml:space="preserve">Courage </t>
    </r>
    <r>
      <rPr>
        <sz val="10"/>
        <color rgb="FF000000"/>
        <rFont val="Times New Roman"/>
        <family val="1"/>
        <charset val="1"/>
      </rPr>
      <t xml:space="preserve">: +20% de défense supplémentaire et +30% de contre-attaque.</t>
    </r>
  </si>
  <si>
    <r>
      <t xml:space="preserve">Esprit samouraï</t>
    </r>
    <r>
      <rPr>
        <sz val="10"/>
        <color rgb="FF000000"/>
        <rFont val="Times New Roman"/>
        <family val="1"/>
        <charset val="1"/>
      </rPr>
      <t xml:space="preserve"> : +30% de défense supplémentaire et +50% de contre-attaque. Le prix des unités revient momentanément à la normale.</t>
    </r>
  </si>
  <si>
    <t>Sonja</t>
  </si>
  <si>
    <t>Fille de Kanbei, c'est un génie du renseignement. Récemment, elle est devenue un peu myope, alors elle porte des lunettes. Aime : Les ordinateurs, les livres, les promenades. Déteste : Les chenilles, le soja fermenté.</t>
  </si>
  <si>
    <r>
      <t xml:space="preserve">Longue-vue</t>
    </r>
    <r>
      <rPr>
        <sz val="10"/>
        <color rgb="FF000000"/>
        <rFont val="Times New Roman"/>
        <family val="1"/>
        <charset val="1"/>
      </rPr>
      <t xml:space="preserve"> : La vision des unités augmente de 1. Toutes les unités ennemies ont une couverture défensive réduite de 1.</t>
    </r>
  </si>
  <si>
    <r>
      <t xml:space="preserve">Œil de faucon</t>
    </r>
    <r>
      <rPr>
        <sz val="10"/>
        <color rgb="FF000000"/>
        <rFont val="Times New Roman"/>
        <family val="1"/>
        <charset val="1"/>
      </rPr>
      <t xml:space="preserve"> : Permet de voir dans les forêts, récifs... Réduit la couverture défensive des adversaires de 2 au total.</t>
    </r>
  </si>
  <si>
    <r>
      <t xml:space="preserve">Contre-offensive</t>
    </r>
    <r>
      <rPr>
        <sz val="10"/>
        <color rgb="FF000000"/>
        <rFont val="Times New Roman"/>
        <family val="1"/>
        <charset val="1"/>
      </rPr>
      <t xml:space="preserve"> : Même chose que la rupture et la vision augmente de 2 au total. Ses unités peuvent contre-attaquer avant l'ennemi.</t>
    </r>
  </si>
  <si>
    <t>Sensei</t>
  </si>
  <si>
    <t>Ancien parachutiste qui aurait été un général de renommée, à l'époque. Aime : Les lents jours de pluie. Déteste : Le remue-ménage.</t>
  </si>
  <si>
    <t>Parachutistes : Les hélicos et les soldats ont +30% d'attaque, +10% de défense. Les unités de transport bénéficient de +1 mouvement.</t>
  </si>
  <si>
    <t>Forces hélicos : +20% d'attaque et de défense supp. pour les hélicos et soldats. Toutes les unités de transport regagnent le max. de PV et de toutes les ressources.</t>
  </si>
  <si>
    <t>Frappe aérienne : +40% d'attaque et défense supp. pour les hélicos, +20% supp. pour les soldats. Des unités d'infanterie à 9PV apparaissent dans toutes vos villes.</t>
  </si>
  <si>
    <t>Grimm</t>
  </si>
  <si>
    <t>Exubérant, il ne se préoccupe pas des détails. Il est connu sous le nom de Grimm l'éclair. Aime : Les yakitoris. Déteste : Les yakitoris au fromage.</t>
  </si>
  <si>
    <t>En avant : Toutes les unités bénéficient de +30% d'attaque mais -10% de défense.</t>
  </si>
  <si>
    <r>
      <t xml:space="preserve">Concassage </t>
    </r>
    <r>
      <rPr>
        <sz val="10"/>
        <color rgb="FF000000"/>
        <rFont val="Times New Roman"/>
        <family val="1"/>
        <charset val="1"/>
      </rPr>
      <t xml:space="preserve">: +15% d'attaque supplémentaire à tous.</t>
    </r>
  </si>
  <si>
    <r>
      <t xml:space="preserve">Kamikaze </t>
    </r>
    <r>
      <rPr>
        <sz val="10"/>
        <color rgb="FF000000"/>
        <rFont val="Times New Roman"/>
        <family val="1"/>
        <charset val="1"/>
      </rPr>
      <t xml:space="preserve">: +40% d'attaque supplémentaire à tous mais vos unités ne contre-attaqueront pas durant le tour de l'ennemi.</t>
    </r>
  </si>
  <si>
    <t>Green Earth</t>
  </si>
  <si>
    <t>Eagle</t>
  </si>
  <si>
    <t>Un jeune as plein d'orgueil, il vient d'une famille de pilotes illustrés. Aime : Ses lunettes de pilote, la vitesse. Déteste : La natation.</t>
  </si>
  <si>
    <t>Pilote illustre : Toutes les unités aériennes ont +20% d'attaque et +10% de défense.</t>
  </si>
  <si>
    <t>Coup de tonnerre : Toutes les unités aériennes ne consomment pas de fuel ce tour-ci et ont +10% d'attaque et défense supplémentaires.</t>
  </si>
  <si>
    <r>
      <t xml:space="preserve">Foudre </t>
    </r>
    <r>
      <rPr>
        <sz val="10"/>
        <color rgb="FF000000"/>
        <rFont val="Times New Roman"/>
        <family val="1"/>
        <charset val="1"/>
      </rPr>
      <t xml:space="preserve">: Toutes les unités sauf les soldats bénéficient d'un tour supplémentaire.</t>
    </r>
  </si>
  <si>
    <t>Drake</t>
  </si>
  <si>
    <t>Marin au grand cœur, il n'aime pas combattre. Il n'en a pas l'air mais c'est un très bon surfeur (oO). Aime : La mer, le soleil. Déteste : L'altitude.</t>
  </si>
  <si>
    <t>Loup de mer : Les navires ont +20% d'attaque et +10% de défense. [Global] Dans la pluie, légère ou forte, les unités ne prennent pas de pénalité en vision.</t>
  </si>
  <si>
    <r>
      <t xml:space="preserve">Tsunami </t>
    </r>
    <r>
      <rPr>
        <sz val="10"/>
        <color rgb="FF000000"/>
        <rFont val="Times New Roman"/>
        <family val="1"/>
        <charset val="1"/>
      </rPr>
      <t xml:space="preserve">: Il pleut durant 1 tour. Divise par 2 les réserves de fuel adverses.</t>
    </r>
  </si>
  <si>
    <r>
      <t xml:space="preserve">Typhon </t>
    </r>
    <r>
      <rPr>
        <sz val="10"/>
        <color rgb="FF000000"/>
        <rFont val="Times New Roman"/>
        <family val="1"/>
        <charset val="1"/>
      </rPr>
      <t xml:space="preserve">: Forte pluie durant 1 tour. Divise par 2 les réserves de fuel adverses. Toutes les unités adverses perdent 2PV.</t>
    </r>
  </si>
  <si>
    <t>Jess</t>
  </si>
  <si>
    <t>Un chef de tank courageuse aux excellentes capacités d'analyses. Elle est idolâtrée par ses troupes. Aime : Les pissenlits, les vêtements bien repassés. Déteste : Les généraux arrogants.</t>
  </si>
  <si>
    <t>Analyste : Les véhicules terrestres ont +10 % d'attaque et de défense.</t>
  </si>
  <si>
    <r>
      <t xml:space="preserve">Turbo </t>
    </r>
    <r>
      <rPr>
        <sz val="10"/>
        <color rgb="FF000000"/>
        <rFont val="Times New Roman"/>
        <family val="1"/>
        <charset val="1"/>
      </rPr>
      <t xml:space="preserve">: Réapprovisionne les véhicules terrestres (ressources comprises) et +1 de mouvement pour ces unités.</t>
    </r>
  </si>
  <si>
    <t>Pleine puissance : Réapprovisionne toutes les unités (ressources comprises). Véhicules terrestres +30% d'attaque supp. et +1 mvt.</t>
  </si>
  <si>
    <t>Javier</t>
  </si>
  <si>
    <t>Ce général de Green Earth suit le code de la chevalerie. Il prend souvent la tête lors des charges. Aime : Le vin, le jambon fumé. Déteste : Battre en retraite.</t>
  </si>
  <si>
    <r>
      <t xml:space="preserve">Faire front</t>
    </r>
    <r>
      <rPr>
        <sz val="10"/>
        <color rgb="FF000000"/>
        <rFont val="Times New Roman"/>
        <family val="1"/>
        <charset val="1"/>
      </rPr>
      <t xml:space="preserve"> : Les unités ont +30% de défense contre les tirs indirects.</t>
    </r>
  </si>
  <si>
    <r>
      <t xml:space="preserve">Bouclier d'acier</t>
    </r>
    <r>
      <rPr>
        <sz val="10"/>
        <color rgb="FF000000"/>
        <rFont val="Times New Roman"/>
        <family val="1"/>
        <charset val="1"/>
      </rPr>
      <t xml:space="preserve"> : Double l'effet des tours de comm. +20% de défense supplémentaire contre les tirs indirects.</t>
    </r>
  </si>
  <si>
    <r>
      <t xml:space="preserve">Garde royale</t>
    </r>
    <r>
      <rPr>
        <sz val="10"/>
        <color rgb="FF000000"/>
        <rFont val="Times New Roman"/>
        <family val="1"/>
        <charset val="1"/>
      </rPr>
      <t xml:space="preserve"> : Triple l'effet des tours de comm. +40% de défense supplémentaire contre les tirs indirects.</t>
    </r>
  </si>
  <si>
    <t>Black Hole</t>
  </si>
  <si>
    <t>Helmut</t>
  </si>
  <si>
    <t>L'homme fort de Black Hole. Un fantassin qui doit sa promotion au rang de général à Maverick. Aime : La viande. Déteste : Les légumes.</t>
  </si>
  <si>
    <r>
      <t xml:space="preserve">Agressivité </t>
    </r>
    <r>
      <rPr>
        <sz val="10"/>
        <color rgb="FF000000"/>
        <rFont val="Times New Roman"/>
        <family val="1"/>
        <charset val="1"/>
      </rPr>
      <t xml:space="preserve">: Les unités touchées bénéficient d'un bonus d'attaque (+10% par PV manquant, max +90% à 1PV).</t>
    </r>
  </si>
  <si>
    <r>
      <t xml:space="preserve">Force brute</t>
    </r>
    <r>
      <rPr>
        <sz val="10"/>
        <color rgb="FF000000"/>
        <rFont val="Times New Roman"/>
        <family val="1"/>
        <charset val="1"/>
      </rPr>
      <t xml:space="preserve"> : Le bonus d'attaque passe à +20% par PV manquant (max +180% à 1PV).</t>
    </r>
  </si>
  <si>
    <r>
      <t xml:space="preserve">Coup du barbare</t>
    </r>
    <r>
      <rPr>
        <sz val="10"/>
        <color rgb="FF000000"/>
        <rFont val="Times New Roman"/>
        <family val="1"/>
        <charset val="1"/>
      </rPr>
      <t xml:space="preserve"> : Le bonus d'attaque passe à +50% par PV manquant (max +450% à 1PV).</t>
    </r>
  </si>
  <si>
    <t>Kat</t>
  </si>
  <si>
    <t>Sous ses airs puérils se cache une intelligence remarquable. C'est elle qui a créé la plupart des nouvelles armes de Black Hole. Aime : Les trucs rigolos. Déteste : Ne pas pouvoir faire ce qu'elle veut.</t>
  </si>
  <si>
    <t>Terrain favorable : Toutes les unités utilisent le terrain pour augmenter leur attaque (+5% attaque par étoile).</t>
  </si>
  <si>
    <r>
      <t xml:space="preserve">Francs-tireurs</t>
    </r>
    <r>
      <rPr>
        <sz val="10"/>
        <color rgb="FF000000"/>
        <rFont val="Times New Roman"/>
        <family val="1"/>
        <charset val="1"/>
      </rPr>
      <t xml:space="preserve"> : Aucune pénalité de mouvement quel que soit le terrain.</t>
    </r>
  </si>
  <si>
    <t>Commando : Aucune pénalité de mouvement quel que soit le terrain. La couverture défensive du terrain est doublée. (Augmente l'attaque en conséquence)</t>
  </si>
  <si>
    <t>Adder</t>
  </si>
  <si>
    <t>Un général égocentrique et narcissique qui se croit supérieur aux autres. C'est le supérieur de Kat et d'Helmut. Aime : Son visage. Déteste : La saleté, les chansons d'amour (lol).</t>
  </si>
  <si>
    <t>Priorité : Au début de chaque tour, les unités ont un déplacement augmenté de 1. Mais les effets de CO-zone s'annulent durant le tour de l'adversaire (-10% attaque et défense).</t>
  </si>
  <si>
    <t>Manœuvres : Toutes les unités reçoivent le bonus de mouvement, ainsi que +10% d'attaque et défense durant votre tour.</t>
  </si>
  <si>
    <t>Déploiement : Toutes les unités ont +2 mouvement au total et +20% d'attaque et défense durant votre tour. Regagne un quart de la barre de rupture au tour suivant.</t>
  </si>
  <si>
    <t>Maverick</t>
  </si>
  <si>
    <t>Ce puissant général est prêt à tout pour atteindre son objectif. C'est le leader des 4 Cos de l'ancienne armée de Black Hole. Aime : Le café bien noir. Déteste : Les incompétents.</t>
  </si>
  <si>
    <t>Présence noire : +20 % d'attaque et +10 % de défense à toutes les unités.</t>
  </si>
  <si>
    <r>
      <t xml:space="preserve">Vague noire</t>
    </r>
    <r>
      <rPr>
        <sz val="10"/>
        <color rgb="FF000000"/>
        <rFont val="Times New Roman"/>
        <family val="1"/>
        <charset val="1"/>
      </rPr>
      <t xml:space="preserve"> : +1 PV pour toutes les unités alliées et -1 PV pour toutes les unités adverses.</t>
    </r>
  </si>
  <si>
    <r>
      <t xml:space="preserve">Orage noir</t>
    </r>
    <r>
      <rPr>
        <sz val="10"/>
        <color rgb="FF000000"/>
        <rFont val="Times New Roman"/>
        <family val="1"/>
        <charset val="1"/>
      </rPr>
      <t xml:space="preserve"> : +2 PV pour toutes les unités alliées et -2 PV pour toutes les unités adverses.</t>
    </r>
  </si>
  <si>
    <t>Sturm (aka : Monsieur Destruction)</t>
  </si>
  <si>
    <t>[data expunged]</t>
  </si>
  <si>
    <t>Sous le masque : +5% d'attaque et défense à tous. [Global] Immunité à tous les climats sauf neige. La barre de rupture se charge 2 fois plus lentement que les autres COs.</t>
  </si>
  <si>
    <t>nope.avi</t>
  </si>
  <si>
    <t>Attaque météore :  +25% d'attaque et défense en plus. Une météorite tombe sur une zone à un rayon de 3 cases. Les unités ennemies touchées sont réduites au minimum de PV.</t>
  </si>
  <si>
    <t>Jugger</t>
  </si>
  <si>
    <t>Nul ne sait ce qui se cache sous l'apparence de robot de ce général de Black Hole. Un peu plus intelligent pendant son pouvoir. Aime : L'énergie. Déteste : L'électricité statique, la poussière.</t>
  </si>
  <si>
    <r>
      <t xml:space="preserve">Random </t>
    </r>
    <r>
      <rPr>
        <sz val="10"/>
        <color rgb="FF000000"/>
        <rFont val="Times New Roman"/>
        <family val="1"/>
        <charset val="1"/>
      </rPr>
      <t xml:space="preserve">: Les dégâts peuvent varier en fonction du luck : -5% à +15%.</t>
    </r>
  </si>
  <si>
    <t>Martèlement : Les attaques peuvent varier entre +10% et +20% (= font toujours au moins 10% de dégâts en plus).</t>
  </si>
  <si>
    <t>Tous azimuts : Les attaques peuvent varier entre +20% et +40% (= font toujours au moins 20% de dégâts en plus).</t>
  </si>
  <si>
    <t>Zak</t>
  </si>
  <si>
    <t>Ce général de Black Hole ne pense qu'à faire du mal. Il aime les tournures de phrases alambiquées. Aime : Les proverbes, les nouilles chinoises. Déteste : La nourriture étrangère.</t>
  </si>
  <si>
    <r>
      <t xml:space="preserve">Autoroutes </t>
    </r>
    <r>
      <rPr>
        <sz val="10"/>
        <color rgb="FF000000"/>
        <rFont val="Times New Roman"/>
        <family val="1"/>
        <charset val="1"/>
      </rPr>
      <t xml:space="preserve">: +20% d'attaque et +20% de défense sur les routes.</t>
    </r>
  </si>
  <si>
    <r>
      <t xml:space="preserve">Attaque éclair</t>
    </r>
    <r>
      <rPr>
        <sz val="10"/>
        <color rgb="FF000000"/>
        <rFont val="Times New Roman"/>
        <family val="1"/>
        <charset val="1"/>
      </rPr>
      <t xml:space="preserve"> : +2 de mouvement à tous.</t>
    </r>
  </si>
  <si>
    <r>
      <t xml:space="preserve">Blitzkrieg</t>
    </r>
    <r>
      <rPr>
        <sz val="10"/>
        <color rgb="FF000000"/>
        <rFont val="Times New Roman"/>
        <family val="1"/>
        <charset val="1"/>
      </rPr>
      <t xml:space="preserve"> : +2 de mouvement à tous, +30% d'attaque supplémentaire sur les routes.</t>
    </r>
  </si>
  <si>
    <t>Candy</t>
  </si>
  <si>
    <t>Général de Black Hole, et supérieure de Jugger et de Zak. Elle se prend pour une diva et a des goûts de luxe. Aime : Tout ce qui est à la mode. Déteste : La campagne.</t>
  </si>
  <si>
    <r>
      <t xml:space="preserve">Combat urbain</t>
    </r>
    <r>
      <rPr>
        <sz val="10"/>
        <color rgb="FF000000"/>
        <rFont val="Times New Roman"/>
        <family val="1"/>
        <charset val="1"/>
      </rPr>
      <t xml:space="preserve"> : +30% d'attaque depuis les bâtiments.</t>
    </r>
  </si>
  <si>
    <r>
      <t xml:space="preserve">Révolution : </t>
    </r>
    <r>
      <rPr>
        <sz val="10"/>
        <color rgb="FF000000"/>
        <rFont val="Times New Roman"/>
        <family val="1"/>
        <charset val="1"/>
      </rPr>
      <t xml:space="preserve">Toute unité ennemie placée dans un bâtiment (quel que soit son état) perd 2PV. +10% d'attaque en plus depuis les bâtiments.</t>
    </r>
  </si>
  <si>
    <r>
      <t xml:space="preserve">Féroce cité</t>
    </r>
    <r>
      <rPr>
        <sz val="10"/>
        <color rgb="FF000000"/>
        <rFont val="Times New Roman"/>
        <family val="1"/>
        <charset val="1"/>
      </rPr>
      <t xml:space="preserve"> : Les unités bénéficient de +2% de défense à chaque bâtiment en votre possession. +30% d'attaque en plus depuis les bâtiments.</t>
    </r>
  </si>
  <si>
    <t>Von Bolt (aka : le vieux qui sert à que dalle)</t>
  </si>
  <si>
    <t>Le nouveau commandant en chef des forces de Black Hole... Ce vieillard mystérieux est à l'origine de la nouvelle invasion. Aime : vivre très longtemps. Déteste : Les jeunes.</t>
  </si>
  <si>
    <t>La force de l'âge : Toutes les unités à 10 PV ont +10% d'attaque et défense.</t>
  </si>
  <si>
    <t>Foudre ultime : +20% d'attaque et défense supp. À tous, y compris les unités touchées. Envoie de la foudre sur une zone de 3X3 cases : les ennemis touchés perdent 3 PV et passent un tour.</t>
  </si>
  <si>
    <t>LES ANCIENS GENERAUX DE AWDoR :</t>
  </si>
  <si>
    <t>Effet  de la CO-Zone</t>
  </si>
  <si>
    <t>Laurentia</t>
  </si>
  <si>
    <t>Ed</t>
  </si>
  <si>
    <t>« N'abandonne jamais. » Cadet membre de l'armée indépendante. O'Brian lui a sauvé la vie. C'est son modèle.</t>
  </si>
  <si>
    <r>
      <t xml:space="preserve">Attaques terrestres</t>
    </r>
    <r>
      <rPr>
        <sz val="10"/>
        <color rgb="FF000000"/>
        <rFont val="Times New Roman"/>
        <family val="1"/>
        <charset val="1"/>
      </rPr>
      <t xml:space="preserve"> : +20% d'attaque aux unités terrestres d'attaque directe.</t>
    </r>
  </si>
  <si>
    <r>
      <t xml:space="preserve">Commando </t>
    </r>
    <r>
      <rPr>
        <sz val="10"/>
        <color rgb="FF000000"/>
        <rFont val="Times New Roman"/>
        <family val="1"/>
        <charset val="1"/>
      </rPr>
      <t xml:space="preserve">: +2 de mouvement aux unités terrestres d'attaque directe.</t>
    </r>
  </si>
  <si>
    <r>
      <t xml:space="preserve">Espoir </t>
    </r>
    <r>
      <rPr>
        <sz val="10"/>
        <color rgb="FF000000"/>
        <rFont val="Times New Roman"/>
        <family val="1"/>
        <charset val="1"/>
      </rPr>
      <t xml:space="preserve">: +2 de mouvement et +30% d'attaque en plus pour les unités terrestres d'attaque directe.</t>
    </r>
  </si>
  <si>
    <t>O'Brian</t>
  </si>
  <si>
    <t>« On compte sur nous. » Lieutenant, chef de l'armée indépendante. Il a foi en l'espèce humaine. Il veut sauver les survivants de la catastrophe.</t>
  </si>
  <si>
    <r>
      <t xml:space="preserve">Défense totale</t>
    </r>
    <r>
      <rPr>
        <sz val="10"/>
        <color rgb="FF000000"/>
        <rFont val="Times New Roman"/>
        <family val="1"/>
        <charset val="1"/>
      </rPr>
      <t xml:space="preserve"> : +20% de défense à toutes les unités.</t>
    </r>
  </si>
  <si>
    <r>
      <t xml:space="preserve">Sauvetage </t>
    </r>
    <r>
      <rPr>
        <sz val="10"/>
        <color rgb="FF000000"/>
        <rFont val="Times New Roman"/>
        <family val="1"/>
        <charset val="1"/>
      </rPr>
      <t xml:space="preserve">: +3 PV pour toutes les unités.</t>
    </r>
  </si>
  <si>
    <r>
      <t xml:space="preserve">Persévérance </t>
    </r>
    <r>
      <rPr>
        <sz val="10"/>
        <color rgb="FF000000"/>
        <rFont val="Times New Roman"/>
        <family val="1"/>
        <charset val="1"/>
      </rPr>
      <t xml:space="preserve">: +3 PV pour toutes les unités. Les unités ayant strictement plus de 1 PV ne peuvent être détruites (il leur reste 1 PV).</t>
    </r>
  </si>
  <si>
    <t>Lin</t>
  </si>
  <si>
    <t>« L'humain est la première ressource. » Sous-Lieutenant apte et froid de l'armée indépendante. Elle tente de concrétiser les idéaux de O'Brian.</t>
  </si>
  <si>
    <t>Elite terrestre : +20 % d'attaque et de défense aux unités terrestres.</t>
  </si>
  <si>
    <r>
      <t xml:space="preserve">Vision de nuit </t>
    </r>
    <r>
      <rPr>
        <sz val="10"/>
        <color rgb="FF000000"/>
        <rFont val="Times New Roman"/>
        <family val="1"/>
        <charset val="1"/>
      </rPr>
      <t xml:space="preserve">: +2 de vision pour les unités terrestres. Toutes les unités terrestres voient dans les récifs, forêts...</t>
    </r>
  </si>
  <si>
    <r>
      <t xml:space="preserve">Quadrillage </t>
    </r>
    <r>
      <rPr>
        <sz val="10"/>
        <color rgb="FF000000"/>
        <rFont val="Times New Roman"/>
        <family val="1"/>
        <charset val="1"/>
      </rPr>
      <t xml:space="preserve">: Même chose que la rupture. Les unités adverses perdent 1PV pour chaque point de couverture qu'elles ont.</t>
    </r>
  </si>
  <si>
    <t>Catleïa</t>
  </si>
  <si>
    <t>« J'ai tout oublié... » Membre de l'armée indépendante. Amnésique, sauvée par Ed. Elle veut vivre dans la paix auprès de lui.</t>
  </si>
  <si>
    <t>Encouragement général : +10 % d'attaque et de défense à toutes les unités.</t>
  </si>
  <si>
    <r>
      <t xml:space="preserve">Myrmidon </t>
    </r>
    <r>
      <rPr>
        <sz val="10"/>
        <color rgb="FF000000"/>
        <rFont val="Times New Roman"/>
        <family val="1"/>
        <charset val="1"/>
      </rPr>
      <t xml:space="preserve">: +1 de portée et de déplacement à tous.</t>
    </r>
  </si>
  <si>
    <r>
      <t xml:space="preserve">Argonaute </t>
    </r>
    <r>
      <rPr>
        <sz val="10"/>
        <color rgb="FF000000"/>
        <rFont val="Times New Roman"/>
        <family val="1"/>
        <charset val="1"/>
      </rPr>
      <t xml:space="preserve">: +2 de portée et de déplacement à tous.</t>
    </r>
  </si>
  <si>
    <t>Zéphyrus</t>
  </si>
  <si>
    <t>Zadia</t>
  </si>
  <si>
    <t>« Le combat continue. » Ardent soldat de l'armée zéphyrienne. Son frère est mort à la guerre. Elle veut venger Zéphyrus avec ses amis.</t>
  </si>
  <si>
    <t>Attaque aérienne : +30 % d'attaque et +20 % de défense aux unités aériennes.</t>
  </si>
  <si>
    <r>
      <t xml:space="preserve">Horizon </t>
    </r>
    <r>
      <rPr>
        <sz val="10"/>
        <color rgb="FF000000"/>
        <rFont val="Times New Roman"/>
        <family val="1"/>
        <charset val="1"/>
      </rPr>
      <t xml:space="preserve">: +2 de déplacement aux unités aériennes.</t>
    </r>
  </si>
  <si>
    <r>
      <t xml:space="preserve">RAF Tactics</t>
    </r>
    <r>
      <rPr>
        <sz val="10"/>
        <color rgb="FF000000"/>
        <rFont val="Times New Roman"/>
        <family val="1"/>
        <charset val="1"/>
      </rPr>
      <t xml:space="preserve"> : +2 de déplacement pour les unités aériennes. De plus, leurs attaques augmentent de 40% en combat aérien, ou 20% contre les autres unités.</t>
    </r>
  </si>
  <si>
    <t>Trak</t>
  </si>
  <si>
    <t>« Ne pense à rien. » Membre de l'armée de Zéphyrus, il réprime ses sentiments pour se battre. Il travaille dur pour ne pas décevoir.</t>
  </si>
  <si>
    <t>Attaque longue portée : +20 % d'attaque et +10 % de défense aux unités indirectes et aux navires.</t>
  </si>
  <si>
    <r>
      <t xml:space="preserve">Amplitude </t>
    </r>
    <r>
      <rPr>
        <sz val="10"/>
        <color rgb="FF000000"/>
        <rFont val="Times New Roman"/>
        <family val="1"/>
        <charset val="1"/>
      </rPr>
      <t xml:space="preserve">: +2 de portée à toutes les unités indirectes.</t>
    </r>
  </si>
  <si>
    <r>
      <t xml:space="preserve">Magnitude </t>
    </r>
    <r>
      <rPr>
        <sz val="10"/>
        <color rgb="FF000000"/>
        <rFont val="Times New Roman"/>
        <family val="1"/>
        <charset val="1"/>
      </rPr>
      <t xml:space="preserve">: +2 de portée. Les unités indirectes peuvent riposter AVANT une attaque directe (50% de leur puissance).</t>
    </r>
  </si>
  <si>
    <t>Carter</t>
  </si>
  <si>
    <t>« Fier d'être militaire. » Commandant de l'armée de Zéphyrus à la retraite, revenu donner de l'aide. Il veut protéger les jeunes Zéphyriens.</t>
  </si>
  <si>
    <t>5 cases (fixe)</t>
  </si>
  <si>
    <t>Charisme : +10 % d'attaque et de défense à toutes les unités.</t>
  </si>
  <si>
    <r>
      <t xml:space="preserve">Gradation </t>
    </r>
    <r>
      <rPr>
        <sz val="10"/>
        <color rgb="FF000000"/>
        <rFont val="Times New Roman"/>
        <family val="1"/>
        <charset val="1"/>
      </rPr>
      <t xml:space="preserve">: Les unités ennemies ne peuvent contre-attaquer. A chaque offensive donnée, +5% d'attaque à toutes vos unités. Limite = 8 offensives (pour +40% d'attaque).</t>
    </r>
  </si>
  <si>
    <t>Néo-Laurentia</t>
  </si>
  <si>
    <t>Finn</t>
  </si>
  <si>
    <t>« Yiiiiiiippeeeeee ! » Membre de l'armée néo-laurentiane, il trempe dans toutes les combines. Il veut survivre et faire ce qui lui plaît.</t>
  </si>
  <si>
    <t>Défense aérienne : +30 % de défense aux unités aériennes.</t>
  </si>
  <si>
    <r>
      <t xml:space="preserve">Fuselage </t>
    </r>
    <r>
      <rPr>
        <sz val="10"/>
        <color rgb="FF000000"/>
        <rFont val="Times New Roman"/>
        <family val="1"/>
        <charset val="1"/>
      </rPr>
      <t xml:space="preserve">: +270% de défense aux unités aériennes (zomfg).</t>
    </r>
  </si>
  <si>
    <r>
      <t xml:space="preserve">Opportunisme </t>
    </r>
    <r>
      <rPr>
        <sz val="10"/>
        <color rgb="FF000000"/>
        <rFont val="Times New Roman"/>
        <family val="1"/>
        <charset val="1"/>
      </rPr>
      <t xml:space="preserve">: +270% de défense aux unités aériennes et l'attaque augmente : Les avions attaquent comme s'ils avaient tous 10PV.</t>
    </r>
  </si>
  <si>
    <t>Sigismundo</t>
  </si>
  <si>
    <t>« Néo-Laurentia, en avant ! » Arrogant et cupide chef de l'armée néo-laurentiane. Il ne pense qu'à lui. Il veut détruire Zéphyrus et devenir maître du monde.</t>
  </si>
  <si>
    <t>Défense maritime : +10 % d'attaque et +40 % de défense aux navires,  intercepteurs et hélicos. Les furtifs et les SUBs ne consomment pas de fuel supp. lorsqu'ils sont cachés.</t>
  </si>
  <si>
    <r>
      <t xml:space="preserve">Soutien logistique</t>
    </r>
    <r>
      <rPr>
        <sz val="10"/>
        <color rgb="FF000000"/>
        <rFont val="Times New Roman"/>
        <family val="1"/>
        <charset val="1"/>
      </rPr>
      <t xml:space="preserve"> : Ravitaillement complet à tous, ressources comprises.  Toutes les unités dans vos propriétés sont réparées une seconde fois.</t>
    </r>
  </si>
  <si>
    <t>Grande armada : Ravitaillement complet à tous, ressources comprises. Les unités maritimes ont +40 % de défense, +1 de mvt. Toute unité sortant d'un transport gagne +900 % de défense !!!</t>
  </si>
  <si>
    <t>IDS</t>
  </si>
  <si>
    <t>Lili</t>
  </si>
  <si>
    <t>« Hmmmmmm... » Membre de l'IDS. Dernière fille de Stolos. Confond le bien et le mal. Agit fébrilement sans aucun but particulier.</t>
  </si>
  <si>
    <r>
      <t xml:space="preserve">Imperméabilité </t>
    </r>
    <r>
      <rPr>
        <sz val="10"/>
        <color rgb="FF000000"/>
        <rFont val="Times New Roman"/>
        <family val="1"/>
        <charset val="1"/>
      </rPr>
      <t xml:space="preserve">: +10% de défense à toutes les unités. [Global] Vous bénéficiez d'une immunité à tous les climats.</t>
    </r>
  </si>
  <si>
    <r>
      <t xml:space="preserve">Énigme </t>
    </r>
    <r>
      <rPr>
        <sz val="10"/>
        <color rgb="FF000000"/>
        <rFont val="Times New Roman"/>
        <family val="1"/>
        <charset val="1"/>
      </rPr>
      <t xml:space="preserve">: Modification du climat pendant 2 tours.</t>
    </r>
  </si>
  <si>
    <r>
      <t xml:space="preserve">Paradoxe </t>
    </r>
    <r>
      <rPr>
        <sz val="10"/>
        <color rgb="FF000000"/>
        <rFont val="Times New Roman"/>
        <family val="1"/>
        <charset val="1"/>
      </rPr>
      <t xml:space="preserve">: Sélectionnez le climat pour ce tour et les 2 prochains (au début de chaque tour).</t>
    </r>
  </si>
  <si>
    <t>Larissa</t>
  </si>
  <si>
    <t>« On joue à la guerre ? » Membre de l'IDS. Fille préférée de Stolos (oO). Extrêmement cruelle. Joue avec autrui comme un chat avec une souris.</t>
  </si>
  <si>
    <t>0-1-2 cases (eh oui)</t>
  </si>
  <si>
    <t>Guerre totale : +50 % d'attaque et de défense à toutes les unités de la CO-zone (donc pas grand monde)</t>
  </si>
  <si>
    <t>Ravage : Envoie un missile qui fait 5 dégâts sur 2 cases autour de la cible. Les unités hors CO-zone (0-1) ne gagnent que +25 % d'attaque et défense.</t>
  </si>
  <si>
    <t>Hécatombe : Envoie un missile qui fait 8 dégâts sur 2 cases autour de la cible. (Toutes les unités obtiennent le bonus +50 % d'attaque et défense)</t>
  </si>
  <si>
    <t>Stolos (aka : le big boss sortant de nulle part)</t>
  </si>
  <si>
    <t>« Vous m'intéressez. » Chef de l'IDS, fanatique d'expériences sur les humains en laboratoire. Son esprit déviant est avide de savoir morbide.</t>
  </si>
  <si>
    <t>-3,14-42-9000 cases</t>
  </si>
  <si>
    <t>Utiliser Stolos dans le jeu vous fait automatiquement bannir de toutes les parties multijoueurs ou en ligne, ainsi que tous les tournois. Merci qui ?</t>
  </si>
  <si>
    <r>
      <t xml:space="preserve">Triche </t>
    </r>
    <r>
      <rPr>
        <sz val="10"/>
        <color rgb="FF000000"/>
        <rFont val="Times New Roman"/>
        <family val="1"/>
        <charset val="1"/>
      </rPr>
      <t xml:space="preserve">: Ravitaille toutes les unités, leur donne 10 PV supplémentaires (elles peuvent dépasser les 10 PV max.), leur donne le double de mouvement et de portée, toutes les unités ennemies passent un tour, vos unités de transport peuvent attaquer (omfg), votre Q.G est maintenant impossible à capturer, il faut que l'ennemi vous bute d'abord, upgrader un mégatank au niveau As vous fait instantanément gagner le combat, mais ce n'est pas tout : Outre le fait qu'il ne pourrait jamais être retranscrit dans son intégralité dans le jeu, ce pouvoir vous prépare également un sandwich gratuitement. Merci qui ?</t>
    </r>
  </si>
  <si>
    <r>
      <t xml:space="preserve">Fascinating !</t>
    </r>
    <r>
      <rPr>
        <sz val="24"/>
        <color rgb="FF000000"/>
        <rFont val="Curlz MT"/>
        <family val="5"/>
        <charset val="1"/>
      </rPr>
      <t xml:space="preserve"> : Vous dominez le monde entier. A ce point-là, que demander de plus. Merci qui ?</t>
    </r>
  </si>
  <si>
    <r>
      <t xml:space="preserve">Sa vie, son œuvre</t>
    </r>
    <r>
      <rPr>
        <sz val="10"/>
        <color rgb="FF000000"/>
        <rFont val="Times New Roman"/>
        <family val="1"/>
        <charset val="1"/>
      </rPr>
      <t xml:space="preserve"> : Stolos est le personnage le plus </t>
    </r>
    <r>
      <rPr>
        <u val="single"/>
        <sz val="10"/>
        <color rgb="FF000000"/>
        <rFont val="Arial"/>
        <family val="2"/>
        <charset val="1"/>
      </rPr>
      <t xml:space="preserve">badass</t>
    </r>
    <r>
      <rPr>
        <sz val="10"/>
        <color rgb="FF000000"/>
        <rFont val="Times New Roman"/>
        <family val="1"/>
        <charset val="1"/>
      </rPr>
      <t xml:space="preserve"> qui nous ait jamais été donné de rencontrer. Commençant des études scientifiques, les cours ne l'intéressent guère et commença à mener ses premières expériences en solo. A 30 ans, il fonda la compagnie IDS : Exécutant divers opérations illégales dans le pays, il fit rapidement faillite, et commença à commettre divers larcins en secret. Entre autres : Expériences sur des humains innocents. Il découvrit comment cloner un être vivant et s'empressa de le faire sur lui-même, plus quatre enfants. En réalité, ce ne sont même pas les siens. Quand on y réfléchit, quelle femme voudrait-t-elle de lui ?!? Enfin bref... Ces copies vivent reclus dans son laboratoire souterrain, construit en secret. Pour tout dire la vérité : Le cataclysme des aérolithes fut providentiel, et Stolos en profita pour sortir de l'ombre et, enfin continuer ses expériences. Ce mec est juste FASCINATING !</t>
    </r>
  </si>
  <si>
    <t>LA TIERLIST</t>
  </si>
  <si>
    <t>DETAIL DES POINTS</t>
  </si>
  <si>
    <t>[COEF]</t>
  </si>
  <si>
    <t>Armée</t>
  </si>
  <si>
    <t>Tier</t>
  </si>
  <si>
    <t>Total points</t>
  </si>
  <si>
    <t>Contenu D2D + taille COZone</t>
  </si>
  <si>
    <t>Contenu Rupture</t>
  </si>
  <si>
    <t>Contenu SUPER Rupture</t>
  </si>
  <si>
    <t>(Sans incidence) Différence Rupture / SR</t>
  </si>
  <si>
    <t>(Sans incidence) Ratio CO-zone étendu VS SR</t>
  </si>
  <si>
    <t>Sous-total Pouvoirs (/30)</t>
  </si>
  <si>
    <t>Affect unités terrestres (&amp; map 100% terre)</t>
  </si>
  <si>
    <t>Affect unités navales (&amp; map 100% mer)</t>
  </si>
  <si>
    <t>Affect unités aériennes (&amp; map 100% air)</t>
  </si>
  <si>
    <t>Affect unités directes</t>
  </si>
  <si>
    <t>Affect unités indirectes</t>
  </si>
  <si>
    <t>Affect unités transport/autres</t>
  </si>
  <si>
    <t>Sous-total affect unités (/60)</t>
  </si>
  <si>
    <t>Predeployed</t>
  </si>
  <si>
    <t>Non-predeployed</t>
  </si>
  <si>
    <t>Brouillard de guerre (+terrain cachette)</t>
  </si>
  <si>
    <t>Climat pluie (légère ou forte)</t>
  </si>
  <si>
    <t>Climat neige</t>
  </si>
  <si>
    <t>Climat simoun</t>
  </si>
  <si>
    <t>Terrain routes</t>
  </si>
  <si>
    <t>Terrain plaines</t>
  </si>
  <si>
    <t>Terrain villes</t>
  </si>
  <si>
    <t>Terrain forêts + montagnes</t>
  </si>
  <si>
    <t>Sous-total adaptation aux maps (/100)</t>
  </si>
  <si>
    <t>Early game (phase capture, de soldats à tanks)</t>
  </si>
  <si>
    <t>Mid game (phase attaque, de tanks à unités d'élite)</t>
  </si>
  <si>
    <t>Late game (ruptures utilisées, unités rang As)</t>
  </si>
  <si>
    <t>Sous-total phases de jeu (/30)</t>
  </si>
  <si>
    <t>(Bonus) Avantages</t>
  </si>
  <si>
    <t>(Malus) Counters</t>
  </si>
  <si>
    <t>Sous-total matchup (-10~+10)</t>
  </si>
  <si>
    <t>Si coef 1 : MIN = -10 ; MAX = 230</t>
  </si>
  <si>
    <t>30 / 70</t>
  </si>
  <si>
    <t>70 / 30</t>
  </si>
  <si>
    <t>20 / 80</t>
  </si>
  <si>
    <t>60 / 40</t>
  </si>
  <si>
    <t>50 / 50</t>
  </si>
  <si>
    <t>10 / 90</t>
  </si>
  <si>
    <t>40 / 60</t>
  </si>
  <si>
    <t>80 / 20</t>
  </si>
  <si>
    <t>NOPE HAHAHA</t>
  </si>
  <si>
    <t>Over 9042</t>
  </si>
  <si>
    <t>[Placeholders]</t>
  </si>
  <si>
    <t>LEGENDE</t>
  </si>
  <si>
    <t>A lire de la colonne de gauche vers la ligne du haut. (Ex. : B7 = Rachel VS Jake, vous jouez Rachel)</t>
  </si>
  <si>
    <t>+ : Matchup favorable pour vous</t>
  </si>
  <si>
    <t>= : Matchup presque égal</t>
  </si>
  <si>
    <t>- : Matchup défavorable pour vous</t>
  </si>
  <si>
    <t>? : Your mileage may vary</t>
  </si>
  <si>
    <t>NOPE : Stolos ne joue pas on l'a déjà dit</t>
  </si>
  <si>
    <t>Possibilité de mettre ++, +++, --, --- en cas de matchup remarquable (par ex. un counter spécifique)</t>
  </si>
  <si>
    <t>Sturm</t>
  </si>
  <si>
    <t>Von Bolt</t>
  </si>
  <si>
    <t>Stolos</t>
  </si>
  <si>
    <t>NOPE</t>
  </si>
  <si>
    <t>OMG</t>
  </si>
</sst>
</file>

<file path=xl/styles.xml><?xml version="1.0" encoding="utf-8"?>
<styleSheet xmlns="http://schemas.openxmlformats.org/spreadsheetml/2006/main">
  <numFmts count="6">
    <numFmt numFmtId="164" formatCode="GENERAL"/>
    <numFmt numFmtId="165" formatCode="DD/MM/YY"/>
    <numFmt numFmtId="166" formatCode="0%"/>
    <numFmt numFmtId="167" formatCode="0.00%"/>
    <numFmt numFmtId="168" formatCode="HH:MM:SS"/>
    <numFmt numFmtId="169" formatCode="@"/>
  </numFmts>
  <fonts count="60">
    <font>
      <sz val="11"/>
      <color rgb="FF000000"/>
      <name val="Arial"/>
      <family val="2"/>
      <charset val="1"/>
    </font>
    <font>
      <sz val="10"/>
      <name val="Arial"/>
      <family val="0"/>
    </font>
    <font>
      <sz val="10"/>
      <name val="Arial"/>
      <family val="0"/>
    </font>
    <font>
      <sz val="10"/>
      <name val="Arial"/>
      <family val="0"/>
    </font>
    <font>
      <sz val="11"/>
      <color rgb="FFFF0000"/>
      <name val="Arial"/>
      <family val="2"/>
      <charset val="1"/>
    </font>
    <font>
      <b val="true"/>
      <sz val="11"/>
      <color rgb="FF000000"/>
      <name val="Arial Black"/>
      <family val="2"/>
      <charset val="1"/>
    </font>
    <font>
      <b val="true"/>
      <sz val="12"/>
      <color rgb="FFFFFFFF"/>
      <name val="Arial Black"/>
      <family val="2"/>
      <charset val="1"/>
    </font>
    <font>
      <b val="true"/>
      <sz val="12"/>
      <color rgb="FF000000"/>
      <name val="Times New Roman"/>
      <family val="1"/>
      <charset val="1"/>
    </font>
    <font>
      <b val="true"/>
      <sz val="12"/>
      <color rgb="FF000000"/>
      <name val="Times New Roman3"/>
      <family val="0"/>
      <charset val="1"/>
    </font>
    <font>
      <sz val="12"/>
      <color rgb="FF000000"/>
      <name val="Times New Roman"/>
      <family val="1"/>
      <charset val="1"/>
    </font>
    <font>
      <b val="true"/>
      <sz val="12"/>
      <color rgb="FF1F497D"/>
      <name val="Times New Roman"/>
      <family val="1"/>
      <charset val="1"/>
    </font>
    <font>
      <sz val="11"/>
      <color rgb="FF000000"/>
      <name val="Times New Roman"/>
      <family val="1"/>
      <charset val="1"/>
    </font>
    <font>
      <b val="true"/>
      <i val="true"/>
      <sz val="12"/>
      <color rgb="FF000000"/>
      <name val="Times New Roman"/>
      <family val="1"/>
      <charset val="1"/>
    </font>
    <font>
      <b val="true"/>
      <sz val="12"/>
      <color rgb="FF000080"/>
      <name val="Times New Roman"/>
      <family val="1"/>
      <charset val="1"/>
    </font>
    <font>
      <b val="true"/>
      <sz val="12"/>
      <color rgb="FF00AE00"/>
      <name val="Times New Roman"/>
      <family val="1"/>
      <charset val="1"/>
    </font>
    <font>
      <b val="true"/>
      <sz val="12"/>
      <color rgb="FFFF0000"/>
      <name val="Times New Roman"/>
      <family val="1"/>
      <charset val="1"/>
    </font>
    <font>
      <b val="true"/>
      <sz val="12"/>
      <color rgb="FF000000"/>
      <name val="Times New Roman2"/>
      <family val="0"/>
      <charset val="1"/>
    </font>
    <font>
      <b val="true"/>
      <sz val="12"/>
      <color rgb="FF000000"/>
      <name val="Times New Roman21"/>
      <family val="0"/>
      <charset val="1"/>
    </font>
    <font>
      <b val="true"/>
      <sz val="12"/>
      <color rgb="FF00AE00"/>
      <name val="Times New Roman3"/>
      <family val="0"/>
      <charset val="1"/>
    </font>
    <font>
      <b val="true"/>
      <sz val="11"/>
      <color rgb="FFFF0000"/>
      <name val="Arial"/>
      <family val="2"/>
      <charset val="1"/>
    </font>
    <font>
      <b val="true"/>
      <sz val="11"/>
      <color rgb="FF000080"/>
      <name val="Arial"/>
      <family val="2"/>
      <charset val="1"/>
    </font>
    <font>
      <b val="true"/>
      <sz val="12"/>
      <color rgb="FF00AE00"/>
      <name val="Times New Roman31"/>
      <family val="0"/>
      <charset val="1"/>
    </font>
    <font>
      <b val="true"/>
      <sz val="12"/>
      <color rgb="FF000000"/>
      <name val="Times New Roman31"/>
      <family val="0"/>
      <charset val="1"/>
    </font>
    <font>
      <sz val="10"/>
      <color rgb="FF000000"/>
      <name val="Times New Roman"/>
      <family val="1"/>
      <charset val="1"/>
    </font>
    <font>
      <sz val="10"/>
      <color rgb="FF000080"/>
      <name val="Arial"/>
      <family val="2"/>
      <charset val="1"/>
    </font>
    <font>
      <sz val="10"/>
      <color rgb="FFFF0000"/>
      <name val="Arial"/>
      <family val="2"/>
      <charset val="1"/>
    </font>
    <font>
      <sz val="10"/>
      <color rgb="FF00AE00"/>
      <name val="Times New Roman"/>
      <family val="1"/>
      <charset val="1"/>
    </font>
    <font>
      <sz val="10"/>
      <color rgb="FFFFFFFF"/>
      <name val="Times New Roman"/>
      <family val="1"/>
      <charset val="1"/>
    </font>
    <font>
      <sz val="10"/>
      <color rgb="FF000000"/>
      <name val="Arial"/>
      <family val="2"/>
      <charset val="1"/>
    </font>
    <font>
      <i val="true"/>
      <sz val="10"/>
      <color rgb="FF000000"/>
      <name val="Times New Roman"/>
      <family val="1"/>
      <charset val="1"/>
    </font>
    <font>
      <b val="true"/>
      <sz val="10"/>
      <color rgb="FF000000"/>
      <name val="Arial"/>
      <family val="2"/>
      <charset val="1"/>
    </font>
    <font>
      <b val="true"/>
      <sz val="10"/>
      <color rgb="FF000000"/>
      <name val="Times New Roman"/>
      <family val="1"/>
      <charset val="1"/>
    </font>
    <font>
      <i val="true"/>
      <sz val="10"/>
      <color rgb="FF000000"/>
      <name val="Arial"/>
      <family val="2"/>
      <charset val="1"/>
    </font>
    <font>
      <sz val="10"/>
      <color rgb="FF000000"/>
      <name val="Times New Roman1"/>
      <family val="0"/>
      <charset val="1"/>
    </font>
    <font>
      <sz val="10"/>
      <color rgb="FFFFFFFF"/>
      <name val="Times New Roman1"/>
      <family val="0"/>
      <charset val="1"/>
    </font>
    <font>
      <b val="true"/>
      <sz val="10"/>
      <color rgb="FF000000"/>
      <name val="Times New Roman1"/>
      <family val="0"/>
      <charset val="1"/>
    </font>
    <font>
      <b val="true"/>
      <sz val="11"/>
      <color rgb="FF000000"/>
      <name val="Arial"/>
      <family val="2"/>
      <charset val="1"/>
    </font>
    <font>
      <b val="true"/>
      <sz val="11"/>
      <color rgb="FF000000"/>
      <name val="Times New Roman"/>
      <family val="1"/>
      <charset val="1"/>
    </font>
    <font>
      <b val="true"/>
      <sz val="11"/>
      <color rgb="FF000000"/>
      <name val="Times New Roman2"/>
      <family val="0"/>
      <charset val="1"/>
    </font>
    <font>
      <b val="true"/>
      <sz val="12"/>
      <color rgb="FFFF0000"/>
      <name val="Times New Roman2"/>
      <family val="0"/>
      <charset val="1"/>
    </font>
    <font>
      <sz val="11"/>
      <color rgb="FF008000"/>
      <name val="Arial"/>
      <family val="2"/>
      <charset val="1"/>
    </font>
    <font>
      <sz val="11"/>
      <color rgb="FF000080"/>
      <name val="Arial"/>
      <family val="2"/>
      <charset val="1"/>
    </font>
    <font>
      <sz val="11"/>
      <color rgb="FF00AE00"/>
      <name val="Arial"/>
      <family val="2"/>
      <charset val="1"/>
    </font>
    <font>
      <b val="true"/>
      <sz val="14"/>
      <color rgb="FF000000"/>
      <name val="Arial"/>
      <family val="2"/>
      <charset val="1"/>
    </font>
    <font>
      <i val="true"/>
      <sz val="11"/>
      <color rgb="FF000000"/>
      <name val="Arial"/>
      <family val="2"/>
      <charset val="1"/>
    </font>
    <font>
      <sz val="14"/>
      <color rgb="FF000000"/>
      <name val="Arial"/>
      <family val="2"/>
      <charset val="1"/>
    </font>
    <font>
      <sz val="12"/>
      <color rgb="FF000000"/>
      <name val="Times New Roman3"/>
      <family val="0"/>
      <charset val="1"/>
    </font>
    <font>
      <b val="true"/>
      <sz val="12"/>
      <color rgb="FF000000"/>
      <name val="Times New Roman1"/>
      <family val="0"/>
      <charset val="1"/>
    </font>
    <font>
      <b val="true"/>
      <sz val="10"/>
      <color rgb="FF000000"/>
      <name val="Times New Roman3"/>
      <family val="0"/>
      <charset val="1"/>
    </font>
    <font>
      <sz val="10"/>
      <color rgb="FF000000"/>
      <name val="Times New Roman3"/>
      <family val="0"/>
      <charset val="1"/>
    </font>
    <font>
      <sz val="11"/>
      <color rgb="FF000000"/>
      <name val="Times New Roman3"/>
      <family val="0"/>
      <charset val="1"/>
    </font>
    <font>
      <sz val="11"/>
      <color rgb="FFFFFFFF"/>
      <name val="Arial"/>
      <family val="2"/>
      <charset val="1"/>
    </font>
    <font>
      <sz val="20"/>
      <color rgb="FF000000"/>
      <name val="Tw Cen MT Condensed Extra Bold"/>
      <family val="2"/>
      <charset val="1"/>
    </font>
    <font>
      <sz val="18"/>
      <color rgb="FF000000"/>
      <name val="Times New Roman"/>
      <family val="1"/>
      <charset val="1"/>
    </font>
    <font>
      <b val="true"/>
      <sz val="24"/>
      <color rgb="FF000000"/>
      <name val="Curlz MT"/>
      <family val="5"/>
      <charset val="1"/>
    </font>
    <font>
      <sz val="24"/>
      <color rgb="FF000000"/>
      <name val="Curlz MT"/>
      <family val="5"/>
      <charset val="1"/>
    </font>
    <font>
      <u val="single"/>
      <sz val="10"/>
      <color rgb="FF000000"/>
      <name val="Arial"/>
      <family val="2"/>
      <charset val="1"/>
    </font>
    <font>
      <b val="true"/>
      <sz val="9"/>
      <color rgb="FF000000"/>
      <name val="Tahoma"/>
      <family val="2"/>
      <charset val="1"/>
    </font>
    <font>
      <sz val="9"/>
      <color rgb="FF000000"/>
      <name val="Tahoma"/>
      <family val="2"/>
      <charset val="1"/>
    </font>
    <font>
      <sz val="9"/>
      <color rgb="FF000000"/>
      <name val="Times New Roman"/>
      <family val="1"/>
      <charset val="1"/>
    </font>
  </fonts>
  <fills count="37">
    <fill>
      <patternFill patternType="none"/>
    </fill>
    <fill>
      <patternFill patternType="gray125"/>
    </fill>
    <fill>
      <patternFill patternType="solid">
        <fgColor rgb="FFFF6633"/>
        <bgColor rgb="FFFF3333"/>
      </patternFill>
    </fill>
    <fill>
      <patternFill patternType="solid">
        <fgColor rgb="FF999999"/>
        <bgColor rgb="FF808080"/>
      </patternFill>
    </fill>
    <fill>
      <patternFill patternType="solid">
        <fgColor rgb="FF000000"/>
        <bgColor rgb="FF003300"/>
      </patternFill>
    </fill>
    <fill>
      <patternFill patternType="solid">
        <fgColor rgb="FFFF0000"/>
        <bgColor rgb="FFDC2300"/>
      </patternFill>
    </fill>
    <fill>
      <patternFill patternType="solid">
        <fgColor rgb="FF008000"/>
        <bgColor rgb="FF00AE00"/>
      </patternFill>
    </fill>
    <fill>
      <patternFill patternType="solid">
        <fgColor rgb="FF99CCFF"/>
        <bgColor rgb="FFCCCCFF"/>
      </patternFill>
    </fill>
    <fill>
      <patternFill patternType="solid">
        <fgColor rgb="FFCCCCCC"/>
        <bgColor rgb="FFCCCCFF"/>
      </patternFill>
    </fill>
    <fill>
      <patternFill patternType="solid">
        <fgColor rgb="FFFFEFC0"/>
        <bgColor rgb="FFFFFFFF"/>
      </patternFill>
    </fill>
    <fill>
      <patternFill patternType="solid">
        <fgColor rgb="FFBFEBD4"/>
        <bgColor rgb="FFCCCCCC"/>
      </patternFill>
    </fill>
    <fill>
      <patternFill patternType="solid">
        <fgColor rgb="FF00AE00"/>
        <bgColor rgb="FF00B050"/>
      </patternFill>
    </fill>
    <fill>
      <patternFill patternType="solid">
        <fgColor rgb="FFB3B300"/>
        <bgColor rgb="FFFFCC00"/>
      </patternFill>
    </fill>
    <fill>
      <patternFill patternType="solid">
        <fgColor rgb="FF0000FF"/>
        <bgColor rgb="FF0000FF"/>
      </patternFill>
    </fill>
    <fill>
      <patternFill patternType="solid">
        <fgColor rgb="FFFF3333"/>
        <bgColor rgb="FFFF3366"/>
      </patternFill>
    </fill>
    <fill>
      <patternFill patternType="solid">
        <fgColor rgb="FFFFFF66"/>
        <bgColor rgb="FFFFEFC0"/>
      </patternFill>
    </fill>
    <fill>
      <patternFill patternType="solid">
        <fgColor rgb="FF3DEB3D"/>
        <bgColor rgb="FF23FF23"/>
      </patternFill>
    </fill>
    <fill>
      <patternFill patternType="solid">
        <fgColor rgb="FF0099FF"/>
        <bgColor rgb="FF00B8FF"/>
      </patternFill>
    </fill>
    <fill>
      <patternFill patternType="solid">
        <fgColor rgb="FF00DCFF"/>
        <bgColor rgb="FF00CCCC"/>
      </patternFill>
    </fill>
    <fill>
      <patternFill patternType="solid">
        <fgColor rgb="FF23FF23"/>
        <bgColor rgb="FF00FF00"/>
      </patternFill>
    </fill>
    <fill>
      <patternFill patternType="solid">
        <fgColor rgb="FF00B8FF"/>
        <bgColor rgb="FF00CCCC"/>
      </patternFill>
    </fill>
    <fill>
      <patternFill patternType="solid">
        <fgColor rgb="FF0047FF"/>
        <bgColor rgb="FF0066CC"/>
      </patternFill>
    </fill>
    <fill>
      <patternFill patternType="solid">
        <fgColor rgb="FF0066CC"/>
        <bgColor rgb="FF0047FF"/>
      </patternFill>
    </fill>
    <fill>
      <patternFill patternType="solid">
        <fgColor rgb="FF00FF00"/>
        <bgColor rgb="FF23FF23"/>
      </patternFill>
    </fill>
    <fill>
      <patternFill patternType="solid">
        <fgColor rgb="FFFFFF00"/>
        <bgColor rgb="FFFFFF00"/>
      </patternFill>
    </fill>
    <fill>
      <patternFill patternType="solid">
        <fgColor rgb="FFDC2300"/>
        <bgColor rgb="FFFF3333"/>
      </patternFill>
    </fill>
    <fill>
      <patternFill patternType="solid">
        <fgColor rgb="FF9966CC"/>
        <bgColor rgb="FF808080"/>
      </patternFill>
    </fill>
    <fill>
      <patternFill patternType="solid">
        <fgColor rgb="FFFF3366"/>
        <bgColor rgb="FFFF3333"/>
      </patternFill>
    </fill>
    <fill>
      <patternFill patternType="solid">
        <fgColor rgb="FF804C19"/>
        <bgColor rgb="FFB84747"/>
      </patternFill>
    </fill>
    <fill>
      <patternFill patternType="solid">
        <fgColor rgb="FF00CCCC"/>
        <bgColor rgb="FF00DCFF"/>
      </patternFill>
    </fill>
    <fill>
      <patternFill patternType="solid">
        <fgColor rgb="FFE6E6FF"/>
        <bgColor rgb="FFFFFFFF"/>
      </patternFill>
    </fill>
    <fill>
      <patternFill patternType="solid">
        <fgColor rgb="FF333333"/>
        <bgColor rgb="FF333300"/>
      </patternFill>
    </fill>
    <fill>
      <patternFill patternType="solid">
        <fgColor rgb="FFB84747"/>
        <bgColor rgb="FF804C19"/>
      </patternFill>
    </fill>
    <fill>
      <patternFill patternType="solid">
        <fgColor rgb="FF808080"/>
        <bgColor rgb="FF999999"/>
      </patternFill>
    </fill>
    <fill>
      <patternFill patternType="solid">
        <fgColor rgb="FF6699FF"/>
        <bgColor rgb="FF999999"/>
      </patternFill>
    </fill>
    <fill>
      <patternFill patternType="solid">
        <fgColor rgb="FFFFFFFF"/>
        <bgColor rgb="FFE6E6FF"/>
      </patternFill>
    </fill>
    <fill>
      <patternFill patternType="solid">
        <fgColor rgb="FF00B050"/>
        <bgColor rgb="FF00AE00"/>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4" borderId="1" xfId="0" applyFont="fals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center" textRotation="9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center" textRotation="9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7" fillId="7" borderId="1" xfId="0" applyFont="true" applyBorder="true" applyAlignment="true" applyProtection="false">
      <alignment horizontal="center" vertical="bottom" textRotation="0" wrapText="true" indent="0" shrinkToFit="false"/>
      <protection locked="true" hidden="false"/>
    </xf>
    <xf numFmtId="164" fontId="8" fillId="7" borderId="1" xfId="0" applyFont="true" applyBorder="true" applyAlignment="true" applyProtection="false">
      <alignment horizontal="center" vertical="bottom" textRotation="0" wrapText="true" indent="0" shrinkToFit="false"/>
      <protection locked="true" hidden="false"/>
    </xf>
    <xf numFmtId="164" fontId="7" fillId="7" borderId="1" xfId="0" applyFont="true" applyBorder="true" applyAlignment="true" applyProtection="false">
      <alignment horizontal="center" vertical="bottom" textRotation="0" wrapText="fals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6" fontId="10" fillId="0" borderId="1" xfId="0" applyFont="true" applyBorder="true" applyAlignment="true" applyProtection="false">
      <alignment horizontal="center" vertical="bottom" textRotation="0" wrapText="true" indent="0" shrinkToFit="false"/>
      <protection locked="true" hidden="false"/>
    </xf>
    <xf numFmtId="166" fontId="7" fillId="0" borderId="1" xfId="0" applyFont="true" applyBorder="true" applyAlignment="true" applyProtection="false">
      <alignment horizontal="center" vertical="bottom" textRotation="0" wrapText="true" indent="0" shrinkToFit="false"/>
      <protection locked="true" hidden="false"/>
    </xf>
    <xf numFmtId="166" fontId="8" fillId="0" borderId="1" xfId="0" applyFont="true" applyBorder="true" applyAlignment="true" applyProtection="false">
      <alignment horizontal="center" vertical="bottom" textRotation="0" wrapText="true" indent="0" shrinkToFit="false"/>
      <protection locked="true" hidden="false"/>
    </xf>
    <xf numFmtId="166" fontId="7" fillId="7" borderId="1" xfId="0" applyFont="true" applyBorder="true" applyAlignment="true" applyProtection="false">
      <alignment horizontal="center" vertical="bottom" textRotation="0" wrapText="true" indent="0" shrinkToFit="false"/>
      <protection locked="true" hidden="false"/>
    </xf>
    <xf numFmtId="166" fontId="8" fillId="8" borderId="1" xfId="0" applyFont="true" applyBorder="true" applyAlignment="true" applyProtection="false">
      <alignment horizontal="center" vertical="bottom" textRotation="0" wrapText="true" indent="0" shrinkToFit="false"/>
      <protection locked="true" hidden="false"/>
    </xf>
    <xf numFmtId="166" fontId="7" fillId="8" borderId="1" xfId="0" applyFont="true" applyBorder="true" applyAlignment="true" applyProtection="false">
      <alignment horizontal="center" vertical="bottom" textRotation="0" wrapText="true" indent="0" shrinkToFit="false"/>
      <protection locked="true" hidden="false"/>
    </xf>
    <xf numFmtId="166" fontId="7" fillId="8" borderId="1" xfId="0" applyFont="true" applyBorder="true" applyAlignment="true" applyProtection="false">
      <alignment horizontal="center"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false" indent="0" shrinkToFit="false"/>
      <protection locked="true" hidden="false"/>
    </xf>
    <xf numFmtId="166" fontId="8" fillId="8" borderId="1" xfId="0" applyFont="true" applyBorder="true" applyAlignment="true" applyProtection="false">
      <alignment horizontal="center" vertical="bottom" textRotation="0" wrapText="false" indent="0" shrinkToFit="false"/>
      <protection locked="true" hidden="false"/>
    </xf>
    <xf numFmtId="164" fontId="11" fillId="4" borderId="1" xfId="0" applyFont="true" applyBorder="true" applyAlignment="true" applyProtection="false">
      <alignment horizontal="center" vertical="bottom" textRotation="0" wrapText="false" indent="0" shrinkToFit="false"/>
      <protection locked="true" hidden="false"/>
    </xf>
    <xf numFmtId="166" fontId="12"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true" indent="0" shrinkToFit="false"/>
      <protection locked="true" hidden="false"/>
    </xf>
    <xf numFmtId="166" fontId="7" fillId="7" borderId="1" xfId="0" applyFont="true" applyBorder="true" applyAlignment="true" applyProtection="false">
      <alignment horizontal="center" vertical="bottom" textRotation="0" wrapText="false" indent="0" shrinkToFit="false"/>
      <protection locked="true" hidden="false"/>
    </xf>
    <xf numFmtId="166" fontId="8" fillId="0"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6" fontId="8" fillId="7" borderId="1" xfId="0" applyFont="true" applyBorder="true" applyAlignment="true" applyProtection="false">
      <alignment horizontal="center" vertical="bottom" textRotation="0" wrapText="false" indent="0" shrinkToFit="false"/>
      <protection locked="true" hidden="false"/>
    </xf>
    <xf numFmtId="164" fontId="15" fillId="7" borderId="1" xfId="0" applyFont="true" applyBorder="true" applyAlignment="true" applyProtection="false">
      <alignment horizontal="center" vertical="bottom" textRotation="0" wrapText="true" indent="0" shrinkToFit="false"/>
      <protection locked="true" hidden="false"/>
    </xf>
    <xf numFmtId="166" fontId="16" fillId="0" borderId="1" xfId="0" applyFont="true" applyBorder="true" applyAlignment="true" applyProtection="false">
      <alignment horizontal="center" vertical="bottom" textRotation="0" wrapText="false" indent="0" shrinkToFit="false"/>
      <protection locked="true" hidden="false"/>
    </xf>
    <xf numFmtId="166" fontId="17" fillId="0" borderId="1" xfId="0" applyFont="true" applyBorder="true" applyAlignment="true" applyProtection="false">
      <alignment horizontal="center" vertical="bottom" textRotation="0" wrapText="true" indent="0" shrinkToFit="false"/>
      <protection locked="true" hidden="false"/>
    </xf>
    <xf numFmtId="166" fontId="10" fillId="0" borderId="1" xfId="0" applyFont="true" applyBorder="true" applyAlignment="true" applyProtection="false">
      <alignment horizontal="center" vertical="bottom" textRotation="0" wrapText="false" indent="0" shrinkToFit="false"/>
      <protection locked="true" hidden="false"/>
    </xf>
    <xf numFmtId="166" fontId="16" fillId="7" borderId="1" xfId="0" applyFont="true" applyBorder="true" applyAlignment="true" applyProtection="false">
      <alignment horizontal="center" vertical="bottom" textRotation="0" wrapText="true" indent="0" shrinkToFit="false"/>
      <protection locked="true" hidden="false"/>
    </xf>
    <xf numFmtId="166" fontId="17" fillId="0" borderId="1" xfId="0" applyFont="true" applyBorder="true" applyAlignment="true" applyProtection="false">
      <alignment horizontal="center" vertical="bottom" textRotation="0" wrapText="false" indent="0" shrinkToFit="false"/>
      <protection locked="true" hidden="false"/>
    </xf>
    <xf numFmtId="166" fontId="10" fillId="8" borderId="1" xfId="0" applyFont="true" applyBorder="true" applyAlignment="true" applyProtection="false">
      <alignment horizontal="center" vertical="bottom" textRotation="0" wrapText="true" indent="0" shrinkToFit="false"/>
      <protection locked="true" hidden="false"/>
    </xf>
    <xf numFmtId="164" fontId="18" fillId="7" borderId="1" xfId="0" applyFont="true" applyBorder="true" applyAlignment="true" applyProtection="false">
      <alignment horizontal="center" vertical="bottom" textRotation="0" wrapText="true" indent="0" shrinkToFit="false"/>
      <protection locked="true" hidden="false"/>
    </xf>
    <xf numFmtId="166" fontId="8" fillId="7" borderId="1" xfId="0" applyFont="true" applyBorder="true" applyAlignment="true" applyProtection="false">
      <alignment horizontal="center" vertical="bottom" textRotation="0" wrapText="true" indent="0" shrinkToFit="false"/>
      <protection locked="true" hidden="false"/>
    </xf>
    <xf numFmtId="164" fontId="14" fillId="7" borderId="1" xfId="0" applyFont="true" applyBorder="true" applyAlignment="true" applyProtection="false">
      <alignment horizontal="center" vertical="bottom" textRotation="0" wrapText="true" indent="0" shrinkToFit="false"/>
      <protection locked="true" hidden="false"/>
    </xf>
    <xf numFmtId="166" fontId="7" fillId="4" borderId="1" xfId="0" applyFont="true" applyBorder="true" applyAlignment="true" applyProtection="false">
      <alignment horizontal="center" vertical="bottom" textRotation="0" wrapText="false" indent="0" shrinkToFit="false"/>
      <protection locked="true" hidden="false"/>
    </xf>
    <xf numFmtId="164" fontId="19" fillId="7" borderId="1" xfId="0" applyFont="true" applyBorder="true" applyAlignment="true" applyProtection="false">
      <alignment horizontal="center" vertical="bottom" textRotation="0" wrapText="true" indent="0" shrinkToFit="false"/>
      <protection locked="true" hidden="false"/>
    </xf>
    <xf numFmtId="166" fontId="12" fillId="7" borderId="1" xfId="0" applyFont="true" applyBorder="true" applyAlignment="true" applyProtection="false">
      <alignment horizontal="center" vertical="bottom" textRotation="0" wrapText="false" indent="0" shrinkToFit="false"/>
      <protection locked="true" hidden="false"/>
    </xf>
    <xf numFmtId="166" fontId="8" fillId="9" borderId="1" xfId="0" applyFont="true" applyBorder="true" applyAlignment="true" applyProtection="false">
      <alignment horizontal="center" vertical="bottom" textRotation="0" wrapText="true" indent="0" shrinkToFit="false"/>
      <protection locked="true" hidden="false"/>
    </xf>
    <xf numFmtId="166" fontId="7" fillId="10" borderId="1" xfId="0" applyFont="true" applyBorder="true" applyAlignment="true" applyProtection="false">
      <alignment horizontal="center" vertical="bottom" textRotation="0" wrapText="true" indent="0" shrinkToFit="false"/>
      <protection locked="true" hidden="false"/>
    </xf>
    <xf numFmtId="166" fontId="10" fillId="9" borderId="1" xfId="0" applyFont="true" applyBorder="true" applyAlignment="true" applyProtection="false">
      <alignment horizontal="center" vertical="bottom" textRotation="0" wrapText="true" indent="0" shrinkToFit="false"/>
      <protection locked="true" hidden="false"/>
    </xf>
    <xf numFmtId="164" fontId="21" fillId="7" borderId="1" xfId="0" applyFont="true" applyBorder="true" applyAlignment="true" applyProtection="false">
      <alignment horizontal="center" vertical="center" textRotation="0" wrapText="true" indent="0" shrinkToFit="false"/>
      <protection locked="true" hidden="false"/>
    </xf>
    <xf numFmtId="166" fontId="22" fillId="0" borderId="1" xfId="0" applyFont="true" applyBorder="true" applyAlignment="true" applyProtection="false">
      <alignment horizontal="center" vertical="center" textRotation="0" wrapText="true" indent="0" shrinkToFit="false"/>
      <protection locked="true" hidden="false"/>
    </xf>
    <xf numFmtId="166" fontId="22" fillId="7" borderId="1" xfId="0" applyFont="true" applyBorder="true" applyAlignment="true" applyProtection="false">
      <alignment horizontal="center" vertical="center" textRotation="0" wrapText="true" indent="0" shrinkToFit="false"/>
      <protection locked="true" hidden="false"/>
    </xf>
    <xf numFmtId="166" fontId="8" fillId="0" borderId="1" xfId="0" applyFont="true" applyBorder="true" applyAlignment="true" applyProtection="false">
      <alignment horizontal="center" vertical="center" textRotation="0" wrapText="true" indent="0" shrinkToFit="false"/>
      <protection locked="true" hidden="false"/>
    </xf>
    <xf numFmtId="166" fontId="10" fillId="0" borderId="1" xfId="0" applyFont="true" applyBorder="true" applyAlignment="true" applyProtection="false">
      <alignment horizontal="center" vertical="center" textRotation="0" wrapText="true" indent="0" shrinkToFit="false"/>
      <protection locked="true" hidden="false"/>
    </xf>
    <xf numFmtId="166" fontId="22" fillId="0" borderId="1" xfId="0" applyFont="true" applyBorder="true" applyAlignment="true" applyProtection="false">
      <alignment horizontal="center" vertical="center" textRotation="0" wrapText="false" indent="0" shrinkToFit="false"/>
      <protection locked="true" hidden="false"/>
    </xf>
    <xf numFmtId="166" fontId="22" fillId="8" borderId="1" xfId="0" applyFont="true" applyBorder="true" applyAlignment="true" applyProtection="false">
      <alignment horizontal="center" vertical="center" textRotation="0" wrapText="true" indent="0" shrinkToFit="false"/>
      <protection locked="true" hidden="false"/>
    </xf>
    <xf numFmtId="166" fontId="10" fillId="8" borderId="1" xfId="0" applyFont="true" applyBorder="true" applyAlignment="true" applyProtection="false">
      <alignment horizontal="center" vertical="bottom" textRotation="0" wrapText="false" indent="0" shrinkToFit="false"/>
      <protection locked="true" hidden="false"/>
    </xf>
    <xf numFmtId="164" fontId="18" fillId="7" borderId="1" xfId="0" applyFont="true" applyBorder="true" applyAlignment="true" applyProtection="false">
      <alignment horizontal="center" vertical="bottom" textRotation="0" wrapText="false" indent="0" shrinkToFit="false"/>
      <protection locked="true" hidden="false"/>
    </xf>
    <xf numFmtId="164" fontId="19" fillId="7" borderId="1" xfId="0" applyFont="true" applyBorder="true" applyAlignment="true" applyProtection="false">
      <alignment horizontal="center"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4" fontId="15" fillId="7"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7" fontId="11" fillId="4" borderId="1" xfId="0" applyFont="true" applyBorder="true" applyAlignment="true" applyProtection="false">
      <alignment horizontal="center" vertical="bottom" textRotation="0" wrapText="false" indent="0" shrinkToFit="false"/>
      <protection locked="true" hidden="false"/>
    </xf>
    <xf numFmtId="166" fontId="7" fillId="11" borderId="1" xfId="0" applyFont="true" applyBorder="true" applyAlignment="true" applyProtection="false">
      <alignment horizontal="center" vertical="bottom" textRotation="0" wrapText="true" indent="0" shrinkToFit="false"/>
      <protection locked="true" hidden="false"/>
    </xf>
    <xf numFmtId="166" fontId="12" fillId="0" borderId="1" xfId="0" applyFont="true" applyBorder="true" applyAlignment="true" applyProtection="false">
      <alignment horizontal="center" vertical="center" textRotation="0" wrapText="false" indent="0" shrinkToFit="false"/>
      <protection locked="true" hidden="false"/>
    </xf>
    <xf numFmtId="166" fontId="12" fillId="7"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12" fillId="4"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23" fillId="0" borderId="2"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left" vertical="bottom" textRotation="0" wrapText="false" indent="0" shrinkToFit="false"/>
      <protection locked="true" hidden="false"/>
    </xf>
    <xf numFmtId="164" fontId="23" fillId="0" borderId="4" xfId="0" applyFont="true" applyBorder="true" applyAlignment="true" applyProtection="false">
      <alignment horizontal="center" vertical="bottom" textRotation="0" wrapText="false" indent="0" shrinkToFit="false"/>
      <protection locked="true" hidden="false"/>
    </xf>
    <xf numFmtId="164" fontId="23" fillId="0" borderId="5" xfId="0" applyFont="tru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center" vertical="bottom" textRotation="0" wrapText="false" indent="0" shrinkToFit="false"/>
      <protection locked="true" hidden="false"/>
    </xf>
    <xf numFmtId="164" fontId="23" fillId="0" borderId="7" xfId="0" applyFont="true" applyBorder="true" applyAlignment="true" applyProtection="false">
      <alignment horizontal="center" vertical="bottom" textRotation="0" wrapText="false" indent="0" shrinkToFit="false"/>
      <protection locked="true" hidden="false"/>
    </xf>
    <xf numFmtId="164" fontId="23" fillId="0" borderId="8" xfId="0" applyFont="true" applyBorder="true" applyAlignment="true" applyProtection="false">
      <alignment horizontal="center" vertical="bottom" textRotation="0" wrapText="false" indent="0" shrinkToFit="false"/>
      <protection locked="true" hidden="false"/>
    </xf>
    <xf numFmtId="164" fontId="26" fillId="0" borderId="8" xfId="0" applyFont="true" applyBorder="true" applyAlignment="true" applyProtection="false">
      <alignment horizontal="center" vertical="bottom" textRotation="0" wrapText="false" indent="0" shrinkToFit="false"/>
      <protection locked="true" hidden="false"/>
    </xf>
    <xf numFmtId="164" fontId="23" fillId="0" borderId="8" xfId="0" applyFont="true" applyBorder="true" applyAlignment="true" applyProtection="false">
      <alignment horizontal="left" vertical="bottom" textRotation="0" wrapText="false" indent="0" shrinkToFit="false"/>
      <protection locked="true" hidden="false"/>
    </xf>
    <xf numFmtId="164" fontId="23" fillId="0" borderId="9" xfId="0" applyFont="true" applyBorder="true" applyAlignment="true" applyProtection="false">
      <alignment horizontal="center" vertical="bottom" textRotation="0" wrapText="false" indent="0" shrinkToFit="false"/>
      <protection locked="true" hidden="false"/>
    </xf>
    <xf numFmtId="164" fontId="25" fillId="0" borderId="5" xfId="0" applyFont="true" applyBorder="true" applyAlignment="true" applyProtection="false">
      <alignment horizontal="left" vertical="bottom" textRotation="0" wrapText="false" indent="0" shrinkToFit="false"/>
      <protection locked="true" hidden="false"/>
    </xf>
    <xf numFmtId="164" fontId="11" fillId="0" borderId="10" xfId="0" applyFont="true" applyBorder="true" applyAlignment="true" applyProtection="false">
      <alignment horizontal="center" vertical="bottom" textRotation="0" wrapText="false" indent="0" shrinkToFit="false"/>
      <protection locked="true" hidden="false"/>
    </xf>
    <xf numFmtId="164" fontId="23" fillId="0" borderId="1" xfId="0" applyFont="true" applyBorder="true" applyAlignment="true" applyProtection="false">
      <alignment horizontal="center" vertical="bottom" textRotation="0" wrapText="false" indent="0" shrinkToFit="false"/>
      <protection locked="true" hidden="false"/>
    </xf>
    <xf numFmtId="164" fontId="23" fillId="0" borderId="1" xfId="0" applyFont="true" applyBorder="true" applyAlignment="true" applyProtection="false">
      <alignment horizontal="left" vertical="bottom" textRotation="0" wrapText="false" indent="0" shrinkToFit="false"/>
      <protection locked="true" hidden="false"/>
    </xf>
    <xf numFmtId="164" fontId="23" fillId="12" borderId="1" xfId="0" applyFont="true" applyBorder="true" applyAlignment="true" applyProtection="false">
      <alignment horizontal="center" vertical="bottom" textRotation="0" wrapText="false" indent="0" shrinkToFit="false"/>
      <protection locked="true" hidden="false"/>
    </xf>
    <xf numFmtId="164" fontId="27" fillId="13" borderId="1"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3" fillId="14" borderId="1" xfId="0" applyFont="true" applyBorder="true" applyAlignment="true" applyProtection="false">
      <alignment horizontal="center" vertical="bottom" textRotation="0" wrapText="false" indent="0" shrinkToFit="false"/>
      <protection locked="true" hidden="false"/>
    </xf>
    <xf numFmtId="164" fontId="23" fillId="15" borderId="1" xfId="0" applyFont="true" applyBorder="true" applyAlignment="true" applyProtection="false">
      <alignment horizontal="center" vertical="bottom" textRotation="0" wrapText="false" indent="0" shrinkToFit="false"/>
      <protection locked="true" hidden="false"/>
    </xf>
    <xf numFmtId="164" fontId="23" fillId="16" borderId="1" xfId="0" applyFont="true" applyBorder="true" applyAlignment="true" applyProtection="false">
      <alignment horizontal="center" vertical="bottom" textRotation="0" wrapText="false" indent="0" shrinkToFit="false"/>
      <protection locked="true" hidden="false"/>
    </xf>
    <xf numFmtId="164" fontId="23" fillId="17" borderId="1" xfId="0" applyFont="true" applyBorder="true" applyAlignment="true" applyProtection="false">
      <alignment horizontal="center" vertical="bottom" textRotation="0" wrapText="false" indent="0" shrinkToFit="false"/>
      <protection locked="true" hidden="false"/>
    </xf>
    <xf numFmtId="164" fontId="23" fillId="8" borderId="1" xfId="0" applyFont="true" applyBorder="true" applyAlignment="true" applyProtection="false">
      <alignment horizontal="center" vertical="bottom" textRotation="0" wrapText="fals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23" fillId="18" borderId="1" xfId="0" applyFont="true" applyBorder="true" applyAlignment="true" applyProtection="false">
      <alignment horizontal="center" vertical="bottom" textRotation="0" wrapText="false" indent="0" shrinkToFit="false"/>
      <protection locked="true" hidden="false"/>
    </xf>
    <xf numFmtId="164" fontId="29" fillId="0" borderId="5" xfId="0" applyFont="true" applyBorder="true" applyAlignment="true" applyProtection="false">
      <alignment horizontal="left" vertical="bottom" textRotation="0" wrapText="false" indent="0" shrinkToFit="false"/>
      <protection locked="true" hidden="false"/>
    </xf>
    <xf numFmtId="164" fontId="23" fillId="19" borderId="1" xfId="0" applyFont="true" applyBorder="true" applyAlignment="true" applyProtection="false">
      <alignment horizontal="center" vertical="bottom" textRotation="0" wrapText="false" indent="0" shrinkToFit="false"/>
      <protection locked="true" hidden="false"/>
    </xf>
    <xf numFmtId="164" fontId="31" fillId="0" borderId="1" xfId="0" applyFont="true" applyBorder="true" applyAlignment="true" applyProtection="false">
      <alignment horizontal="center" vertical="bottom" textRotation="0" wrapText="false" indent="0" shrinkToFit="false"/>
      <protection locked="true" hidden="false"/>
    </xf>
    <xf numFmtId="164" fontId="23" fillId="0" borderId="11" xfId="0" applyFont="true" applyBorder="true" applyAlignment="true" applyProtection="false">
      <alignment horizontal="center" vertical="bottom" textRotation="0" wrapText="false" indent="0" shrinkToFit="false"/>
      <protection locked="true" hidden="false"/>
    </xf>
    <xf numFmtId="164" fontId="23" fillId="0" borderId="12" xfId="0" applyFont="true" applyBorder="true" applyAlignment="true" applyProtection="false">
      <alignment horizontal="center" vertical="bottom" textRotation="0" wrapText="false" indent="0" shrinkToFit="false"/>
      <protection locked="true" hidden="false"/>
    </xf>
    <xf numFmtId="164" fontId="23" fillId="0" borderId="13" xfId="0" applyFont="true" applyBorder="true" applyAlignment="true" applyProtection="false">
      <alignment horizontal="center" vertical="bottom" textRotation="0" wrapText="false" indent="0" shrinkToFit="false"/>
      <protection locked="true" hidden="false"/>
    </xf>
    <xf numFmtId="164" fontId="33" fillId="0" borderId="1" xfId="0" applyFont="true" applyBorder="true" applyAlignment="true" applyProtection="false">
      <alignment horizontal="center" vertical="bottom" textRotation="0" wrapText="false" indent="0" shrinkToFit="false"/>
      <protection locked="true" hidden="false"/>
    </xf>
    <xf numFmtId="164" fontId="33" fillId="0" borderId="12" xfId="0" applyFont="true" applyBorder="true" applyAlignment="true" applyProtection="false">
      <alignment horizontal="center" vertical="bottom" textRotation="0" wrapText="false" indent="0" shrinkToFit="false"/>
      <protection locked="true" hidden="false"/>
    </xf>
    <xf numFmtId="164" fontId="33" fillId="7" borderId="1" xfId="0" applyFont="true" applyBorder="true" applyAlignment="true" applyProtection="false">
      <alignment horizontal="center" vertical="bottom" textRotation="0" wrapText="false" indent="0" shrinkToFit="false"/>
      <protection locked="true" hidden="false"/>
    </xf>
    <xf numFmtId="164" fontId="33" fillId="20" borderId="1" xfId="0" applyFont="true" applyBorder="true" applyAlignment="true" applyProtection="false">
      <alignment horizontal="center" vertical="bottom" textRotation="0" wrapText="false" indent="0" shrinkToFit="false"/>
      <protection locked="true" hidden="false"/>
    </xf>
    <xf numFmtId="168" fontId="33" fillId="17" borderId="1" xfId="0" applyFont="true" applyBorder="true" applyAlignment="true" applyProtection="false">
      <alignment horizontal="center" vertical="bottom" textRotation="0" wrapText="false" indent="0" shrinkToFit="false"/>
      <protection locked="true" hidden="false"/>
    </xf>
    <xf numFmtId="164" fontId="34" fillId="21" borderId="1" xfId="0" applyFont="true" applyBorder="true" applyAlignment="true" applyProtection="false">
      <alignment horizontal="center" vertical="bottom" textRotation="0" wrapText="false" indent="0" shrinkToFit="false"/>
      <protection locked="true" hidden="false"/>
    </xf>
    <xf numFmtId="164" fontId="33" fillId="0" borderId="1" xfId="0" applyFont="true" applyBorder="true" applyAlignment="true" applyProtection="false">
      <alignment horizontal="right" vertical="bottom" textRotation="0" wrapText="false" indent="0" shrinkToFit="false"/>
      <protection locked="true" hidden="false"/>
    </xf>
    <xf numFmtId="164" fontId="33" fillId="4" borderId="1" xfId="0" applyFont="true" applyBorder="true" applyAlignment="true" applyProtection="false">
      <alignment horizontal="center" vertical="bottom" textRotation="0" wrapText="false" indent="0" shrinkToFit="false"/>
      <protection locked="true" hidden="false"/>
    </xf>
    <xf numFmtId="164" fontId="32" fillId="0" borderId="1"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35" fillId="0" borderId="1" xfId="0" applyFont="true" applyBorder="true" applyAlignment="true" applyProtection="false">
      <alignment horizontal="center"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7" borderId="1" xfId="0" applyFont="true" applyBorder="true" applyAlignment="true" applyProtection="false">
      <alignment horizontal="center" vertical="bottom" textRotation="0" wrapText="false" indent="0" shrinkToFit="false"/>
      <protection locked="true" hidden="false"/>
    </xf>
    <xf numFmtId="164" fontId="32" fillId="7" borderId="1" xfId="0" applyFont="true" applyBorder="true" applyAlignment="true" applyProtection="false">
      <alignment horizontal="center" vertical="bottom" textRotation="0" wrapText="false" indent="0" shrinkToFit="false"/>
      <protection locked="true" hidden="false"/>
    </xf>
    <xf numFmtId="164" fontId="32" fillId="7" borderId="0" xfId="0" applyFont="true" applyBorder="false" applyAlignment="true" applyProtection="false">
      <alignment horizontal="center" vertical="bottom" textRotation="0" wrapText="false" indent="0" shrinkToFit="false"/>
      <protection locked="true" hidden="false"/>
    </xf>
    <xf numFmtId="164" fontId="11" fillId="12"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36" fillId="0" borderId="1" xfId="0" applyFont="true" applyBorder="true" applyAlignment="true" applyProtection="false">
      <alignment horizontal="center" vertical="bottom" textRotation="0" wrapText="true" indent="0" shrinkToFit="false"/>
      <protection locked="true" hidden="false"/>
    </xf>
    <xf numFmtId="164" fontId="37" fillId="0" borderId="1" xfId="0" applyFont="true" applyBorder="true" applyAlignment="true" applyProtection="false">
      <alignment horizontal="center" vertical="bottom" textRotation="0" wrapText="true" indent="0" shrinkToFit="false"/>
      <protection locked="true" hidden="false"/>
    </xf>
    <xf numFmtId="165" fontId="7" fillId="0" borderId="1" xfId="0" applyFont="true" applyBorder="true" applyAlignment="true" applyProtection="false">
      <alignment horizontal="center" vertical="bottom" textRotation="0" wrapText="true" indent="0" shrinkToFit="false"/>
      <protection locked="true" hidden="false"/>
    </xf>
    <xf numFmtId="164" fontId="36"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1" fillId="21" borderId="1" xfId="0" applyFont="true" applyBorder="true" applyAlignment="true" applyProtection="false">
      <alignment horizontal="center" vertical="bottom" textRotation="0" wrapText="true" indent="0" shrinkToFit="false"/>
      <protection locked="true" hidden="false"/>
    </xf>
    <xf numFmtId="164" fontId="38" fillId="0" borderId="1" xfId="0" applyFont="true" applyBorder="true" applyAlignment="true" applyProtection="false">
      <alignment horizontal="center" vertical="bottom" textRotation="0" wrapText="true" indent="0" shrinkToFit="false"/>
      <protection locked="true" hidden="false"/>
    </xf>
    <xf numFmtId="164" fontId="11" fillId="18"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7" borderId="1"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7" fillId="7" borderId="11" xfId="0" applyFont="true" applyBorder="true" applyAlignment="true" applyProtection="false">
      <alignment horizontal="center" vertical="bottom" textRotation="0" wrapText="true" indent="0" shrinkToFit="false"/>
      <protection locked="true" hidden="false"/>
    </xf>
    <xf numFmtId="164" fontId="16" fillId="7" borderId="1" xfId="0" applyFont="true" applyBorder="true" applyAlignment="true" applyProtection="false">
      <alignment horizontal="center" vertical="bottom" textRotation="0" wrapText="true" indent="0" shrinkToFit="false"/>
      <protection locked="true" hidden="false"/>
    </xf>
    <xf numFmtId="164" fontId="16" fillId="0" borderId="1" xfId="0" applyFont="true" applyBorder="true" applyAlignment="true" applyProtection="false">
      <alignment horizontal="center" vertical="bottom" textRotation="0" wrapText="true" indent="0" shrinkToFit="false"/>
      <protection locked="true" hidden="false"/>
    </xf>
    <xf numFmtId="164" fontId="16" fillId="0" borderId="5" xfId="0" applyFont="true" applyBorder="true" applyAlignment="true" applyProtection="false">
      <alignment horizontal="center" vertical="bottom" textRotation="0" wrapText="true" indent="0" shrinkToFit="false"/>
      <protection locked="true" hidden="false"/>
    </xf>
    <xf numFmtId="164" fontId="16" fillId="0" borderId="6" xfId="0" applyFont="true" applyBorder="true" applyAlignment="true" applyProtection="false">
      <alignment horizontal="center" vertical="bottom" textRotation="0" wrapText="true" indent="0" shrinkToFit="false"/>
      <protection locked="true" hidden="false"/>
    </xf>
    <xf numFmtId="166" fontId="16"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7" fillId="7" borderId="12" xfId="0" applyFont="true" applyBorder="true" applyAlignment="true" applyProtection="false">
      <alignment horizontal="center" vertical="bottom" textRotation="0" wrapText="true" indent="0" shrinkToFit="false"/>
      <protection locked="true" hidden="false"/>
    </xf>
    <xf numFmtId="164" fontId="0" fillId="8" borderId="1" xfId="0" applyFont="false" applyBorder="true" applyAlignment="true" applyProtection="false">
      <alignment horizontal="center" vertical="bottom" textRotation="0" wrapText="true" indent="0" shrinkToFit="false"/>
      <protection locked="true" hidden="false"/>
    </xf>
    <xf numFmtId="166" fontId="39" fillId="7" borderId="1" xfId="0" applyFont="true" applyBorder="true" applyAlignment="true" applyProtection="false">
      <alignment horizontal="center"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37" fillId="0" borderId="1" xfId="0" applyFont="true" applyBorder="true" applyAlignment="true" applyProtection="false">
      <alignment horizontal="center" vertical="bottom" textRotation="0" wrapText="false" indent="0" shrinkToFit="false"/>
      <protection locked="true" hidden="false"/>
    </xf>
    <xf numFmtId="164" fontId="43" fillId="7" borderId="1" xfId="0" applyFont="true" applyBorder="true" applyAlignment="true" applyProtection="false">
      <alignment horizontal="center" vertical="bottom" textRotation="0" wrapText="false" indent="0" shrinkToFit="false"/>
      <protection locked="true" hidden="false"/>
    </xf>
    <xf numFmtId="164" fontId="44"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45" fillId="7" borderId="1" xfId="0" applyFont="true" applyBorder="true" applyAlignment="true" applyProtection="false">
      <alignment horizontal="center" vertical="bottom" textRotation="0" wrapText="false" indent="0" shrinkToFit="false"/>
      <protection locked="true" hidden="false"/>
    </xf>
    <xf numFmtId="164" fontId="9" fillId="7" borderId="1"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center" vertical="top" textRotation="0" wrapText="fals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12" borderId="11" xfId="0" applyFont="true" applyBorder="true" applyAlignment="true" applyProtection="false">
      <alignment horizontal="center" vertical="bottom" textRotation="0" wrapText="false" indent="0" shrinkToFit="false"/>
      <protection locked="true" hidden="false"/>
    </xf>
    <xf numFmtId="164" fontId="9" fillId="22" borderId="1"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bottom" textRotation="0" wrapText="false" indent="0" shrinkToFit="false"/>
      <protection locked="true" hidden="false"/>
    </xf>
    <xf numFmtId="164" fontId="9" fillId="12" borderId="13" xfId="0" applyFont="true" applyBorder="true" applyAlignment="true" applyProtection="false">
      <alignment horizontal="center" vertical="bottom" textRotation="0" wrapText="false" indent="0" shrinkToFit="false"/>
      <protection locked="true" hidden="false"/>
    </xf>
    <xf numFmtId="164" fontId="9" fillId="0" borderId="13" xfId="0" applyFont="true" applyBorder="true" applyAlignment="true" applyProtection="false">
      <alignment horizontal="center" vertical="bottom" textRotation="0" wrapText="false" indent="0" shrinkToFit="false"/>
      <protection locked="true" hidden="false"/>
    </xf>
    <xf numFmtId="164" fontId="9" fillId="0" borderId="12" xfId="0" applyFont="true" applyBorder="true" applyAlignment="true" applyProtection="false">
      <alignment horizontal="center" vertical="bottom" textRotation="0" wrapText="false" indent="0" shrinkToFit="false"/>
      <protection locked="true" hidden="false"/>
    </xf>
    <xf numFmtId="164" fontId="9" fillId="23" borderId="1" xfId="0" applyFont="true" applyBorder="true" applyAlignment="true" applyProtection="false">
      <alignment horizontal="center" vertical="center" textRotation="0" wrapText="false" indent="0" shrinkToFit="false"/>
      <protection locked="true" hidden="false"/>
    </xf>
    <xf numFmtId="164" fontId="9" fillId="24" borderId="1" xfId="0" applyFont="true" applyBorder="true" applyAlignment="true" applyProtection="false">
      <alignment horizontal="center"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top" textRotation="0" wrapText="false" indent="0" shrinkToFit="false"/>
      <protection locked="true" hidden="false"/>
    </xf>
    <xf numFmtId="164" fontId="9" fillId="12" borderId="12" xfId="0" applyFont="true" applyBorder="true" applyAlignment="true" applyProtection="false">
      <alignment horizontal="center" vertical="bottom" textRotation="0" wrapText="false" indent="0" shrinkToFit="false"/>
      <protection locked="true" hidden="false"/>
    </xf>
    <xf numFmtId="164" fontId="9" fillId="21" borderId="11" xfId="0" applyFont="true" applyBorder="true" applyAlignment="true" applyProtection="false">
      <alignment horizontal="center" vertical="bottom" textRotation="0" wrapText="false" indent="0" shrinkToFit="false"/>
      <protection locked="true" hidden="false"/>
    </xf>
    <xf numFmtId="164" fontId="9" fillId="21" borderId="13" xfId="0" applyFont="true" applyBorder="true" applyAlignment="true" applyProtection="false">
      <alignment horizontal="center" vertical="bottom" textRotation="0" wrapText="false" indent="0" shrinkToFit="false"/>
      <protection locked="true" hidden="false"/>
    </xf>
    <xf numFmtId="164" fontId="9" fillId="21" borderId="12" xfId="0" applyFont="true" applyBorder="true" applyAlignment="true" applyProtection="false">
      <alignment horizontal="center" vertical="bottom" textRotation="0" wrapText="false" indent="0" shrinkToFit="false"/>
      <protection locked="true" hidden="false"/>
    </xf>
    <xf numFmtId="164" fontId="9" fillId="18" borderId="11" xfId="0" applyFont="true" applyBorder="true" applyAlignment="true" applyProtection="false">
      <alignment horizontal="center" vertical="bottom" textRotation="0" wrapText="false" indent="0" shrinkToFit="false"/>
      <protection locked="true" hidden="false"/>
    </xf>
    <xf numFmtId="164" fontId="9" fillId="18" borderId="13" xfId="0" applyFont="true" applyBorder="true" applyAlignment="true" applyProtection="false">
      <alignment horizontal="center" vertical="bottom" textRotation="0" wrapText="false" indent="0" shrinkToFit="false"/>
      <protection locked="true" hidden="false"/>
    </xf>
    <xf numFmtId="164" fontId="9" fillId="18" borderId="12" xfId="0" applyFont="true" applyBorder="true" applyAlignment="true" applyProtection="false">
      <alignment horizontal="center" vertical="bottom" textRotation="0" wrapText="false" indent="0" shrinkToFit="false"/>
      <protection locked="true" hidden="false"/>
    </xf>
    <xf numFmtId="164" fontId="28" fillId="0" borderId="1" xfId="0" applyFont="true" applyBorder="true" applyAlignment="true" applyProtection="false">
      <alignment horizontal="center" vertical="bottom" textRotation="0" wrapText="true" indent="0" shrinkToFit="false"/>
      <protection locked="true" hidden="false"/>
    </xf>
    <xf numFmtId="164" fontId="9" fillId="7" borderId="1" xfId="0" applyFont="true" applyBorder="true" applyAlignment="true" applyProtection="false">
      <alignment horizontal="center" vertical="bottom" textRotation="0" wrapText="true" indent="0" shrinkToFit="false"/>
      <protection locked="true" hidden="false"/>
    </xf>
    <xf numFmtId="164" fontId="23"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30" fillId="0" borderId="1" xfId="0" applyFont="true" applyBorder="true" applyAlignment="true" applyProtection="false">
      <alignment horizontal="center" vertical="bottom" textRotation="0" wrapText="true" indent="0" shrinkToFit="false"/>
      <protection locked="true" hidden="false"/>
    </xf>
    <xf numFmtId="164" fontId="33" fillId="0" borderId="1" xfId="0" applyFont="true" applyBorder="true" applyAlignment="true" applyProtection="false">
      <alignment horizontal="center" vertical="bottom" textRotation="0" wrapText="true" indent="0" shrinkToFit="false"/>
      <protection locked="true" hidden="false"/>
    </xf>
    <xf numFmtId="164" fontId="28" fillId="25" borderId="1" xfId="0" applyFont="true" applyBorder="true" applyAlignment="true" applyProtection="false">
      <alignment horizontal="center" vertical="bottom" textRotation="0" wrapText="true" indent="0" shrinkToFit="false"/>
      <protection locked="true" hidden="false"/>
    </xf>
    <xf numFmtId="164" fontId="30" fillId="0" borderId="0" xfId="0" applyFont="true" applyBorder="false" applyAlignment="true" applyProtection="false">
      <alignment horizontal="center" vertical="bottom" textRotation="0" wrapText="true" indent="0" shrinkToFit="false"/>
      <protection locked="true" hidden="false"/>
    </xf>
    <xf numFmtId="164" fontId="28" fillId="26" borderId="1" xfId="0" applyFont="true" applyBorder="true" applyAlignment="true" applyProtection="false">
      <alignment horizontal="center" vertical="bottom" textRotation="0" wrapText="true" indent="0" shrinkToFit="false"/>
      <protection locked="true" hidden="false"/>
    </xf>
    <xf numFmtId="164" fontId="46" fillId="7" borderId="1" xfId="0" applyFont="true" applyBorder="true" applyAlignment="true" applyProtection="false">
      <alignment horizontal="center" vertical="bottom" textRotation="0" wrapText="true" indent="0" shrinkToFit="false"/>
      <protection locked="true" hidden="false"/>
    </xf>
    <xf numFmtId="164" fontId="28" fillId="27" borderId="1" xfId="0" applyFont="true" applyBorder="true" applyAlignment="true" applyProtection="false">
      <alignment horizontal="center" vertical="bottom" textRotation="0" wrapText="true" indent="0" shrinkToFit="false"/>
      <protection locked="true" hidden="false"/>
    </xf>
    <xf numFmtId="164" fontId="28" fillId="28" borderId="1" xfId="0" applyFont="true" applyBorder="true" applyAlignment="true" applyProtection="false">
      <alignment horizontal="center" vertical="bottom" textRotation="0" wrapText="true" indent="0" shrinkToFit="false"/>
      <protection locked="true" hidden="false"/>
    </xf>
    <xf numFmtId="164" fontId="28" fillId="29" borderId="1" xfId="0" applyFont="true" applyBorder="true" applyAlignment="true" applyProtection="false">
      <alignment horizontal="center" vertical="bottom" textRotation="0" wrapText="true" indent="0" shrinkToFit="false"/>
      <protection locked="true" hidden="false"/>
    </xf>
    <xf numFmtId="164" fontId="28" fillId="30" borderId="1" xfId="0" applyFont="true" applyBorder="true" applyAlignment="true" applyProtection="false">
      <alignment horizontal="center" vertical="bottom" textRotation="0" wrapText="true" indent="0" shrinkToFit="false"/>
      <protection locked="true" hidden="false"/>
    </xf>
    <xf numFmtId="164" fontId="47" fillId="7" borderId="1"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48" fillId="0" borderId="1" xfId="0" applyFont="true" applyBorder="true" applyAlignment="true" applyProtection="false">
      <alignment horizontal="center" vertical="bottom" textRotation="0" wrapText="true" indent="0" shrinkToFit="false"/>
      <protection locked="true" hidden="false"/>
    </xf>
    <xf numFmtId="164" fontId="46" fillId="0" borderId="0" xfId="0" applyFont="true" applyBorder="true" applyAlignment="true" applyProtection="false">
      <alignment horizontal="center" vertical="center" textRotation="0" wrapText="true" indent="0" shrinkToFit="false"/>
      <protection locked="true" hidden="false"/>
    </xf>
    <xf numFmtId="164" fontId="50" fillId="0" borderId="0" xfId="0" applyFont="true" applyBorder="true" applyAlignment="true" applyProtection="false">
      <alignment horizontal="center" vertical="center" textRotation="0" wrapText="true" indent="0" shrinkToFit="false"/>
      <protection locked="true" hidden="false"/>
    </xf>
    <xf numFmtId="164" fontId="49" fillId="0" borderId="0" xfId="0" applyFont="true" applyBorder="true" applyAlignment="true" applyProtection="false">
      <alignment horizontal="center" vertical="center" textRotation="0" wrapText="true" indent="0" shrinkToFit="false"/>
      <protection locked="true" hidden="false"/>
    </xf>
    <xf numFmtId="164" fontId="0" fillId="21" borderId="1"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false" applyAlignment="true" applyProtection="false">
      <alignment horizontal="center" vertical="bottom" textRotation="0" wrapText="true" indent="0" shrinkToFit="false"/>
      <protection locked="true" hidden="false"/>
    </xf>
    <xf numFmtId="164" fontId="0" fillId="24" borderId="1" xfId="0" applyFont="true" applyBorder="true" applyAlignment="true" applyProtection="false">
      <alignment horizontal="center" vertical="bottom"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51" fillId="31" borderId="1" xfId="0" applyFont="true" applyBorder="true" applyAlignment="true" applyProtection="false">
      <alignment horizontal="center" vertical="bottom" textRotation="0" wrapText="true" indent="0" shrinkToFit="false"/>
      <protection locked="true" hidden="false"/>
    </xf>
    <xf numFmtId="164" fontId="0" fillId="31" borderId="1" xfId="0" applyFont="false" applyBorder="true" applyAlignment="true" applyProtection="false">
      <alignment horizontal="center" vertical="bottom" textRotation="0" wrapText="true" indent="0" shrinkToFit="false"/>
      <protection locked="true" hidden="false"/>
    </xf>
    <xf numFmtId="164" fontId="52" fillId="0" borderId="1" xfId="0" applyFont="true" applyBorder="true" applyAlignment="true" applyProtection="false">
      <alignment horizontal="center" vertical="bottom" textRotation="0" wrapText="true" indent="0" shrinkToFit="false"/>
      <protection locked="true" hidden="false"/>
    </xf>
    <xf numFmtId="164" fontId="0" fillId="32" borderId="1" xfId="0" applyFont="true" applyBorder="true" applyAlignment="true" applyProtection="false">
      <alignment horizontal="center" vertical="bottom" textRotation="0" wrapText="true" indent="0" shrinkToFit="false"/>
      <protection locked="true" hidden="false"/>
    </xf>
    <xf numFmtId="164" fontId="0" fillId="17" borderId="1" xfId="0" applyFont="true" applyBorder="true" applyAlignment="true" applyProtection="false">
      <alignment horizontal="center" vertical="bottom" textRotation="0" wrapText="false" indent="0" shrinkToFit="false"/>
      <protection locked="true" hidden="false"/>
    </xf>
    <xf numFmtId="164" fontId="0" fillId="12" borderId="1" xfId="0" applyFont="true" applyBorder="true" applyAlignment="true" applyProtection="false">
      <alignment horizontal="center" vertical="bottom" textRotation="0" wrapText="false" indent="0" shrinkToFit="false"/>
      <protection locked="true" hidden="false"/>
    </xf>
    <xf numFmtId="164" fontId="0" fillId="33" borderId="1" xfId="0" applyFont="true" applyBorder="true" applyAlignment="true" applyProtection="false">
      <alignment horizontal="center" vertical="bottom" textRotation="0" wrapText="false" indent="0" shrinkToFit="false"/>
      <protection locked="true" hidden="false"/>
    </xf>
    <xf numFmtId="164" fontId="0" fillId="3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53" fillId="0" borderId="1" xfId="0" applyFont="true" applyBorder="true" applyAlignment="true" applyProtection="false">
      <alignment horizontal="center" vertical="bottom" textRotation="0" wrapText="true" indent="0" shrinkToFit="false"/>
      <protection locked="true" hidden="false"/>
    </xf>
    <xf numFmtId="164" fontId="54" fillId="0" borderId="1" xfId="0" applyFont="true" applyBorder="true" applyAlignment="true" applyProtection="false">
      <alignment horizontal="center" vertical="bottom" textRotation="0" wrapText="true" indent="0" shrinkToFit="false"/>
      <protection locked="true" hidden="false"/>
    </xf>
    <xf numFmtId="164" fontId="32" fillId="0" borderId="1"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34" borderId="1" xfId="0" applyFont="true" applyBorder="true" applyAlignment="true" applyProtection="false">
      <alignment horizontal="center" vertical="bottom" textRotation="0" wrapText="true" indent="0" shrinkToFit="false"/>
      <protection locked="true" hidden="false"/>
    </xf>
    <xf numFmtId="164" fontId="9" fillId="35" borderId="1" xfId="0" applyFont="true" applyBorder="true" applyAlignment="true" applyProtection="false">
      <alignment horizontal="center" vertical="bottom" textRotation="0" wrapText="true" indent="0" shrinkToFit="false"/>
      <protection locked="true" hidden="false"/>
    </xf>
    <xf numFmtId="164" fontId="9" fillId="34" borderId="1" xfId="0" applyFont="true" applyBorder="true" applyAlignment="true" applyProtection="false">
      <alignment horizontal="center" vertical="bottom" textRotation="0" wrapText="false" indent="0" shrinkToFit="false"/>
      <protection locked="true" hidden="false"/>
    </xf>
    <xf numFmtId="164" fontId="9" fillId="36"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9" fillId="7" borderId="12" xfId="0" applyFont="true" applyBorder="true" applyAlignment="true" applyProtection="false">
      <alignment horizontal="center" vertical="bottom" textRotation="0" wrapText="true" indent="0" shrinkToFit="false"/>
      <protection locked="true" hidden="false"/>
    </xf>
    <xf numFmtId="169"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9" fillId="7" borderId="5" xfId="0" applyFont="true" applyBorder="true" applyAlignment="true" applyProtection="false">
      <alignment horizontal="center"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center" vertical="center" textRotation="0" wrapText="true" indent="0" shrinkToFit="false"/>
      <protection locked="true" hidden="false"/>
    </xf>
    <xf numFmtId="164" fontId="46" fillId="7" borderId="5" xfId="0" applyFont="tru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1"/>
        <color rgb="FF000000"/>
        <name val="Arial"/>
        <family val="2"/>
        <charset val="1"/>
      </font>
      <fill>
        <patternFill>
          <bgColor rgb="FF409868"/>
        </patternFill>
      </fill>
    </dxf>
  </dxfs>
  <colors>
    <indexedColors>
      <rgbColor rgb="FF000000"/>
      <rgbColor rgb="FFFFFFFF"/>
      <rgbColor rgb="FFFF0000"/>
      <rgbColor rgb="FF00FF00"/>
      <rgbColor rgb="FF0000FF"/>
      <rgbColor rgb="FFFFFF00"/>
      <rgbColor rgb="FFFF3333"/>
      <rgbColor rgb="FF00B8FF"/>
      <rgbColor rgb="FF800000"/>
      <rgbColor rgb="FF008000"/>
      <rgbColor rgb="FF000080"/>
      <rgbColor rgb="FF00AE00"/>
      <rgbColor rgb="FF800080"/>
      <rgbColor rgb="FF00B050"/>
      <rgbColor rgb="FFCCCCCC"/>
      <rgbColor rgb="FF808080"/>
      <rgbColor rgb="FF6699FF"/>
      <rgbColor rgb="FFB84747"/>
      <rgbColor rgb="FFFFEFC0"/>
      <rgbColor rgb="FFE6E6FF"/>
      <rgbColor rgb="FF660066"/>
      <rgbColor rgb="FFFF3366"/>
      <rgbColor rgb="FF0066CC"/>
      <rgbColor rgb="FFCCCCFF"/>
      <rgbColor rgb="FF000080"/>
      <rgbColor rgb="FFFF00FF"/>
      <rgbColor rgb="FFFFFF00"/>
      <rgbColor rgb="FF3DEB3D"/>
      <rgbColor rgb="FF800080"/>
      <rgbColor rgb="FF800000"/>
      <rgbColor rgb="FF0099FF"/>
      <rgbColor rgb="FF0000FF"/>
      <rgbColor rgb="FF00DCFF"/>
      <rgbColor rgb="FF23FF23"/>
      <rgbColor rgb="FFBFEBD4"/>
      <rgbColor rgb="FFFFFF66"/>
      <rgbColor rgb="FF99CCFF"/>
      <rgbColor rgb="FFFF99CC"/>
      <rgbColor rgb="FFCC99FF"/>
      <rgbColor rgb="FFFFCC99"/>
      <rgbColor rgb="FF0047FF"/>
      <rgbColor rgb="FF00CCCC"/>
      <rgbColor rgb="FFB3B300"/>
      <rgbColor rgb="FFFFCC00"/>
      <rgbColor rgb="FFFF9900"/>
      <rgbColor rgb="FFFF6633"/>
      <rgbColor rgb="FF9966CC"/>
      <rgbColor rgb="FF999999"/>
      <rgbColor rgb="FF003366"/>
      <rgbColor rgb="FF409868"/>
      <rgbColor rgb="FF003300"/>
      <rgbColor rgb="FF333300"/>
      <rgbColor rgb="FF804C19"/>
      <rgbColor rgb="FFDC2300"/>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O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25"/>
  <cols>
    <col collapsed="false" hidden="false" max="1" min="1" style="0" width="10.7488372093023"/>
    <col collapsed="false" hidden="false" max="2" min="2" style="0" width="25.3767441860465"/>
    <col collapsed="false" hidden="false" max="3" min="3" style="0" width="11.8697674418605"/>
    <col collapsed="false" hidden="false" max="4" min="4" style="0" width="13.9953488372093"/>
    <col collapsed="false" hidden="false" max="5" min="5" style="0" width="28"/>
    <col collapsed="false" hidden="false" max="6" min="6" style="0" width="5.25116279069767"/>
    <col collapsed="false" hidden="false" max="7" min="7" style="0" width="22.1255813953488"/>
    <col collapsed="false" hidden="false" max="8" min="8" style="0" width="19.1255813953488"/>
    <col collapsed="false" hidden="false" max="9" min="9" style="0" width="3.50232558139535"/>
    <col collapsed="false" hidden="false" max="10" min="10" style="0" width="19"/>
    <col collapsed="false" hidden="false" max="11" min="11" style="0" width="16.6232558139535"/>
    <col collapsed="false" hidden="false" max="15" min="12" style="0" width="10.7488372093023"/>
    <col collapsed="false" hidden="false" max="1025" min="16" style="0" width="10.6651162790698"/>
  </cols>
  <sheetData>
    <row r="2" customFormat="false" ht="13.35" hidden="false" customHeight="true" outlineLevel="0" collapsed="false">
      <c r="B2" s="1" t="s">
        <v>0</v>
      </c>
      <c r="C2" s="1" t="s">
        <v>1</v>
      </c>
      <c r="E2" s="2" t="s">
        <v>2</v>
      </c>
    </row>
    <row r="3" customFormat="false" ht="14.25" hidden="false" customHeight="true" outlineLevel="0" collapsed="false">
      <c r="B3" s="0" t="s">
        <v>3</v>
      </c>
      <c r="C3" s="3" t="n">
        <v>42621</v>
      </c>
      <c r="E3" s="4" t="s">
        <v>4</v>
      </c>
    </row>
    <row r="4" customFormat="false" ht="14.25" hidden="false" customHeight="false" outlineLevel="0" collapsed="false">
      <c r="C4" s="3"/>
      <c r="E4" s="4"/>
    </row>
    <row r="5" customFormat="false" ht="20.85" hidden="false" customHeight="true" outlineLevel="0" collapsed="false">
      <c r="B5" s="0" t="s">
        <v>5</v>
      </c>
      <c r="C5" s="0" t="s">
        <v>6</v>
      </c>
      <c r="E5" s="4"/>
      <c r="H5" s="5" t="s">
        <v>7</v>
      </c>
      <c r="I5" s="6" t="s">
        <v>8</v>
      </c>
      <c r="J5" s="7" t="s">
        <v>9</v>
      </c>
      <c r="K5" s="0" t="s">
        <v>10</v>
      </c>
      <c r="L5" s="6" t="n">
        <f aca="false">RANDBETWEEN(0,ROUND(H8*0,1))</f>
        <v>0</v>
      </c>
    </row>
    <row r="6" customFormat="false" ht="25.35" hidden="false" customHeight="true" outlineLevel="0" collapsed="false">
      <c r="C6" s="0" t="s">
        <v>11</v>
      </c>
      <c r="F6" s="8"/>
      <c r="G6" s="9" t="s">
        <v>12</v>
      </c>
      <c r="H6" s="6"/>
      <c r="I6" s="10"/>
      <c r="J6" s="6"/>
      <c r="K6" s="0" t="s">
        <v>13</v>
      </c>
      <c r="L6" s="11"/>
      <c r="M6" s="11"/>
      <c r="N6" s="11"/>
      <c r="O6" s="11"/>
    </row>
    <row r="7" customFormat="false" ht="17.85" hidden="false" customHeight="true" outlineLevel="0" collapsed="false">
      <c r="C7" s="0" t="s">
        <v>14</v>
      </c>
      <c r="F7" s="10"/>
      <c r="G7" s="12"/>
      <c r="H7" s="10"/>
      <c r="I7" s="10"/>
      <c r="J7" s="10"/>
      <c r="M7" s="11"/>
      <c r="N7" s="11"/>
      <c r="O7" s="11"/>
    </row>
    <row r="8" customFormat="false" ht="17.85" hidden="false" customHeight="true" outlineLevel="0" collapsed="false">
      <c r="F8" s="10"/>
      <c r="G8" s="13" t="s">
        <v>15</v>
      </c>
      <c r="H8" s="14" t="n">
        <v>1</v>
      </c>
      <c r="I8" s="10"/>
      <c r="J8" s="14" t="n">
        <v>1</v>
      </c>
      <c r="L8" s="11"/>
      <c r="M8" s="11"/>
      <c r="N8" s="11"/>
      <c r="O8" s="11"/>
    </row>
    <row r="9" customFormat="false" ht="17.85" hidden="false" customHeight="true" outlineLevel="0" collapsed="false">
      <c r="F9" s="10"/>
      <c r="G9" s="9" t="s">
        <v>16</v>
      </c>
      <c r="H9" s="14" t="n">
        <v>0.55</v>
      </c>
      <c r="I9" s="10"/>
      <c r="J9" s="14" t="n">
        <v>0.55</v>
      </c>
      <c r="L9" s="11"/>
      <c r="M9" s="11"/>
      <c r="N9" s="11"/>
      <c r="O9" s="11"/>
    </row>
    <row r="10" customFormat="false" ht="15.6" hidden="false" customHeight="true" outlineLevel="0" collapsed="false">
      <c r="F10" s="10"/>
      <c r="G10" s="12"/>
      <c r="H10" s="10"/>
      <c r="I10" s="10"/>
      <c r="J10" s="10"/>
    </row>
    <row r="11" customFormat="false" ht="29.1" hidden="false" customHeight="true" outlineLevel="0" collapsed="false">
      <c r="F11" s="15" t="s">
        <v>17</v>
      </c>
      <c r="G11" s="9" t="s">
        <v>18</v>
      </c>
      <c r="H11" s="16" t="n">
        <v>0</v>
      </c>
      <c r="I11" s="10"/>
      <c r="J11" s="16" t="n">
        <v>0</v>
      </c>
    </row>
    <row r="12" customFormat="false" ht="26.1" hidden="false" customHeight="true" outlineLevel="0" collapsed="false">
      <c r="F12" s="15"/>
      <c r="G12" s="9" t="s">
        <v>19</v>
      </c>
      <c r="H12" s="16" t="n">
        <v>0</v>
      </c>
      <c r="I12" s="10"/>
      <c r="J12" s="16" t="n">
        <v>0</v>
      </c>
    </row>
    <row r="13" customFormat="false" ht="26.1" hidden="false" customHeight="true" outlineLevel="0" collapsed="false">
      <c r="F13" s="15"/>
      <c r="G13" s="9" t="s">
        <v>20</v>
      </c>
      <c r="H13" s="16" t="n">
        <v>0</v>
      </c>
      <c r="I13" s="10"/>
      <c r="J13" s="16" t="n">
        <v>0</v>
      </c>
    </row>
    <row r="14" customFormat="false" ht="26.1" hidden="false" customHeight="true" outlineLevel="0" collapsed="false">
      <c r="F14" s="15"/>
      <c r="G14" s="9" t="s">
        <v>21</v>
      </c>
      <c r="H14" s="16" t="n">
        <v>0.1</v>
      </c>
      <c r="I14" s="10"/>
      <c r="J14" s="16" t="n">
        <v>0</v>
      </c>
    </row>
    <row r="15" customFormat="false" ht="18.6" hidden="false" customHeight="true" outlineLevel="0" collapsed="false">
      <c r="F15" s="10"/>
      <c r="G15" s="12"/>
      <c r="H15" s="10"/>
      <c r="I15" s="17" t="s">
        <v>22</v>
      </c>
      <c r="J15" s="10"/>
    </row>
    <row r="16" customFormat="false" ht="26.1" hidden="false" customHeight="true" outlineLevel="0" collapsed="false">
      <c r="F16" s="18" t="s">
        <v>23</v>
      </c>
      <c r="G16" s="9" t="s">
        <v>24</v>
      </c>
      <c r="H16" s="16" t="n">
        <v>0</v>
      </c>
      <c r="I16" s="10"/>
      <c r="J16" s="16" t="n">
        <v>0</v>
      </c>
      <c r="K16" s="1"/>
    </row>
    <row r="17" customFormat="false" ht="26.1" hidden="false" customHeight="true" outlineLevel="0" collapsed="false">
      <c r="F17" s="18"/>
      <c r="G17" s="9" t="s">
        <v>18</v>
      </c>
      <c r="H17" s="16" t="n">
        <v>0</v>
      </c>
      <c r="I17" s="10"/>
      <c r="J17" s="16" t="n">
        <v>0</v>
      </c>
    </row>
    <row r="18" customFormat="false" ht="29.1" hidden="false" customHeight="true" outlineLevel="0" collapsed="false">
      <c r="F18" s="18"/>
      <c r="G18" s="9" t="s">
        <v>19</v>
      </c>
      <c r="H18" s="16" t="n">
        <v>0</v>
      </c>
      <c r="I18" s="10"/>
      <c r="J18" s="16" t="n">
        <v>0</v>
      </c>
    </row>
    <row r="19" customFormat="false" ht="25.35" hidden="false" customHeight="true" outlineLevel="0" collapsed="false">
      <c r="F19" s="18"/>
      <c r="G19" s="9" t="s">
        <v>25</v>
      </c>
      <c r="H19" s="16" t="n">
        <v>0</v>
      </c>
      <c r="I19" s="10"/>
      <c r="J19" s="16" t="n">
        <v>0</v>
      </c>
    </row>
    <row r="20" customFormat="false" ht="26.1" hidden="false" customHeight="true" outlineLevel="0" collapsed="false">
      <c r="F20" s="18"/>
      <c r="G20" s="9" t="s">
        <v>21</v>
      </c>
      <c r="H20" s="16" t="n">
        <v>0.1</v>
      </c>
      <c r="I20" s="10"/>
      <c r="J20" s="16" t="n">
        <v>0</v>
      </c>
    </row>
    <row r="21" customFormat="false" ht="17.85" hidden="false" customHeight="true" outlineLevel="0" collapsed="false">
      <c r="F21" s="10"/>
      <c r="G21" s="19"/>
      <c r="H21" s="10"/>
      <c r="I21" s="10"/>
      <c r="J21" s="10"/>
    </row>
    <row r="22" customFormat="false" ht="21.6" hidden="false" customHeight="true" outlineLevel="0" collapsed="false">
      <c r="G22" s="11"/>
    </row>
    <row r="23" customFormat="false" ht="16.35" hidden="false" customHeight="true" outlineLevel="0" collapsed="false">
      <c r="E23" s="20" t="s">
        <v>26</v>
      </c>
      <c r="G23" s="21" t="s">
        <v>27</v>
      </c>
      <c r="H23" s="21"/>
    </row>
    <row r="24" customFormat="false" ht="16.35" hidden="false" customHeight="true" outlineLevel="0" collapsed="false">
      <c r="G24" s="22" t="n">
        <f aca="false">H9*(1+H11+H12+H13+H14)/(1+J16*J8+J17+J18+J19+J20)</f>
        <v>0.605</v>
      </c>
    </row>
    <row r="25" customFormat="false" ht="16.35" hidden="false" customHeight="true" outlineLevel="0" collapsed="false">
      <c r="G25" s="21" t="s">
        <v>28</v>
      </c>
      <c r="H25" s="21"/>
    </row>
    <row r="26" customFormat="false" ht="16.35" hidden="false" customHeight="true" outlineLevel="0" collapsed="false">
      <c r="G26" s="22" t="n">
        <f aca="false">(H8*G24)+(L5/100)</f>
        <v>0.605</v>
      </c>
      <c r="H26" s="0" t="s">
        <v>29</v>
      </c>
      <c r="I26" s="8"/>
    </row>
    <row r="27" customFormat="false" ht="16.35" hidden="false" customHeight="true" outlineLevel="0" collapsed="false">
      <c r="G27" s="8" t="s">
        <v>30</v>
      </c>
      <c r="I27" s="8"/>
    </row>
    <row r="28" customFormat="false" ht="16.35" hidden="false" customHeight="true" outlineLevel="0" collapsed="false">
      <c r="G28" s="22" t="n">
        <f aca="false">J8-G26</f>
        <v>0.395</v>
      </c>
      <c r="H28" s="0" t="s">
        <v>31</v>
      </c>
      <c r="I28" s="23" t="n">
        <f aca="false">IF(G28&lt;=0,0,ROUNDUP(G28*10,1))</f>
        <v>4</v>
      </c>
      <c r="J28" s="0" t="s">
        <v>32</v>
      </c>
    </row>
    <row r="29" customFormat="false" ht="16.35" hidden="false" customHeight="true" outlineLevel="0" collapsed="false">
      <c r="G29" s="8"/>
      <c r="I29" s="8"/>
    </row>
    <row r="30" customFormat="false" ht="16.35" hidden="false" customHeight="true" outlineLevel="0" collapsed="false">
      <c r="G30" s="24" t="s">
        <v>33</v>
      </c>
      <c r="H30" s="24"/>
    </row>
    <row r="31" customFormat="false" ht="16.35" hidden="false" customHeight="true" outlineLevel="0" collapsed="false">
      <c r="G31" s="22" t="n">
        <f aca="false">J9*(1+J11+J12+J13+J14)/(1+H16*H8+H17+H18+H19+H20)</f>
        <v>0.5</v>
      </c>
    </row>
    <row r="32" customFormat="false" ht="16.35" hidden="false" customHeight="true" outlineLevel="0" collapsed="false">
      <c r="G32" s="24" t="s">
        <v>34</v>
      </c>
      <c r="H32" s="24"/>
    </row>
    <row r="33" customFormat="false" ht="16.35" hidden="false" customHeight="true" outlineLevel="0" collapsed="false">
      <c r="G33" s="22" t="n">
        <f aca="false">IF(I28&lt;=0,0,(I28/10)*G31)</f>
        <v>0.2</v>
      </c>
      <c r="H33" s="0" t="s">
        <v>35</v>
      </c>
    </row>
    <row r="34" customFormat="false" ht="16.35" hidden="false" customHeight="true" outlineLevel="0" collapsed="false">
      <c r="G34" s="8" t="s">
        <v>36</v>
      </c>
      <c r="I34" s="8"/>
    </row>
    <row r="35" customFormat="false" ht="16.35" hidden="false" customHeight="true" outlineLevel="0" collapsed="false">
      <c r="G35" s="22" t="n">
        <f aca="false">H8-G33</f>
        <v>0.8</v>
      </c>
      <c r="H35" s="0" t="s">
        <v>31</v>
      </c>
      <c r="I35" s="25" t="n">
        <f aca="false">IF(G35&lt;=0,0,ROUNDUP(G35*10,1))</f>
        <v>8</v>
      </c>
      <c r="J35" s="0" t="s">
        <v>32</v>
      </c>
    </row>
    <row r="36" customFormat="false" ht="17.1" hidden="false" customHeight="true" outlineLevel="0" collapsed="false">
      <c r="G36" s="24" t="s">
        <v>37</v>
      </c>
      <c r="H36" s="24"/>
      <c r="I36" s="24"/>
      <c r="J36" s="24"/>
    </row>
    <row r="37" customFormat="false" ht="17.85" hidden="false" customHeight="true" outlineLevel="0" collapsed="false"/>
  </sheetData>
  <mergeCells count="8">
    <mergeCell ref="E3:E5"/>
    <mergeCell ref="F11:F14"/>
    <mergeCell ref="F16:F20"/>
    <mergeCell ref="G23:H23"/>
    <mergeCell ref="G25:H25"/>
    <mergeCell ref="G30:H30"/>
    <mergeCell ref="G32:H32"/>
    <mergeCell ref="G36:J36"/>
  </mergeCells>
  <printOptions headings="false" gridLines="false" gridLinesSet="true" horizontalCentered="false" verticalCentered="false"/>
  <pageMargins left="0" right="0" top="0.394444444444444" bottom="0.394444444444444" header="0"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Z1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4" activeCellId="0" sqref="E24"/>
    </sheetView>
  </sheetViews>
  <sheetFormatPr defaultRowHeight="14.25"/>
  <cols>
    <col collapsed="false" hidden="false" max="1" min="1" style="0" width="16.6232558139535"/>
    <col collapsed="false" hidden="false" max="4" min="2" style="0" width="10.6651162790698"/>
    <col collapsed="false" hidden="false" max="5" min="5" style="0" width="11.8697674418605"/>
    <col collapsed="false" hidden="false" max="6" min="6" style="0" width="11.7488372093023"/>
    <col collapsed="false" hidden="false" max="8" min="7" style="0" width="10.6651162790698"/>
    <col collapsed="false" hidden="false" max="9" min="9" style="0" width="11.6232558139535"/>
    <col collapsed="false" hidden="false" max="11" min="10" style="0" width="10.6651162790698"/>
    <col collapsed="false" hidden="false" max="12" min="12" style="0" width="16.6232558139535"/>
    <col collapsed="false" hidden="false" max="22" min="13" style="0" width="10.6651162790698"/>
    <col collapsed="false" hidden="false" max="23" min="23" style="0" width="16.6232558139535"/>
    <col collapsed="false" hidden="false" max="31" min="24" style="0" width="10.6651162790698"/>
    <col collapsed="false" hidden="false" max="32" min="32" style="0" width="16.6232558139535"/>
    <col collapsed="false" hidden="false" max="33" min="33" style="0" width="10.6651162790698"/>
    <col collapsed="false" hidden="false" max="34" min="34" style="0" width="12.8744186046512"/>
    <col collapsed="false" hidden="false" max="35" min="35" style="0" width="10.6651162790698"/>
    <col collapsed="false" hidden="false" max="36" min="36" style="0" width="10.1255813953488"/>
    <col collapsed="false" hidden="false" max="37" min="37" style="0" width="12.246511627907"/>
    <col collapsed="false" hidden="false" max="38" min="38" style="0" width="14.506976744186"/>
    <col collapsed="false" hidden="false" max="39" min="39" style="0" width="12.246511627907"/>
    <col collapsed="false" hidden="false" max="40" min="40" style="0" width="10.6651162790698"/>
    <col collapsed="false" hidden="false" max="41" min="41" style="0" width="2.62325581395349"/>
    <col collapsed="false" hidden="false" max="42" min="42" style="0" width="10.6651162790698"/>
    <col collapsed="false" hidden="false" max="43" min="43" style="0" width="2.62325581395349"/>
    <col collapsed="false" hidden="false" max="1025" min="44" style="0" width="10.6651162790698"/>
  </cols>
  <sheetData>
    <row r="1" customFormat="false" ht="47.25" hidden="false" customHeight="false" outlineLevel="0" collapsed="false">
      <c r="A1" s="26" t="s">
        <v>38</v>
      </c>
      <c r="B1" s="26" t="s">
        <v>39</v>
      </c>
      <c r="C1" s="26" t="s">
        <v>40</v>
      </c>
      <c r="D1" s="26" t="s">
        <v>41</v>
      </c>
      <c r="E1" s="26" t="s">
        <v>42</v>
      </c>
      <c r="F1" s="26" t="s">
        <v>43</v>
      </c>
      <c r="G1" s="26" t="s">
        <v>44</v>
      </c>
      <c r="H1" s="26" t="s">
        <v>45</v>
      </c>
      <c r="I1" s="26" t="s">
        <v>46</v>
      </c>
      <c r="J1" s="26" t="s">
        <v>47</v>
      </c>
      <c r="K1" s="26" t="s">
        <v>48</v>
      </c>
      <c r="L1" s="26" t="s">
        <v>38</v>
      </c>
      <c r="M1" s="26" t="s">
        <v>49</v>
      </c>
      <c r="N1" s="26" t="s">
        <v>50</v>
      </c>
      <c r="O1" s="26" t="s">
        <v>51</v>
      </c>
      <c r="P1" s="27" t="s">
        <v>52</v>
      </c>
      <c r="Q1" s="26" t="s">
        <v>53</v>
      </c>
      <c r="R1" s="26" t="s">
        <v>54</v>
      </c>
      <c r="S1" s="27" t="s">
        <v>55</v>
      </c>
      <c r="T1" s="26" t="s">
        <v>56</v>
      </c>
      <c r="U1" s="26" t="s">
        <v>57</v>
      </c>
      <c r="V1" s="26" t="s">
        <v>58</v>
      </c>
      <c r="W1" s="26" t="s">
        <v>38</v>
      </c>
      <c r="X1" s="27" t="s">
        <v>59</v>
      </c>
      <c r="Y1" s="26" t="s">
        <v>60</v>
      </c>
      <c r="Z1" s="27" t="s">
        <v>61</v>
      </c>
      <c r="AA1" s="26" t="s">
        <v>62</v>
      </c>
      <c r="AB1" s="26" t="s">
        <v>63</v>
      </c>
      <c r="AC1" s="27" t="s">
        <v>64</v>
      </c>
      <c r="AD1" s="28" t="s">
        <v>65</v>
      </c>
      <c r="AE1" s="28" t="s">
        <v>66</v>
      </c>
      <c r="AF1" s="26" t="s">
        <v>38</v>
      </c>
      <c r="AG1" s="26" t="s">
        <v>67</v>
      </c>
      <c r="AH1" s="26" t="s">
        <v>68</v>
      </c>
      <c r="AI1" s="27" t="s">
        <v>69</v>
      </c>
      <c r="AJ1" s="26" t="s">
        <v>70</v>
      </c>
      <c r="AK1" s="26" t="s">
        <v>71</v>
      </c>
      <c r="AL1" s="26" t="s">
        <v>72</v>
      </c>
      <c r="AM1" s="26" t="s">
        <v>73</v>
      </c>
      <c r="AN1" s="26" t="s">
        <v>74</v>
      </c>
      <c r="AO1" s="29"/>
      <c r="AP1" s="30" t="s">
        <v>75</v>
      </c>
      <c r="AQ1" s="29"/>
      <c r="AR1" s="6"/>
      <c r="AS1" s="6"/>
      <c r="AT1" s="6"/>
      <c r="AU1" s="31"/>
      <c r="AV1" s="6"/>
      <c r="AW1" s="6"/>
      <c r="AX1" s="6"/>
      <c r="AY1" s="6"/>
      <c r="AZ1" s="6"/>
    </row>
    <row r="2" customFormat="false" ht="15.75" hidden="false" customHeight="false" outlineLevel="0" collapsed="false">
      <c r="A2" s="26" t="s">
        <v>39</v>
      </c>
      <c r="B2" s="32" t="n">
        <v>0.55</v>
      </c>
      <c r="C2" s="33" t="n">
        <v>0.45</v>
      </c>
      <c r="D2" s="33" t="n">
        <v>0.45</v>
      </c>
      <c r="E2" s="33" t="n">
        <v>0.12</v>
      </c>
      <c r="F2" s="33" t="n">
        <v>0.1</v>
      </c>
      <c r="G2" s="33" t="n">
        <v>0.05</v>
      </c>
      <c r="H2" s="33" t="n">
        <v>0.05</v>
      </c>
      <c r="I2" s="34" t="n">
        <v>0.01</v>
      </c>
      <c r="J2" s="33" t="n">
        <v>0.01</v>
      </c>
      <c r="K2" s="33" t="n">
        <v>0.01</v>
      </c>
      <c r="L2" s="35" t="s">
        <v>39</v>
      </c>
      <c r="M2" s="33" t="n">
        <v>0.05</v>
      </c>
      <c r="N2" s="33" t="n">
        <v>0.2</v>
      </c>
      <c r="O2" s="33" t="n">
        <v>0.15</v>
      </c>
      <c r="P2" s="34" t="n">
        <v>0.3</v>
      </c>
      <c r="Q2" s="33" t="n">
        <v>0.3</v>
      </c>
      <c r="R2" s="33" t="n">
        <v>0.2</v>
      </c>
      <c r="S2" s="34" t="n">
        <v>0.25</v>
      </c>
      <c r="T2" s="33" t="n">
        <v>0.14</v>
      </c>
      <c r="U2" s="33" t="n">
        <v>0.14</v>
      </c>
      <c r="V2" s="33" t="n">
        <v>0.2</v>
      </c>
      <c r="W2" s="35" t="s">
        <v>39</v>
      </c>
      <c r="X2" s="36" t="s">
        <v>76</v>
      </c>
      <c r="Y2" s="37" t="s">
        <v>76</v>
      </c>
      <c r="Z2" s="36" t="s">
        <v>76</v>
      </c>
      <c r="AA2" s="37" t="s">
        <v>76</v>
      </c>
      <c r="AB2" s="37" t="s">
        <v>76</v>
      </c>
      <c r="AC2" s="36" t="s">
        <v>76</v>
      </c>
      <c r="AD2" s="38" t="s">
        <v>76</v>
      </c>
      <c r="AE2" s="38" t="s">
        <v>76</v>
      </c>
      <c r="AF2" s="35" t="s">
        <v>39</v>
      </c>
      <c r="AG2" s="39" t="n">
        <v>0.3</v>
      </c>
      <c r="AH2" s="39" t="n">
        <v>0.08</v>
      </c>
      <c r="AI2" s="40" t="s">
        <v>76</v>
      </c>
      <c r="AJ2" s="38" t="s">
        <v>76</v>
      </c>
      <c r="AK2" s="38" t="s">
        <v>76</v>
      </c>
      <c r="AL2" s="38" t="s">
        <v>76</v>
      </c>
      <c r="AM2" s="38" t="s">
        <v>76</v>
      </c>
      <c r="AN2" s="38" t="s">
        <v>76</v>
      </c>
      <c r="AO2" s="41"/>
      <c r="AP2" s="42" t="s">
        <v>77</v>
      </c>
      <c r="AQ2" s="41"/>
      <c r="AR2" s="6"/>
      <c r="AS2" s="6"/>
      <c r="AT2" s="6"/>
      <c r="AU2" s="43"/>
      <c r="AV2" s="6"/>
      <c r="AW2" s="6"/>
      <c r="AX2" s="6"/>
      <c r="AY2" s="6"/>
      <c r="AZ2" s="6"/>
    </row>
    <row r="3" customFormat="false" ht="15.75" hidden="false" customHeight="false" outlineLevel="0" collapsed="false">
      <c r="A3" s="26" t="s">
        <v>40</v>
      </c>
      <c r="B3" s="33" t="n">
        <v>0.65</v>
      </c>
      <c r="C3" s="32" t="n">
        <v>0.55</v>
      </c>
      <c r="D3" s="33" t="n">
        <v>0.55</v>
      </c>
      <c r="E3" s="33" t="s">
        <v>78</v>
      </c>
      <c r="F3" s="33" t="s">
        <v>79</v>
      </c>
      <c r="G3" s="33" t="s">
        <v>80</v>
      </c>
      <c r="H3" s="33" t="s">
        <v>81</v>
      </c>
      <c r="I3" s="34" t="s">
        <v>82</v>
      </c>
      <c r="J3" s="33" t="s">
        <v>82</v>
      </c>
      <c r="K3" s="33" t="s">
        <v>83</v>
      </c>
      <c r="L3" s="35" t="s">
        <v>40</v>
      </c>
      <c r="M3" s="33" t="s">
        <v>84</v>
      </c>
      <c r="N3" s="33" t="s">
        <v>85</v>
      </c>
      <c r="O3" s="33" t="s">
        <v>86</v>
      </c>
      <c r="P3" s="34" t="s">
        <v>87</v>
      </c>
      <c r="Q3" s="33" t="s">
        <v>88</v>
      </c>
      <c r="R3" s="33" t="s">
        <v>85</v>
      </c>
      <c r="S3" s="34" t="s">
        <v>89</v>
      </c>
      <c r="T3" s="33" t="s">
        <v>90</v>
      </c>
      <c r="U3" s="33" t="s">
        <v>90</v>
      </c>
      <c r="V3" s="33" t="s">
        <v>91</v>
      </c>
      <c r="W3" s="35" t="s">
        <v>40</v>
      </c>
      <c r="X3" s="36" t="s">
        <v>76</v>
      </c>
      <c r="Y3" s="37" t="s">
        <v>76</v>
      </c>
      <c r="Z3" s="36" t="s">
        <v>76</v>
      </c>
      <c r="AA3" s="37" t="s">
        <v>76</v>
      </c>
      <c r="AB3" s="37" t="s">
        <v>76</v>
      </c>
      <c r="AC3" s="36" t="s">
        <v>76</v>
      </c>
      <c r="AD3" s="38" t="s">
        <v>76</v>
      </c>
      <c r="AE3" s="38" t="s">
        <v>76</v>
      </c>
      <c r="AF3" s="35" t="s">
        <v>40</v>
      </c>
      <c r="AG3" s="39" t="n">
        <v>0.35</v>
      </c>
      <c r="AH3" s="39" t="n">
        <v>0.12</v>
      </c>
      <c r="AI3" s="40" t="s">
        <v>76</v>
      </c>
      <c r="AJ3" s="38" t="s">
        <v>76</v>
      </c>
      <c r="AK3" s="38" t="s">
        <v>76</v>
      </c>
      <c r="AL3" s="38" t="s">
        <v>76</v>
      </c>
      <c r="AM3" s="38" t="s">
        <v>76</v>
      </c>
      <c r="AN3" s="38" t="s">
        <v>76</v>
      </c>
      <c r="AO3" s="41"/>
      <c r="AP3" s="42" t="s">
        <v>92</v>
      </c>
      <c r="AQ3" s="41"/>
      <c r="AR3" s="6"/>
      <c r="AS3" s="6"/>
      <c r="AT3" s="6"/>
      <c r="AU3" s="43"/>
      <c r="AV3" s="6"/>
      <c r="AW3" s="6"/>
      <c r="AX3" s="6"/>
      <c r="AY3" s="6"/>
      <c r="AZ3" s="6"/>
    </row>
    <row r="4" customFormat="false" ht="15.65" hidden="false" customHeight="false" outlineLevel="0" collapsed="false">
      <c r="A4" s="44" t="s">
        <v>41</v>
      </c>
      <c r="B4" s="33" t="n">
        <v>0.65</v>
      </c>
      <c r="C4" s="33" t="n">
        <v>0.55</v>
      </c>
      <c r="D4" s="32" t="n">
        <v>0.55</v>
      </c>
      <c r="E4" s="33" t="n">
        <v>0.18</v>
      </c>
      <c r="F4" s="33" t="n">
        <v>0.15</v>
      </c>
      <c r="G4" s="33" t="n">
        <v>0.08</v>
      </c>
      <c r="H4" s="33" t="n">
        <v>0.05</v>
      </c>
      <c r="I4" s="34" t="n">
        <v>0.01</v>
      </c>
      <c r="J4" s="33" t="n">
        <v>0.01</v>
      </c>
      <c r="K4" s="33" t="n">
        <v>0.01</v>
      </c>
      <c r="L4" s="35" t="s">
        <v>41</v>
      </c>
      <c r="M4" s="33" t="n">
        <v>0.05</v>
      </c>
      <c r="N4" s="33" t="n">
        <v>0.35</v>
      </c>
      <c r="O4" s="33" t="n">
        <v>0.15</v>
      </c>
      <c r="P4" s="34" t="n">
        <v>0.35</v>
      </c>
      <c r="Q4" s="33" t="n">
        <v>0.35</v>
      </c>
      <c r="R4" s="33" t="n">
        <v>0.35</v>
      </c>
      <c r="S4" s="34" t="n">
        <v>0.35</v>
      </c>
      <c r="T4" s="33" t="n">
        <v>0.2</v>
      </c>
      <c r="U4" s="33" t="n">
        <v>0.2</v>
      </c>
      <c r="V4" s="33" t="n">
        <v>0.25</v>
      </c>
      <c r="W4" s="35" t="s">
        <v>41</v>
      </c>
      <c r="X4" s="36" t="s">
        <v>76</v>
      </c>
      <c r="Y4" s="37" t="s">
        <v>76</v>
      </c>
      <c r="Z4" s="36" t="s">
        <v>76</v>
      </c>
      <c r="AA4" s="37" t="s">
        <v>76</v>
      </c>
      <c r="AB4" s="37" t="s">
        <v>76</v>
      </c>
      <c r="AC4" s="36" t="s">
        <v>76</v>
      </c>
      <c r="AD4" s="38" t="s">
        <v>76</v>
      </c>
      <c r="AE4" s="38" t="s">
        <v>76</v>
      </c>
      <c r="AF4" s="35" t="s">
        <v>41</v>
      </c>
      <c r="AG4" s="39" t="n">
        <v>0.35</v>
      </c>
      <c r="AH4" s="39" t="n">
        <v>0.12</v>
      </c>
      <c r="AI4" s="40" t="s">
        <v>76</v>
      </c>
      <c r="AJ4" s="38" t="s">
        <v>76</v>
      </c>
      <c r="AK4" s="38" t="s">
        <v>76</v>
      </c>
      <c r="AL4" s="38" t="s">
        <v>76</v>
      </c>
      <c r="AM4" s="38" t="s">
        <v>76</v>
      </c>
      <c r="AN4" s="38" t="s">
        <v>76</v>
      </c>
      <c r="AO4" s="41"/>
      <c r="AP4" s="42" t="s">
        <v>93</v>
      </c>
      <c r="AQ4" s="41"/>
      <c r="AR4" s="6"/>
      <c r="AS4" s="6"/>
      <c r="AT4" s="6"/>
      <c r="AU4" s="43"/>
      <c r="AV4" s="6"/>
      <c r="AW4" s="6"/>
      <c r="AX4" s="6"/>
      <c r="AY4" s="6"/>
      <c r="AZ4" s="6"/>
    </row>
    <row r="5" customFormat="false" ht="15.75" hidden="false" customHeight="false" outlineLevel="0" collapsed="false">
      <c r="A5" s="28" t="s">
        <v>42</v>
      </c>
      <c r="B5" s="33" t="n">
        <v>0.75</v>
      </c>
      <c r="C5" s="33" t="n">
        <v>0.6</v>
      </c>
      <c r="D5" s="33" t="n">
        <v>0.6</v>
      </c>
      <c r="E5" s="32" t="n">
        <v>0.35</v>
      </c>
      <c r="F5" s="33" t="n">
        <v>0.3</v>
      </c>
      <c r="G5" s="33" t="n">
        <v>0.08</v>
      </c>
      <c r="H5" s="33" t="n">
        <v>0.05</v>
      </c>
      <c r="I5" s="34" t="n">
        <v>0.04</v>
      </c>
      <c r="J5" s="33" t="n">
        <v>0.01</v>
      </c>
      <c r="K5" s="33" t="n">
        <v>0.01</v>
      </c>
      <c r="L5" s="45" t="s">
        <v>42</v>
      </c>
      <c r="M5" s="33" t="n">
        <v>0.08</v>
      </c>
      <c r="N5" s="33" t="n">
        <v>0.45</v>
      </c>
      <c r="O5" s="33" t="n">
        <v>0.35</v>
      </c>
      <c r="P5" s="34" t="n">
        <v>0.4</v>
      </c>
      <c r="Q5" s="33" t="n">
        <v>0.25</v>
      </c>
      <c r="R5" s="33" t="n">
        <v>0.45</v>
      </c>
      <c r="S5" s="34" t="n">
        <v>0.45</v>
      </c>
      <c r="T5" s="33" t="n">
        <v>0.45</v>
      </c>
      <c r="U5" s="33" t="n">
        <v>0.45</v>
      </c>
      <c r="V5" s="33" t="n">
        <v>0.3</v>
      </c>
      <c r="W5" s="45" t="s">
        <v>42</v>
      </c>
      <c r="X5" s="36" t="s">
        <v>76</v>
      </c>
      <c r="Y5" s="37" t="s">
        <v>76</v>
      </c>
      <c r="Z5" s="36" t="s">
        <v>76</v>
      </c>
      <c r="AA5" s="37" t="s">
        <v>76</v>
      </c>
      <c r="AB5" s="37" t="s">
        <v>76</v>
      </c>
      <c r="AC5" s="36" t="s">
        <v>76</v>
      </c>
      <c r="AD5" s="38" t="s">
        <v>76</v>
      </c>
      <c r="AE5" s="38" t="s">
        <v>76</v>
      </c>
      <c r="AF5" s="45" t="s">
        <v>42</v>
      </c>
      <c r="AG5" s="39" t="n">
        <v>0.35</v>
      </c>
      <c r="AH5" s="39" t="n">
        <v>0.18</v>
      </c>
      <c r="AI5" s="40" t="s">
        <v>76</v>
      </c>
      <c r="AJ5" s="38" t="s">
        <v>76</v>
      </c>
      <c r="AK5" s="38" t="s">
        <v>76</v>
      </c>
      <c r="AL5" s="38" t="s">
        <v>76</v>
      </c>
      <c r="AM5" s="38" t="s">
        <v>76</v>
      </c>
      <c r="AN5" s="38" t="s">
        <v>76</v>
      </c>
      <c r="AO5" s="41"/>
      <c r="AP5" s="42" t="s">
        <v>94</v>
      </c>
      <c r="AQ5" s="41"/>
      <c r="AR5" s="6"/>
      <c r="AS5" s="6"/>
      <c r="AT5" s="6"/>
      <c r="AU5" s="43"/>
      <c r="AV5" s="6"/>
      <c r="AW5" s="6"/>
      <c r="AX5" s="6"/>
      <c r="AY5" s="6"/>
      <c r="AZ5" s="6"/>
    </row>
    <row r="6" customFormat="false" ht="15.75" hidden="false" customHeight="false" outlineLevel="0" collapsed="false">
      <c r="A6" s="44" t="s">
        <v>43</v>
      </c>
      <c r="B6" s="33" t="n">
        <v>0.8</v>
      </c>
      <c r="C6" s="33" t="n">
        <v>0.7</v>
      </c>
      <c r="D6" s="33" t="n">
        <v>0.7</v>
      </c>
      <c r="E6" s="33" t="n">
        <v>0.6</v>
      </c>
      <c r="F6" s="32" t="n">
        <v>0.5</v>
      </c>
      <c r="G6" s="33" t="n">
        <v>0.1</v>
      </c>
      <c r="H6" s="33" t="n">
        <v>0.05</v>
      </c>
      <c r="I6" s="34" t="n">
        <v>0.04</v>
      </c>
      <c r="J6" s="33" t="n">
        <v>0.01</v>
      </c>
      <c r="K6" s="33" t="n">
        <v>0.01</v>
      </c>
      <c r="L6" s="35" t="s">
        <v>43</v>
      </c>
      <c r="M6" s="33" t="n">
        <v>0.15</v>
      </c>
      <c r="N6" s="33" t="n">
        <v>0.55</v>
      </c>
      <c r="O6" s="33" t="n">
        <v>0.45</v>
      </c>
      <c r="P6" s="34" t="n">
        <v>0.5</v>
      </c>
      <c r="Q6" s="33" t="n">
        <v>0.25</v>
      </c>
      <c r="R6" s="33" t="n">
        <v>0.55</v>
      </c>
      <c r="S6" s="34" t="n">
        <v>0.55</v>
      </c>
      <c r="T6" s="33" t="n">
        <v>0.45</v>
      </c>
      <c r="U6" s="33" t="n">
        <v>0.45</v>
      </c>
      <c r="V6" s="33" t="n">
        <v>0.3</v>
      </c>
      <c r="W6" s="35" t="s">
        <v>43</v>
      </c>
      <c r="X6" s="36" t="s">
        <v>76</v>
      </c>
      <c r="Y6" s="37" t="s">
        <v>76</v>
      </c>
      <c r="Z6" s="36" t="s">
        <v>76</v>
      </c>
      <c r="AA6" s="37" t="s">
        <v>76</v>
      </c>
      <c r="AB6" s="37" t="s">
        <v>76</v>
      </c>
      <c r="AC6" s="36" t="s">
        <v>76</v>
      </c>
      <c r="AD6" s="38" t="s">
        <v>76</v>
      </c>
      <c r="AE6" s="38" t="s">
        <v>76</v>
      </c>
      <c r="AF6" s="35" t="s">
        <v>43</v>
      </c>
      <c r="AG6" s="39" t="n">
        <v>0.35</v>
      </c>
      <c r="AH6" s="39" t="n">
        <v>0.18</v>
      </c>
      <c r="AI6" s="40" t="s">
        <v>76</v>
      </c>
      <c r="AJ6" s="38" t="s">
        <v>76</v>
      </c>
      <c r="AK6" s="38" t="s">
        <v>76</v>
      </c>
      <c r="AL6" s="38" t="s">
        <v>76</v>
      </c>
      <c r="AM6" s="38" t="s">
        <v>76</v>
      </c>
      <c r="AN6" s="38" t="s">
        <v>76</v>
      </c>
      <c r="AO6" s="41"/>
      <c r="AP6" s="42" t="s">
        <v>95</v>
      </c>
      <c r="AQ6" s="41"/>
      <c r="AR6" s="6"/>
      <c r="AS6" s="6"/>
      <c r="AT6" s="6"/>
      <c r="AU6" s="43"/>
      <c r="AV6" s="6"/>
      <c r="AW6" s="6"/>
      <c r="AX6" s="6"/>
      <c r="AY6" s="6"/>
      <c r="AZ6" s="6"/>
    </row>
    <row r="7" customFormat="false" ht="15.75" hidden="false" customHeight="false" outlineLevel="0" collapsed="false">
      <c r="A7" s="26" t="s">
        <v>44</v>
      </c>
      <c r="B7" s="33" t="n">
        <v>0.75</v>
      </c>
      <c r="C7" s="33" t="n">
        <v>0.7</v>
      </c>
      <c r="D7" s="33" t="n">
        <v>0.7</v>
      </c>
      <c r="E7" s="33" t="s">
        <v>96</v>
      </c>
      <c r="F7" s="33" t="s">
        <v>97</v>
      </c>
      <c r="G7" s="32" t="s">
        <v>80</v>
      </c>
      <c r="H7" s="33" t="s">
        <v>98</v>
      </c>
      <c r="I7" s="34" t="s">
        <v>99</v>
      </c>
      <c r="J7" s="33" t="s">
        <v>100</v>
      </c>
      <c r="K7" s="33" t="s">
        <v>83</v>
      </c>
      <c r="L7" s="35" t="s">
        <v>44</v>
      </c>
      <c r="M7" s="33" t="s">
        <v>101</v>
      </c>
      <c r="N7" s="33" t="s">
        <v>102</v>
      </c>
      <c r="O7" s="33" t="s">
        <v>103</v>
      </c>
      <c r="P7" s="34" t="s">
        <v>87</v>
      </c>
      <c r="Q7" s="33" t="s">
        <v>104</v>
      </c>
      <c r="R7" s="33" t="s">
        <v>96</v>
      </c>
      <c r="S7" s="34" t="s">
        <v>105</v>
      </c>
      <c r="T7" s="33" t="s">
        <v>106</v>
      </c>
      <c r="U7" s="33" t="s">
        <v>106</v>
      </c>
      <c r="V7" s="33" t="s">
        <v>107</v>
      </c>
      <c r="W7" s="35" t="s">
        <v>44</v>
      </c>
      <c r="X7" s="34" t="s">
        <v>108</v>
      </c>
      <c r="Y7" s="33" t="s">
        <v>108</v>
      </c>
      <c r="Z7" s="34" t="s">
        <v>108</v>
      </c>
      <c r="AA7" s="33" t="s">
        <v>109</v>
      </c>
      <c r="AB7" s="33" t="s">
        <v>109</v>
      </c>
      <c r="AC7" s="46" t="s">
        <v>110</v>
      </c>
      <c r="AD7" s="39" t="s">
        <v>110</v>
      </c>
      <c r="AE7" s="39" t="s">
        <v>111</v>
      </c>
      <c r="AF7" s="35" t="s">
        <v>44</v>
      </c>
      <c r="AG7" s="39" t="n">
        <v>0.4</v>
      </c>
      <c r="AH7" s="39" t="n">
        <v>0.18</v>
      </c>
      <c r="AI7" s="40" t="s">
        <v>76</v>
      </c>
      <c r="AJ7" s="38" t="s">
        <v>76</v>
      </c>
      <c r="AK7" s="38" t="s">
        <v>76</v>
      </c>
      <c r="AL7" s="38" t="s">
        <v>76</v>
      </c>
      <c r="AM7" s="38" t="s">
        <v>76</v>
      </c>
      <c r="AN7" s="38" t="s">
        <v>76</v>
      </c>
      <c r="AO7" s="41"/>
      <c r="AP7" s="42"/>
      <c r="AQ7" s="41"/>
      <c r="AR7" s="6"/>
      <c r="AS7" s="6"/>
      <c r="AT7" s="6"/>
      <c r="AU7" s="43"/>
      <c r="AV7" s="6"/>
      <c r="AW7" s="6"/>
      <c r="AX7" s="6"/>
      <c r="AY7" s="6"/>
      <c r="AZ7" s="6"/>
    </row>
    <row r="8" customFormat="false" ht="15.75" hidden="false" customHeight="false" outlineLevel="0" collapsed="false">
      <c r="A8" s="26" t="s">
        <v>45</v>
      </c>
      <c r="B8" s="33" t="n">
        <v>0.9</v>
      </c>
      <c r="C8" s="33" t="n">
        <v>0.8</v>
      </c>
      <c r="D8" s="33" t="n">
        <v>0.8</v>
      </c>
      <c r="E8" s="33" t="s">
        <v>112</v>
      </c>
      <c r="F8" s="33" t="s">
        <v>113</v>
      </c>
      <c r="G8" s="33" t="s">
        <v>114</v>
      </c>
      <c r="H8" s="32" t="s">
        <v>84</v>
      </c>
      <c r="I8" s="34" t="s">
        <v>115</v>
      </c>
      <c r="J8" s="33" t="s">
        <v>116</v>
      </c>
      <c r="K8" s="33" t="s">
        <v>117</v>
      </c>
      <c r="L8" s="35" t="s">
        <v>45</v>
      </c>
      <c r="M8" s="33" t="s">
        <v>118</v>
      </c>
      <c r="N8" s="33" t="s">
        <v>119</v>
      </c>
      <c r="O8" s="33" t="s">
        <v>96</v>
      </c>
      <c r="P8" s="34" t="s">
        <v>113</v>
      </c>
      <c r="Q8" s="33" t="s">
        <v>120</v>
      </c>
      <c r="R8" s="33" t="s">
        <v>105</v>
      </c>
      <c r="S8" s="34" t="s">
        <v>121</v>
      </c>
      <c r="T8" s="33" t="s">
        <v>105</v>
      </c>
      <c r="U8" s="33" t="s">
        <v>105</v>
      </c>
      <c r="V8" s="33" t="s">
        <v>122</v>
      </c>
      <c r="W8" s="35" t="s">
        <v>45</v>
      </c>
      <c r="X8" s="34" t="s">
        <v>123</v>
      </c>
      <c r="Y8" s="33" t="s">
        <v>124</v>
      </c>
      <c r="Z8" s="34" t="s">
        <v>125</v>
      </c>
      <c r="AA8" s="33" t="s">
        <v>126</v>
      </c>
      <c r="AB8" s="33" t="s">
        <v>126</v>
      </c>
      <c r="AC8" s="46" t="s">
        <v>127</v>
      </c>
      <c r="AD8" s="39" t="s">
        <v>111</v>
      </c>
      <c r="AE8" s="39" t="s">
        <v>128</v>
      </c>
      <c r="AF8" s="35" t="s">
        <v>45</v>
      </c>
      <c r="AG8" s="39" t="n">
        <v>0.4</v>
      </c>
      <c r="AH8" s="39" t="n">
        <v>0.24</v>
      </c>
      <c r="AI8" s="40" t="s">
        <v>76</v>
      </c>
      <c r="AJ8" s="38" t="s">
        <v>76</v>
      </c>
      <c r="AK8" s="38" t="s">
        <v>76</v>
      </c>
      <c r="AL8" s="38" t="s">
        <v>76</v>
      </c>
      <c r="AM8" s="38" t="s">
        <v>76</v>
      </c>
      <c r="AN8" s="38" t="s">
        <v>76</v>
      </c>
      <c r="AO8" s="41"/>
      <c r="AP8" s="42"/>
      <c r="AQ8" s="41"/>
      <c r="AR8" s="6"/>
      <c r="AS8" s="6"/>
      <c r="AT8" s="6"/>
      <c r="AU8" s="43"/>
      <c r="AV8" s="6"/>
      <c r="AW8" s="6"/>
      <c r="AX8" s="6"/>
      <c r="AY8" s="6"/>
      <c r="AZ8" s="6"/>
    </row>
    <row r="9" customFormat="false" ht="15.75" hidden="false" customHeight="false" outlineLevel="0" collapsed="false">
      <c r="A9" s="47" t="s">
        <v>46</v>
      </c>
      <c r="B9" s="34" t="n">
        <v>0.9</v>
      </c>
      <c r="C9" s="34" t="n">
        <v>0.8</v>
      </c>
      <c r="D9" s="34" t="n">
        <v>0.8</v>
      </c>
      <c r="E9" s="34" t="n">
        <v>0.5</v>
      </c>
      <c r="F9" s="34" t="n">
        <v>0.45</v>
      </c>
      <c r="G9" s="34" t="n">
        <v>0.3</v>
      </c>
      <c r="H9" s="34" t="n">
        <v>0.1</v>
      </c>
      <c r="I9" s="32" t="n">
        <v>0.08</v>
      </c>
      <c r="J9" s="34" t="n">
        <v>0.08</v>
      </c>
      <c r="K9" s="34" t="n">
        <v>0.04</v>
      </c>
      <c r="L9" s="48" t="s">
        <v>46</v>
      </c>
      <c r="M9" s="34" t="n">
        <v>0.3</v>
      </c>
      <c r="N9" s="34" t="n">
        <v>0.6</v>
      </c>
      <c r="O9" s="34" t="n">
        <v>0.5</v>
      </c>
      <c r="P9" s="34" t="n">
        <v>0.5</v>
      </c>
      <c r="Q9" s="34" t="n">
        <v>0.35</v>
      </c>
      <c r="R9" s="34" t="n">
        <v>0.6</v>
      </c>
      <c r="S9" s="34" t="n">
        <v>0.65</v>
      </c>
      <c r="T9" s="34" t="n">
        <v>0.5</v>
      </c>
      <c r="U9" s="34" t="n">
        <v>0.5</v>
      </c>
      <c r="V9" s="34" t="n">
        <v>0.3</v>
      </c>
      <c r="W9" s="48" t="s">
        <v>46</v>
      </c>
      <c r="X9" s="40" t="s">
        <v>76</v>
      </c>
      <c r="Y9" s="40" t="s">
        <v>76</v>
      </c>
      <c r="Z9" s="40" t="s">
        <v>76</v>
      </c>
      <c r="AA9" s="40" t="s">
        <v>76</v>
      </c>
      <c r="AB9" s="40" t="s">
        <v>76</v>
      </c>
      <c r="AC9" s="40" t="s">
        <v>76</v>
      </c>
      <c r="AD9" s="40" t="s">
        <v>76</v>
      </c>
      <c r="AE9" s="40" t="s">
        <v>76</v>
      </c>
      <c r="AF9" s="48" t="s">
        <v>46</v>
      </c>
      <c r="AG9" s="46" t="n">
        <v>0.5</v>
      </c>
      <c r="AH9" s="46" t="n">
        <v>0.35</v>
      </c>
      <c r="AI9" s="40" t="s">
        <v>76</v>
      </c>
      <c r="AJ9" s="40" t="s">
        <v>76</v>
      </c>
      <c r="AK9" s="40" t="s">
        <v>76</v>
      </c>
      <c r="AL9" s="40" t="s">
        <v>76</v>
      </c>
      <c r="AM9" s="40" t="s">
        <v>76</v>
      </c>
      <c r="AN9" s="40" t="s">
        <v>76</v>
      </c>
      <c r="AO9" s="41"/>
      <c r="AP9" s="42" t="s">
        <v>129</v>
      </c>
      <c r="AQ9" s="41"/>
      <c r="AR9" s="6"/>
      <c r="AS9" s="6"/>
      <c r="AT9" s="6"/>
      <c r="AU9" s="43"/>
      <c r="AV9" s="6"/>
      <c r="AW9" s="6"/>
      <c r="AX9" s="6"/>
      <c r="AY9" s="6"/>
      <c r="AZ9" s="6"/>
    </row>
    <row r="10" customFormat="false" ht="15.75" hidden="false" customHeight="false" outlineLevel="0" collapsed="false">
      <c r="A10" s="49" t="s">
        <v>47</v>
      </c>
      <c r="B10" s="50" t="n">
        <v>1.05</v>
      </c>
      <c r="C10" s="50" t="n">
        <v>0.95</v>
      </c>
      <c r="D10" s="50" t="n">
        <v>0.95</v>
      </c>
      <c r="E10" s="50" t="s">
        <v>130</v>
      </c>
      <c r="F10" s="50" t="s">
        <v>131</v>
      </c>
      <c r="G10" s="50" t="s">
        <v>132</v>
      </c>
      <c r="H10" s="50" t="s">
        <v>133</v>
      </c>
      <c r="I10" s="51" t="s">
        <v>134</v>
      </c>
      <c r="J10" s="52" t="s">
        <v>135</v>
      </c>
      <c r="K10" s="50" t="s">
        <v>136</v>
      </c>
      <c r="L10" s="53" t="s">
        <v>47</v>
      </c>
      <c r="M10" s="50" t="s">
        <v>137</v>
      </c>
      <c r="N10" s="50" t="s">
        <v>138</v>
      </c>
      <c r="O10" s="50" t="s">
        <v>139</v>
      </c>
      <c r="P10" s="51" t="s">
        <v>121</v>
      </c>
      <c r="Q10" s="50" t="s">
        <v>140</v>
      </c>
      <c r="R10" s="50" t="s">
        <v>121</v>
      </c>
      <c r="S10" s="51" t="s">
        <v>141</v>
      </c>
      <c r="T10" s="50" t="s">
        <v>130</v>
      </c>
      <c r="U10" s="50" t="s">
        <v>130</v>
      </c>
      <c r="V10" s="50" t="s">
        <v>142</v>
      </c>
      <c r="W10" s="53" t="s">
        <v>47</v>
      </c>
      <c r="X10" s="51" t="s">
        <v>143</v>
      </c>
      <c r="Y10" s="50" t="s">
        <v>144</v>
      </c>
      <c r="Z10" s="51" t="s">
        <v>145</v>
      </c>
      <c r="AA10" s="50" t="s">
        <v>146</v>
      </c>
      <c r="AB10" s="50" t="s">
        <v>146</v>
      </c>
      <c r="AC10" s="54" t="s">
        <v>147</v>
      </c>
      <c r="AD10" s="50" t="s">
        <v>148</v>
      </c>
      <c r="AE10" s="50" t="s">
        <v>127</v>
      </c>
      <c r="AF10" s="53" t="s">
        <v>47</v>
      </c>
      <c r="AG10" s="50" t="n">
        <v>0.45</v>
      </c>
      <c r="AH10" s="50" t="n">
        <v>0.3</v>
      </c>
      <c r="AI10" s="40" t="s">
        <v>76</v>
      </c>
      <c r="AJ10" s="38" t="s">
        <v>76</v>
      </c>
      <c r="AK10" s="38" t="s">
        <v>76</v>
      </c>
      <c r="AL10" s="38" t="s">
        <v>76</v>
      </c>
      <c r="AM10" s="38" t="s">
        <v>76</v>
      </c>
      <c r="AN10" s="38" t="s">
        <v>76</v>
      </c>
      <c r="AO10" s="41"/>
      <c r="AP10" s="42"/>
      <c r="AQ10" s="41"/>
      <c r="AR10" s="6"/>
      <c r="AS10" s="6"/>
      <c r="AT10" s="6"/>
      <c r="AU10" s="43"/>
      <c r="AV10" s="6"/>
      <c r="AW10" s="6"/>
      <c r="AX10" s="6"/>
      <c r="AY10" s="6"/>
      <c r="AZ10" s="6"/>
    </row>
    <row r="11" customFormat="false" ht="15.75" hidden="false" customHeight="false" outlineLevel="0" collapsed="false">
      <c r="A11" s="26" t="s">
        <v>48</v>
      </c>
      <c r="B11" s="33" t="n">
        <v>1.05</v>
      </c>
      <c r="C11" s="33" t="n">
        <v>0.95</v>
      </c>
      <c r="D11" s="33" t="n">
        <v>0.95</v>
      </c>
      <c r="E11" s="33" t="s">
        <v>149</v>
      </c>
      <c r="F11" s="33" t="s">
        <v>150</v>
      </c>
      <c r="G11" s="33" t="s">
        <v>151</v>
      </c>
      <c r="H11" s="33" t="s">
        <v>137</v>
      </c>
      <c r="I11" s="34" t="s">
        <v>152</v>
      </c>
      <c r="J11" s="33" t="s">
        <v>153</v>
      </c>
      <c r="K11" s="32" t="s">
        <v>135</v>
      </c>
      <c r="L11" s="35" t="s">
        <v>48</v>
      </c>
      <c r="M11" s="33" t="s">
        <v>154</v>
      </c>
      <c r="N11" s="33" t="s">
        <v>141</v>
      </c>
      <c r="O11" s="33" t="s">
        <v>155</v>
      </c>
      <c r="P11" s="34" t="s">
        <v>156</v>
      </c>
      <c r="Q11" s="33" t="s">
        <v>157</v>
      </c>
      <c r="R11" s="33" t="s">
        <v>156</v>
      </c>
      <c r="S11" s="34" t="s">
        <v>158</v>
      </c>
      <c r="T11" s="33" t="s">
        <v>155</v>
      </c>
      <c r="U11" s="33" t="s">
        <v>155</v>
      </c>
      <c r="V11" s="33" t="s">
        <v>159</v>
      </c>
      <c r="W11" s="35" t="s">
        <v>48</v>
      </c>
      <c r="X11" s="34" t="s">
        <v>160</v>
      </c>
      <c r="Y11" s="33" t="s">
        <v>161</v>
      </c>
      <c r="Z11" s="34" t="s">
        <v>162</v>
      </c>
      <c r="AA11" s="33" t="s">
        <v>163</v>
      </c>
      <c r="AB11" s="33" t="s">
        <v>163</v>
      </c>
      <c r="AC11" s="46" t="s">
        <v>125</v>
      </c>
      <c r="AD11" s="39" t="s">
        <v>146</v>
      </c>
      <c r="AE11" s="39" t="s">
        <v>147</v>
      </c>
      <c r="AF11" s="35" t="s">
        <v>48</v>
      </c>
      <c r="AG11" s="39" t="n">
        <v>0.45</v>
      </c>
      <c r="AH11" s="39" t="n">
        <v>0.3</v>
      </c>
      <c r="AI11" s="40" t="s">
        <v>76</v>
      </c>
      <c r="AJ11" s="38" t="s">
        <v>76</v>
      </c>
      <c r="AK11" s="38" t="s">
        <v>76</v>
      </c>
      <c r="AL11" s="38" t="s">
        <v>76</v>
      </c>
      <c r="AM11" s="38" t="s">
        <v>76</v>
      </c>
      <c r="AN11" s="38" t="s">
        <v>76</v>
      </c>
      <c r="AO11" s="41"/>
      <c r="AP11" s="42"/>
      <c r="AQ11" s="41"/>
      <c r="AR11" s="6"/>
      <c r="AS11" s="6"/>
      <c r="AT11" s="6"/>
      <c r="AU11" s="43"/>
      <c r="AV11" s="6"/>
      <c r="AW11" s="6"/>
      <c r="AX11" s="6"/>
      <c r="AY11" s="6"/>
      <c r="AZ11" s="6"/>
    </row>
    <row r="12" customFormat="false" ht="15.75" hidden="false" customHeight="false" outlineLevel="0" collapsed="false">
      <c r="A12" s="26" t="s">
        <v>49</v>
      </c>
      <c r="B12" s="33" t="n">
        <v>1.15</v>
      </c>
      <c r="C12" s="33" t="n">
        <v>1.05</v>
      </c>
      <c r="D12" s="33" t="n">
        <v>1.05</v>
      </c>
      <c r="E12" s="33" t="n">
        <v>0.6</v>
      </c>
      <c r="F12" s="33" t="n">
        <v>0.5</v>
      </c>
      <c r="G12" s="33" t="n">
        <v>0.2</v>
      </c>
      <c r="H12" s="33" t="n">
        <v>0.15</v>
      </c>
      <c r="I12" s="34" t="n">
        <v>0.1</v>
      </c>
      <c r="J12" s="33" t="n">
        <v>0.1</v>
      </c>
      <c r="K12" s="33" t="n">
        <v>0.05</v>
      </c>
      <c r="L12" s="35" t="s">
        <v>49</v>
      </c>
      <c r="M12" s="32" t="n">
        <v>0.45</v>
      </c>
      <c r="N12" s="33" t="n">
        <v>0.55</v>
      </c>
      <c r="O12" s="33" t="n">
        <v>0.5</v>
      </c>
      <c r="P12" s="34" t="n">
        <v>0.5</v>
      </c>
      <c r="Q12" s="33" t="n">
        <v>0.25</v>
      </c>
      <c r="R12" s="33" t="n">
        <v>0.55</v>
      </c>
      <c r="S12" s="34" t="n">
        <v>0.6</v>
      </c>
      <c r="T12" s="33" t="n">
        <v>0.5</v>
      </c>
      <c r="U12" s="33" t="n">
        <v>0.5</v>
      </c>
      <c r="V12" s="33" t="n">
        <v>0.22</v>
      </c>
      <c r="W12" s="35" t="s">
        <v>49</v>
      </c>
      <c r="X12" s="40" t="s">
        <v>76</v>
      </c>
      <c r="Y12" s="38" t="s">
        <v>76</v>
      </c>
      <c r="Z12" s="40" t="s">
        <v>76</v>
      </c>
      <c r="AA12" s="38" t="s">
        <v>76</v>
      </c>
      <c r="AB12" s="38" t="s">
        <v>76</v>
      </c>
      <c r="AC12" s="40" t="s">
        <v>76</v>
      </c>
      <c r="AD12" s="38" t="s">
        <v>76</v>
      </c>
      <c r="AE12" s="38" t="s">
        <v>76</v>
      </c>
      <c r="AF12" s="35" t="s">
        <v>49</v>
      </c>
      <c r="AG12" s="39" t="n">
        <v>1.2</v>
      </c>
      <c r="AH12" s="39" t="n">
        <v>1.05</v>
      </c>
      <c r="AI12" s="46" t="n">
        <v>0.9</v>
      </c>
      <c r="AJ12" s="39" t="n">
        <v>0.95</v>
      </c>
      <c r="AK12" s="39" t="n">
        <v>0.75</v>
      </c>
      <c r="AL12" s="39" t="n">
        <v>0.65</v>
      </c>
      <c r="AM12" s="39" t="n">
        <v>0.75</v>
      </c>
      <c r="AN12" s="39" t="n">
        <v>0.65</v>
      </c>
      <c r="AO12" s="41"/>
      <c r="AP12" s="42" t="s">
        <v>164</v>
      </c>
      <c r="AQ12" s="41"/>
      <c r="AR12" s="6"/>
      <c r="AS12" s="6"/>
      <c r="AT12" s="6"/>
      <c r="AU12" s="43"/>
      <c r="AV12" s="6"/>
      <c r="AW12" s="6"/>
      <c r="AX12" s="6"/>
      <c r="AY12" s="6"/>
      <c r="AZ12" s="6"/>
    </row>
    <row r="13" customFormat="false" ht="15.75" hidden="false" customHeight="false" outlineLevel="0" collapsed="false">
      <c r="A13" s="26" t="s">
        <v>50</v>
      </c>
      <c r="B13" s="37" t="s">
        <v>76</v>
      </c>
      <c r="C13" s="37" t="s">
        <v>76</v>
      </c>
      <c r="D13" s="37" t="s">
        <v>76</v>
      </c>
      <c r="E13" s="37" t="s">
        <v>76</v>
      </c>
      <c r="F13" s="37" t="s">
        <v>76</v>
      </c>
      <c r="G13" s="37" t="s">
        <v>76</v>
      </c>
      <c r="H13" s="37" t="s">
        <v>76</v>
      </c>
      <c r="I13" s="36" t="s">
        <v>76</v>
      </c>
      <c r="J13" s="37" t="s">
        <v>76</v>
      </c>
      <c r="K13" s="37" t="s">
        <v>76</v>
      </c>
      <c r="L13" s="35" t="s">
        <v>50</v>
      </c>
      <c r="M13" s="37" t="s">
        <v>76</v>
      </c>
      <c r="N13" s="55" t="s">
        <v>76</v>
      </c>
      <c r="O13" s="37" t="s">
        <v>76</v>
      </c>
      <c r="P13" s="36" t="s">
        <v>76</v>
      </c>
      <c r="Q13" s="37" t="s">
        <v>76</v>
      </c>
      <c r="R13" s="37" t="s">
        <v>76</v>
      </c>
      <c r="S13" s="36" t="s">
        <v>76</v>
      </c>
      <c r="T13" s="37" t="s">
        <v>76</v>
      </c>
      <c r="U13" s="37" t="s">
        <v>76</v>
      </c>
      <c r="V13" s="37" t="s">
        <v>76</v>
      </c>
      <c r="W13" s="35" t="s">
        <v>50</v>
      </c>
      <c r="X13" s="36" t="s">
        <v>76</v>
      </c>
      <c r="Y13" s="37" t="s">
        <v>76</v>
      </c>
      <c r="Z13" s="36" t="s">
        <v>76</v>
      </c>
      <c r="AA13" s="37" t="s">
        <v>76</v>
      </c>
      <c r="AB13" s="37" t="s">
        <v>76</v>
      </c>
      <c r="AC13" s="36" t="s">
        <v>76</v>
      </c>
      <c r="AD13" s="38" t="s">
        <v>76</v>
      </c>
      <c r="AE13" s="38" t="s">
        <v>76</v>
      </c>
      <c r="AF13" s="35" t="s">
        <v>50</v>
      </c>
      <c r="AG13" s="39" t="n">
        <v>1.2</v>
      </c>
      <c r="AH13" s="39" t="n">
        <v>1.2</v>
      </c>
      <c r="AI13" s="46" t="n">
        <v>1.05</v>
      </c>
      <c r="AJ13" s="39" t="n">
        <v>1.15</v>
      </c>
      <c r="AK13" s="39" t="n">
        <v>1</v>
      </c>
      <c r="AL13" s="39" t="n">
        <v>1</v>
      </c>
      <c r="AM13" s="39" t="n">
        <v>1.1</v>
      </c>
      <c r="AN13" s="39" t="n">
        <v>1</v>
      </c>
      <c r="AO13" s="41"/>
      <c r="AP13" s="42" t="s">
        <v>165</v>
      </c>
      <c r="AQ13" s="41"/>
      <c r="AR13" s="6"/>
      <c r="AS13" s="6"/>
      <c r="AT13" s="6"/>
      <c r="AU13" s="43"/>
      <c r="AV13" s="6"/>
      <c r="AW13" s="6"/>
      <c r="AX13" s="6"/>
      <c r="AY13" s="6"/>
      <c r="AZ13" s="6"/>
    </row>
    <row r="14" customFormat="false" ht="15.75" hidden="false" customHeight="false" outlineLevel="0" collapsed="false">
      <c r="A14" s="26" t="s">
        <v>51</v>
      </c>
      <c r="B14" s="33" t="n">
        <v>0.9</v>
      </c>
      <c r="C14" s="33" t="n">
        <v>0.85</v>
      </c>
      <c r="D14" s="33" t="n">
        <v>0.85</v>
      </c>
      <c r="E14" s="33" t="n">
        <v>0.8</v>
      </c>
      <c r="F14" s="33" t="n">
        <v>0.75</v>
      </c>
      <c r="G14" s="33" t="n">
        <v>0.6</v>
      </c>
      <c r="H14" s="33" t="n">
        <v>0.45</v>
      </c>
      <c r="I14" s="34" t="n">
        <v>0.45</v>
      </c>
      <c r="J14" s="33" t="n">
        <v>0.4</v>
      </c>
      <c r="K14" s="33" t="n">
        <v>0.35</v>
      </c>
      <c r="L14" s="35" t="s">
        <v>51</v>
      </c>
      <c r="M14" s="33" t="n">
        <v>0.75</v>
      </c>
      <c r="N14" s="33" t="n">
        <v>0.8</v>
      </c>
      <c r="O14" s="32" t="n">
        <v>0.75</v>
      </c>
      <c r="P14" s="34" t="n">
        <v>0.8</v>
      </c>
      <c r="Q14" s="33" t="n">
        <v>0.55</v>
      </c>
      <c r="R14" s="33" t="n">
        <v>0.8</v>
      </c>
      <c r="S14" s="34" t="n">
        <v>0.9</v>
      </c>
      <c r="T14" s="33" t="n">
        <v>0.7</v>
      </c>
      <c r="U14" s="33" t="n">
        <v>0.7</v>
      </c>
      <c r="V14" s="33" t="n">
        <v>0.65</v>
      </c>
      <c r="W14" s="35" t="s">
        <v>51</v>
      </c>
      <c r="X14" s="34" t="n">
        <v>0.8</v>
      </c>
      <c r="Y14" s="33" t="n">
        <v>0.55</v>
      </c>
      <c r="Z14" s="34" t="n">
        <v>0.7</v>
      </c>
      <c r="AA14" s="33" t="n">
        <v>0.55</v>
      </c>
      <c r="AB14" s="33" t="n">
        <v>0.6</v>
      </c>
      <c r="AC14" s="34" t="n">
        <v>0.6</v>
      </c>
      <c r="AD14" s="39" t="n">
        <v>0.45</v>
      </c>
      <c r="AE14" s="39" t="n">
        <v>0.45</v>
      </c>
      <c r="AF14" s="35" t="s">
        <v>51</v>
      </c>
      <c r="AG14" s="38" t="s">
        <v>76</v>
      </c>
      <c r="AH14" s="38" t="s">
        <v>76</v>
      </c>
      <c r="AI14" s="40" t="s">
        <v>76</v>
      </c>
      <c r="AJ14" s="38" t="s">
        <v>76</v>
      </c>
      <c r="AK14" s="38" t="s">
        <v>76</v>
      </c>
      <c r="AL14" s="38" t="s">
        <v>76</v>
      </c>
      <c r="AM14" s="38" t="s">
        <v>76</v>
      </c>
      <c r="AN14" s="38" t="s">
        <v>76</v>
      </c>
      <c r="AO14" s="41"/>
      <c r="AP14" s="42"/>
      <c r="AQ14" s="41"/>
      <c r="AR14" s="6"/>
      <c r="AS14" s="6"/>
      <c r="AT14" s="6"/>
      <c r="AU14" s="43"/>
      <c r="AV14" s="6"/>
      <c r="AW14" s="6"/>
      <c r="AX14" s="6"/>
      <c r="AY14" s="6"/>
      <c r="AZ14" s="6"/>
    </row>
    <row r="15" customFormat="false" ht="31.5" hidden="false" customHeight="false" outlineLevel="0" collapsed="false">
      <c r="A15" s="56" t="s">
        <v>52</v>
      </c>
      <c r="B15" s="34" t="n">
        <v>0.75</v>
      </c>
      <c r="C15" s="34" t="n">
        <v>0.65</v>
      </c>
      <c r="D15" s="34" t="n">
        <v>0.65</v>
      </c>
      <c r="E15" s="34" t="n">
        <v>0.6</v>
      </c>
      <c r="F15" s="34" t="n">
        <v>0.6</v>
      </c>
      <c r="G15" s="34" t="n">
        <v>0.55</v>
      </c>
      <c r="H15" s="34" t="n">
        <v>0.35</v>
      </c>
      <c r="I15" s="34" t="n">
        <v>0.35</v>
      </c>
      <c r="J15" s="34" t="n">
        <v>0.3</v>
      </c>
      <c r="K15" s="34" t="n">
        <v>0.3</v>
      </c>
      <c r="L15" s="57" t="s">
        <v>52</v>
      </c>
      <c r="M15" s="34" t="n">
        <v>0.55</v>
      </c>
      <c r="N15" s="34" t="n">
        <v>0.7</v>
      </c>
      <c r="O15" s="34" t="n">
        <v>0.5</v>
      </c>
      <c r="P15" s="32" t="n">
        <v>0.65</v>
      </c>
      <c r="Q15" s="34" t="n">
        <v>0.45</v>
      </c>
      <c r="R15" s="34" t="n">
        <v>0.65</v>
      </c>
      <c r="S15" s="46" t="n">
        <v>0.7</v>
      </c>
      <c r="T15" s="33" t="n">
        <v>0.6</v>
      </c>
      <c r="U15" s="34" t="n">
        <v>0.6</v>
      </c>
      <c r="V15" s="46" t="n">
        <v>0.5</v>
      </c>
      <c r="W15" s="57" t="s">
        <v>52</v>
      </c>
      <c r="X15" s="46" t="n">
        <v>0.6</v>
      </c>
      <c r="Y15" s="46" t="n">
        <v>0.45</v>
      </c>
      <c r="Z15" s="46" t="n">
        <v>0.5</v>
      </c>
      <c r="AA15" s="46" t="n">
        <v>0.3</v>
      </c>
      <c r="AB15" s="46" t="n">
        <v>0.3</v>
      </c>
      <c r="AC15" s="46" t="n">
        <v>0.45</v>
      </c>
      <c r="AD15" s="46" t="n">
        <v>0.3</v>
      </c>
      <c r="AE15" s="46" t="n">
        <v>0.2</v>
      </c>
      <c r="AF15" s="57" t="s">
        <v>52</v>
      </c>
      <c r="AG15" s="46" t="n">
        <v>0.35</v>
      </c>
      <c r="AH15" s="46" t="n">
        <v>0.2</v>
      </c>
      <c r="AI15" s="40" t="s">
        <v>76</v>
      </c>
      <c r="AJ15" s="40" t="s">
        <v>76</v>
      </c>
      <c r="AK15" s="40" t="s">
        <v>76</v>
      </c>
      <c r="AL15" s="40" t="s">
        <v>76</v>
      </c>
      <c r="AM15" s="40" t="s">
        <v>76</v>
      </c>
      <c r="AN15" s="40" t="s">
        <v>76</v>
      </c>
      <c r="AO15" s="41"/>
      <c r="AP15" s="42" t="s">
        <v>166</v>
      </c>
      <c r="AQ15" s="41"/>
      <c r="AR15" s="6"/>
      <c r="AS15" s="6"/>
      <c r="AT15" s="6"/>
      <c r="AU15" s="43"/>
      <c r="AV15" s="6"/>
      <c r="AW15" s="6"/>
      <c r="AX15" s="6"/>
      <c r="AY15" s="6"/>
      <c r="AZ15" s="6"/>
    </row>
    <row r="16" customFormat="false" ht="15.75" hidden="false" customHeight="false" outlineLevel="0" collapsed="false">
      <c r="A16" s="44" t="s">
        <v>53</v>
      </c>
      <c r="B16" s="33" t="n">
        <v>0.75</v>
      </c>
      <c r="C16" s="33" t="n">
        <v>0.65</v>
      </c>
      <c r="D16" s="33" t="n">
        <v>0.65</v>
      </c>
      <c r="E16" s="33" t="n">
        <v>0.75</v>
      </c>
      <c r="F16" s="33" t="n">
        <v>0.75</v>
      </c>
      <c r="G16" s="33" t="n">
        <v>0.75</v>
      </c>
      <c r="H16" s="33" t="n">
        <v>0.65</v>
      </c>
      <c r="I16" s="34" t="n">
        <v>0.65</v>
      </c>
      <c r="J16" s="33" t="n">
        <v>0.55</v>
      </c>
      <c r="K16" s="33" t="n">
        <v>0.45</v>
      </c>
      <c r="L16" s="35" t="s">
        <v>53</v>
      </c>
      <c r="M16" s="33" t="n">
        <v>0.65</v>
      </c>
      <c r="N16" s="33" t="n">
        <v>0.7</v>
      </c>
      <c r="O16" s="33" t="n">
        <v>0.65</v>
      </c>
      <c r="P16" s="34" t="n">
        <v>0.6</v>
      </c>
      <c r="Q16" s="32" t="n">
        <v>0.55</v>
      </c>
      <c r="R16" s="33" t="n">
        <v>0.7</v>
      </c>
      <c r="S16" s="34" t="n">
        <v>0.75</v>
      </c>
      <c r="T16" s="33" t="n">
        <v>0.65</v>
      </c>
      <c r="U16" s="33" t="n">
        <v>0.65</v>
      </c>
      <c r="V16" s="33" t="n">
        <v>0.7</v>
      </c>
      <c r="W16" s="35" t="s">
        <v>53</v>
      </c>
      <c r="X16" s="36" t="s">
        <v>76</v>
      </c>
      <c r="Y16" s="37" t="s">
        <v>76</v>
      </c>
      <c r="Z16" s="36" t="s">
        <v>76</v>
      </c>
      <c r="AA16" s="37" t="s">
        <v>76</v>
      </c>
      <c r="AB16" s="37" t="s">
        <v>76</v>
      </c>
      <c r="AC16" s="36" t="s">
        <v>76</v>
      </c>
      <c r="AD16" s="37" t="s">
        <v>76</v>
      </c>
      <c r="AE16" s="37" t="s">
        <v>76</v>
      </c>
      <c r="AF16" s="35" t="s">
        <v>53</v>
      </c>
      <c r="AG16" s="39" t="n">
        <v>0.45</v>
      </c>
      <c r="AH16" s="39" t="n">
        <v>0.3</v>
      </c>
      <c r="AI16" s="40" t="s">
        <v>76</v>
      </c>
      <c r="AJ16" s="38" t="s">
        <v>76</v>
      </c>
      <c r="AK16" s="38" t="s">
        <v>76</v>
      </c>
      <c r="AL16" s="38" t="s">
        <v>76</v>
      </c>
      <c r="AM16" s="38" t="s">
        <v>76</v>
      </c>
      <c r="AN16" s="38" t="s">
        <v>76</v>
      </c>
      <c r="AO16" s="41"/>
      <c r="AP16" s="42" t="s">
        <v>167</v>
      </c>
      <c r="AQ16" s="41"/>
      <c r="AR16" s="6"/>
      <c r="AS16" s="6"/>
      <c r="AT16" s="6"/>
      <c r="AU16" s="43"/>
      <c r="AV16" s="6"/>
      <c r="AW16" s="6"/>
      <c r="AX16" s="6"/>
      <c r="AY16" s="6"/>
      <c r="AZ16" s="6"/>
    </row>
    <row r="17" customFormat="false" ht="15.75" hidden="false" customHeight="false" outlineLevel="0" collapsed="false">
      <c r="A17" s="26" t="s">
        <v>54</v>
      </c>
      <c r="B17" s="33" t="n">
        <v>1</v>
      </c>
      <c r="C17" s="33" t="n">
        <v>0.95</v>
      </c>
      <c r="D17" s="33" t="n">
        <v>0.95</v>
      </c>
      <c r="E17" s="33" t="n">
        <v>0.9</v>
      </c>
      <c r="F17" s="33" t="n">
        <v>0.85</v>
      </c>
      <c r="G17" s="33" t="n">
        <v>0.7</v>
      </c>
      <c r="H17" s="33" t="n">
        <v>0.55</v>
      </c>
      <c r="I17" s="34" t="n">
        <v>0.5</v>
      </c>
      <c r="J17" s="33" t="n">
        <v>0.5</v>
      </c>
      <c r="K17" s="33" t="n">
        <v>0.45</v>
      </c>
      <c r="L17" s="35" t="s">
        <v>54</v>
      </c>
      <c r="M17" s="33" t="n">
        <v>0.85</v>
      </c>
      <c r="N17" s="33" t="n">
        <v>0.9</v>
      </c>
      <c r="O17" s="33" t="n">
        <v>0.8</v>
      </c>
      <c r="P17" s="34" t="n">
        <v>0.9</v>
      </c>
      <c r="Q17" s="33" t="n">
        <v>0.65</v>
      </c>
      <c r="R17" s="32" t="n">
        <v>0.85</v>
      </c>
      <c r="S17" s="34" t="n">
        <v>1</v>
      </c>
      <c r="T17" s="33" t="n">
        <v>0.8</v>
      </c>
      <c r="U17" s="33" t="n">
        <v>0.8</v>
      </c>
      <c r="V17" s="33" t="n">
        <v>0.75</v>
      </c>
      <c r="W17" s="35" t="s">
        <v>54</v>
      </c>
      <c r="X17" s="34" t="n">
        <v>0.9</v>
      </c>
      <c r="Y17" s="33" t="n">
        <v>0.6</v>
      </c>
      <c r="Z17" s="34" t="n">
        <v>0.8</v>
      </c>
      <c r="AA17" s="33" t="n">
        <v>0.6</v>
      </c>
      <c r="AB17" s="33" t="n">
        <v>0.65</v>
      </c>
      <c r="AC17" s="34" t="n">
        <v>0.6</v>
      </c>
      <c r="AD17" s="39" t="n">
        <v>0.55</v>
      </c>
      <c r="AE17" s="39" t="n">
        <v>0.6</v>
      </c>
      <c r="AF17" s="35" t="s">
        <v>54</v>
      </c>
      <c r="AG17" s="38" t="s">
        <v>76</v>
      </c>
      <c r="AH17" s="38" t="s">
        <v>76</v>
      </c>
      <c r="AI17" s="40" t="s">
        <v>76</v>
      </c>
      <c r="AJ17" s="38" t="s">
        <v>76</v>
      </c>
      <c r="AK17" s="38" t="s">
        <v>76</v>
      </c>
      <c r="AL17" s="38" t="s">
        <v>76</v>
      </c>
      <c r="AM17" s="38" t="s">
        <v>76</v>
      </c>
      <c r="AN17" s="38" t="s">
        <v>76</v>
      </c>
      <c r="AO17" s="41"/>
      <c r="AP17" s="42" t="s">
        <v>168</v>
      </c>
      <c r="AQ17" s="41"/>
      <c r="AR17" s="6"/>
      <c r="AS17" s="6"/>
      <c r="AT17" s="6"/>
      <c r="AU17" s="43"/>
      <c r="AV17" s="6"/>
      <c r="AW17" s="6"/>
      <c r="AX17" s="6"/>
      <c r="AY17" s="6"/>
      <c r="AZ17" s="6"/>
    </row>
    <row r="18" customFormat="false" ht="15.75" hidden="false" customHeight="false" outlineLevel="0" collapsed="false">
      <c r="A18" s="56" t="s">
        <v>55</v>
      </c>
      <c r="B18" s="34" t="n">
        <v>1.2</v>
      </c>
      <c r="C18" s="34" t="n">
        <v>1.1</v>
      </c>
      <c r="D18" s="34" t="n">
        <v>1.1</v>
      </c>
      <c r="E18" s="34" t="n">
        <v>1</v>
      </c>
      <c r="F18" s="34" t="n">
        <v>0.95</v>
      </c>
      <c r="G18" s="34" t="n">
        <v>0.85</v>
      </c>
      <c r="H18" s="34" t="n">
        <v>0.75</v>
      </c>
      <c r="I18" s="34" t="n">
        <v>0.7</v>
      </c>
      <c r="J18" s="34" t="n">
        <v>0.65</v>
      </c>
      <c r="K18" s="34" t="n">
        <v>0.55</v>
      </c>
      <c r="L18" s="57" t="s">
        <v>55</v>
      </c>
      <c r="M18" s="34" t="n">
        <v>1</v>
      </c>
      <c r="N18" s="34" t="n">
        <v>1.1</v>
      </c>
      <c r="O18" s="34" t="n">
        <v>0.9</v>
      </c>
      <c r="P18" s="34" t="n">
        <v>1.05</v>
      </c>
      <c r="Q18" s="34" t="n">
        <v>0.7</v>
      </c>
      <c r="R18" s="34" t="n">
        <v>1</v>
      </c>
      <c r="S18" s="32" t="n">
        <v>1.1</v>
      </c>
      <c r="T18" s="33" t="n">
        <v>0.9</v>
      </c>
      <c r="U18" s="34" t="n">
        <v>0.9</v>
      </c>
      <c r="V18" s="34" t="n">
        <v>0.8</v>
      </c>
      <c r="W18" s="57" t="s">
        <v>55</v>
      </c>
      <c r="X18" s="34" t="n">
        <v>1</v>
      </c>
      <c r="Y18" s="34" t="n">
        <v>0.7</v>
      </c>
      <c r="Z18" s="34" t="n">
        <v>0.85</v>
      </c>
      <c r="AA18" s="34" t="n">
        <v>0.65</v>
      </c>
      <c r="AB18" s="34" t="n">
        <v>0.7</v>
      </c>
      <c r="AC18" s="34" t="n">
        <v>0.6</v>
      </c>
      <c r="AD18" s="46" t="n">
        <v>0.6</v>
      </c>
      <c r="AE18" s="46" t="n">
        <v>0.7</v>
      </c>
      <c r="AF18" s="57" t="s">
        <v>55</v>
      </c>
      <c r="AG18" s="40" t="s">
        <v>76</v>
      </c>
      <c r="AH18" s="40" t="s">
        <v>76</v>
      </c>
      <c r="AI18" s="40" t="s">
        <v>76</v>
      </c>
      <c r="AJ18" s="40" t="s">
        <v>76</v>
      </c>
      <c r="AK18" s="40" t="s">
        <v>76</v>
      </c>
      <c r="AL18" s="40" t="s">
        <v>76</v>
      </c>
      <c r="AM18" s="40" t="s">
        <v>76</v>
      </c>
      <c r="AN18" s="40" t="s">
        <v>76</v>
      </c>
      <c r="AO18" s="41"/>
      <c r="AP18" s="42" t="s">
        <v>169</v>
      </c>
      <c r="AQ18" s="41"/>
      <c r="AR18" s="6"/>
      <c r="AS18" s="6"/>
      <c r="AT18" s="6"/>
      <c r="AU18" s="43"/>
      <c r="AV18" s="6"/>
      <c r="AW18" s="6"/>
      <c r="AX18" s="6"/>
      <c r="AY18" s="6"/>
      <c r="AZ18" s="6"/>
    </row>
    <row r="19" customFormat="false" ht="15.75" hidden="false" customHeight="false" outlineLevel="0" collapsed="false">
      <c r="A19" s="58" t="s">
        <v>56</v>
      </c>
      <c r="B19" s="34" t="n">
        <v>0.65</v>
      </c>
      <c r="C19" s="34" t="n">
        <v>0.55</v>
      </c>
      <c r="D19" s="34" t="n">
        <v>0.55</v>
      </c>
      <c r="E19" s="34" t="n">
        <v>0.18</v>
      </c>
      <c r="F19" s="34" t="n">
        <v>0.15</v>
      </c>
      <c r="G19" s="34" t="n">
        <v>0.08</v>
      </c>
      <c r="H19" s="34" t="n">
        <v>0.05</v>
      </c>
      <c r="I19" s="34" t="n">
        <v>0.05</v>
      </c>
      <c r="J19" s="34" t="n">
        <v>0.01</v>
      </c>
      <c r="K19" s="34" t="n">
        <v>0.01</v>
      </c>
      <c r="L19" s="57" t="s">
        <v>56</v>
      </c>
      <c r="M19" s="34" t="n">
        <v>0.05</v>
      </c>
      <c r="N19" s="34" t="n">
        <v>0.35</v>
      </c>
      <c r="O19" s="34" t="n">
        <v>0.15</v>
      </c>
      <c r="P19" s="34" t="n">
        <v>0.35</v>
      </c>
      <c r="Q19" s="34" t="n">
        <v>0.35</v>
      </c>
      <c r="R19" s="34" t="n">
        <v>0.35</v>
      </c>
      <c r="S19" s="34" t="n">
        <v>0.35</v>
      </c>
      <c r="T19" s="32" t="n">
        <v>0.2</v>
      </c>
      <c r="U19" s="34" t="n">
        <v>0.2</v>
      </c>
      <c r="V19" s="34" t="n">
        <v>0.25</v>
      </c>
      <c r="W19" s="57" t="s">
        <v>56</v>
      </c>
      <c r="X19" s="36" t="s">
        <v>76</v>
      </c>
      <c r="Y19" s="36" t="s">
        <v>76</v>
      </c>
      <c r="Z19" s="36" t="s">
        <v>76</v>
      </c>
      <c r="AA19" s="36" t="s">
        <v>76</v>
      </c>
      <c r="AB19" s="36" t="s">
        <v>76</v>
      </c>
      <c r="AC19" s="36" t="s">
        <v>76</v>
      </c>
      <c r="AD19" s="40" t="s">
        <v>76</v>
      </c>
      <c r="AE19" s="40" t="s">
        <v>76</v>
      </c>
      <c r="AF19" s="57" t="s">
        <v>56</v>
      </c>
      <c r="AG19" s="46" t="n">
        <v>0.35</v>
      </c>
      <c r="AH19" s="46" t="n">
        <v>0.12</v>
      </c>
      <c r="AI19" s="40" t="s">
        <v>76</v>
      </c>
      <c r="AJ19" s="40" t="s">
        <v>76</v>
      </c>
      <c r="AK19" s="40" t="s">
        <v>76</v>
      </c>
      <c r="AL19" s="40" t="s">
        <v>76</v>
      </c>
      <c r="AM19" s="40" t="s">
        <v>76</v>
      </c>
      <c r="AN19" s="40" t="s">
        <v>76</v>
      </c>
      <c r="AO19" s="59"/>
      <c r="AP19" s="42" t="s">
        <v>93</v>
      </c>
      <c r="AQ19" s="41"/>
      <c r="AR19" s="6"/>
      <c r="AS19" s="6"/>
      <c r="AT19" s="6"/>
      <c r="AU19" s="43"/>
      <c r="AV19" s="6"/>
      <c r="AW19" s="6"/>
      <c r="AX19" s="6"/>
      <c r="AY19" s="6"/>
      <c r="AZ19" s="6"/>
    </row>
    <row r="20" customFormat="false" ht="15.75" hidden="false" customHeight="false" outlineLevel="0" collapsed="false">
      <c r="A20" s="60" t="s">
        <v>170</v>
      </c>
      <c r="B20" s="37" t="s">
        <v>76</v>
      </c>
      <c r="C20" s="37" t="s">
        <v>76</v>
      </c>
      <c r="D20" s="37" t="s">
        <v>76</v>
      </c>
      <c r="E20" s="37" t="s">
        <v>76</v>
      </c>
      <c r="F20" s="37" t="s">
        <v>76</v>
      </c>
      <c r="G20" s="37" t="s">
        <v>76</v>
      </c>
      <c r="H20" s="37" t="s">
        <v>76</v>
      </c>
      <c r="I20" s="36" t="s">
        <v>76</v>
      </c>
      <c r="J20" s="37" t="s">
        <v>76</v>
      </c>
      <c r="K20" s="37" t="s">
        <v>76</v>
      </c>
      <c r="L20" s="35" t="s">
        <v>57</v>
      </c>
      <c r="M20" s="37" t="s">
        <v>76</v>
      </c>
      <c r="N20" s="37" t="s">
        <v>76</v>
      </c>
      <c r="O20" s="37" t="s">
        <v>76</v>
      </c>
      <c r="P20" s="36" t="s">
        <v>76</v>
      </c>
      <c r="Q20" s="37" t="s">
        <v>76</v>
      </c>
      <c r="R20" s="37" t="s">
        <v>76</v>
      </c>
      <c r="S20" s="36" t="s">
        <v>76</v>
      </c>
      <c r="T20" s="37" t="s">
        <v>76</v>
      </c>
      <c r="U20" s="55" t="s">
        <v>76</v>
      </c>
      <c r="V20" s="37" t="s">
        <v>76</v>
      </c>
      <c r="W20" s="35" t="s">
        <v>57</v>
      </c>
      <c r="X20" s="36" t="s">
        <v>76</v>
      </c>
      <c r="Y20" s="37" t="s">
        <v>76</v>
      </c>
      <c r="Z20" s="36" t="s">
        <v>76</v>
      </c>
      <c r="AA20" s="37" t="s">
        <v>76</v>
      </c>
      <c r="AB20" s="37" t="s">
        <v>76</v>
      </c>
      <c r="AC20" s="36" t="s">
        <v>76</v>
      </c>
      <c r="AD20" s="38" t="s">
        <v>76</v>
      </c>
      <c r="AE20" s="38" t="s">
        <v>76</v>
      </c>
      <c r="AF20" s="35" t="s">
        <v>57</v>
      </c>
      <c r="AG20" s="38" t="s">
        <v>76</v>
      </c>
      <c r="AH20" s="38" t="s">
        <v>76</v>
      </c>
      <c r="AI20" s="40" t="s">
        <v>76</v>
      </c>
      <c r="AJ20" s="38" t="s">
        <v>76</v>
      </c>
      <c r="AK20" s="38" t="s">
        <v>76</v>
      </c>
      <c r="AL20" s="38" t="s">
        <v>76</v>
      </c>
      <c r="AM20" s="38" t="s">
        <v>76</v>
      </c>
      <c r="AN20" s="38" t="s">
        <v>76</v>
      </c>
      <c r="AO20" s="41"/>
      <c r="AP20" s="42" t="s">
        <v>22</v>
      </c>
      <c r="AQ20" s="41"/>
      <c r="AR20" s="6"/>
      <c r="AS20" s="6"/>
      <c r="AT20" s="6"/>
      <c r="AU20" s="43"/>
      <c r="AV20" s="6"/>
      <c r="AW20" s="6"/>
      <c r="AX20" s="6"/>
      <c r="AY20" s="6"/>
      <c r="AZ20" s="6"/>
    </row>
    <row r="21" customFormat="false" ht="15.75" hidden="false" customHeight="false" outlineLevel="0" collapsed="false">
      <c r="A21" s="58" t="s">
        <v>58</v>
      </c>
      <c r="B21" s="33" t="n">
        <v>0.7</v>
      </c>
      <c r="C21" s="33" t="n">
        <v>0.55</v>
      </c>
      <c r="D21" s="33" t="n">
        <v>0.55</v>
      </c>
      <c r="E21" s="33" t="n">
        <v>0.3</v>
      </c>
      <c r="F21" s="33" t="n">
        <v>0.3</v>
      </c>
      <c r="G21" s="33" t="n">
        <v>0.1</v>
      </c>
      <c r="H21" s="33" t="n">
        <v>0.05</v>
      </c>
      <c r="I21" s="34" t="n">
        <v>0.03</v>
      </c>
      <c r="J21" s="33" t="n">
        <v>0.01</v>
      </c>
      <c r="K21" s="33" t="n">
        <v>0.01</v>
      </c>
      <c r="L21" s="35" t="s">
        <v>58</v>
      </c>
      <c r="M21" s="33" t="n">
        <v>0.15</v>
      </c>
      <c r="N21" s="33" t="n">
        <v>0.5</v>
      </c>
      <c r="O21" s="33" t="n">
        <v>0.4</v>
      </c>
      <c r="P21" s="34" t="n">
        <v>0.5</v>
      </c>
      <c r="Q21" s="33" t="n">
        <v>0.2</v>
      </c>
      <c r="R21" s="33" t="n">
        <v>0.5</v>
      </c>
      <c r="S21" s="34" t="n">
        <v>0.6</v>
      </c>
      <c r="T21" s="33" t="n">
        <v>0.35</v>
      </c>
      <c r="U21" s="33" t="n">
        <v>0.35</v>
      </c>
      <c r="V21" s="32" t="n">
        <v>0.35</v>
      </c>
      <c r="W21" s="35" t="s">
        <v>58</v>
      </c>
      <c r="X21" s="36" t="s">
        <v>76</v>
      </c>
      <c r="Y21" s="37" t="s">
        <v>76</v>
      </c>
      <c r="Z21" s="36" t="s">
        <v>76</v>
      </c>
      <c r="AA21" s="37" t="s">
        <v>76</v>
      </c>
      <c r="AB21" s="37" t="s">
        <v>76</v>
      </c>
      <c r="AC21" s="36" t="s">
        <v>76</v>
      </c>
      <c r="AD21" s="38" t="s">
        <v>76</v>
      </c>
      <c r="AE21" s="38" t="s">
        <v>76</v>
      </c>
      <c r="AF21" s="35" t="s">
        <v>58</v>
      </c>
      <c r="AG21" s="39" t="n">
        <v>0.3</v>
      </c>
      <c r="AH21" s="39" t="n">
        <v>0.12</v>
      </c>
      <c r="AI21" s="40" t="s">
        <v>76</v>
      </c>
      <c r="AJ21" s="38" t="s">
        <v>76</v>
      </c>
      <c r="AK21" s="38" t="s">
        <v>76</v>
      </c>
      <c r="AL21" s="38" t="s">
        <v>76</v>
      </c>
      <c r="AM21" s="38" t="s">
        <v>76</v>
      </c>
      <c r="AN21" s="38" t="s">
        <v>76</v>
      </c>
      <c r="AO21" s="41"/>
      <c r="AP21" s="42" t="s">
        <v>171</v>
      </c>
      <c r="AQ21" s="41"/>
      <c r="AR21" s="6"/>
      <c r="AS21" s="6"/>
      <c r="AT21" s="6"/>
      <c r="AU21" s="43"/>
      <c r="AV21" s="6"/>
      <c r="AW21" s="6"/>
      <c r="AX21" s="6"/>
      <c r="AY21" s="6"/>
      <c r="AZ21" s="6"/>
    </row>
    <row r="22" customFormat="false" ht="31.5" hidden="false" customHeight="false" outlineLevel="0" collapsed="false">
      <c r="A22" s="26" t="s">
        <v>172</v>
      </c>
      <c r="B22" s="35" t="s">
        <v>39</v>
      </c>
      <c r="C22" s="35" t="s">
        <v>40</v>
      </c>
      <c r="D22" s="35" t="s">
        <v>41</v>
      </c>
      <c r="E22" s="35" t="s">
        <v>42</v>
      </c>
      <c r="F22" s="35" t="s">
        <v>43</v>
      </c>
      <c r="G22" s="35" t="s">
        <v>44</v>
      </c>
      <c r="H22" s="35" t="s">
        <v>45</v>
      </c>
      <c r="I22" s="57" t="s">
        <v>46</v>
      </c>
      <c r="J22" s="35" t="s">
        <v>47</v>
      </c>
      <c r="K22" s="35" t="s">
        <v>48</v>
      </c>
      <c r="L22" s="35" t="s">
        <v>172</v>
      </c>
      <c r="M22" s="35" t="s">
        <v>49</v>
      </c>
      <c r="N22" s="35" t="s">
        <v>50</v>
      </c>
      <c r="O22" s="35" t="s">
        <v>51</v>
      </c>
      <c r="P22" s="57" t="s">
        <v>52</v>
      </c>
      <c r="Q22" s="35" t="s">
        <v>53</v>
      </c>
      <c r="R22" s="35" t="s">
        <v>54</v>
      </c>
      <c r="S22" s="57" t="s">
        <v>55</v>
      </c>
      <c r="T22" s="26" t="s">
        <v>56</v>
      </c>
      <c r="U22" s="35" t="s">
        <v>57</v>
      </c>
      <c r="V22" s="35" t="s">
        <v>58</v>
      </c>
      <c r="W22" s="35" t="s">
        <v>172</v>
      </c>
      <c r="X22" s="57" t="s">
        <v>59</v>
      </c>
      <c r="Y22" s="35" t="s">
        <v>60</v>
      </c>
      <c r="Z22" s="57" t="s">
        <v>61</v>
      </c>
      <c r="AA22" s="35" t="s">
        <v>62</v>
      </c>
      <c r="AB22" s="35" t="s">
        <v>63</v>
      </c>
      <c r="AC22" s="57" t="s">
        <v>64</v>
      </c>
      <c r="AD22" s="45" t="s">
        <v>65</v>
      </c>
      <c r="AE22" s="45" t="s">
        <v>66</v>
      </c>
      <c r="AF22" s="35" t="s">
        <v>172</v>
      </c>
      <c r="AG22" s="35" t="s">
        <v>67</v>
      </c>
      <c r="AH22" s="45" t="s">
        <v>68</v>
      </c>
      <c r="AI22" s="48" t="s">
        <v>69</v>
      </c>
      <c r="AJ22" s="35" t="s">
        <v>70</v>
      </c>
      <c r="AK22" s="45" t="s">
        <v>71</v>
      </c>
      <c r="AL22" s="45" t="s">
        <v>72</v>
      </c>
      <c r="AM22" s="45" t="s">
        <v>73</v>
      </c>
      <c r="AN22" s="45" t="s">
        <v>74</v>
      </c>
      <c r="AO22" s="41"/>
      <c r="AP22" s="61"/>
      <c r="AQ22" s="41"/>
      <c r="AR22" s="6"/>
      <c r="AS22" s="6"/>
      <c r="AT22" s="6"/>
      <c r="AU22" s="43"/>
      <c r="AV22" s="6"/>
      <c r="AW22" s="6"/>
      <c r="AX22" s="6"/>
      <c r="AY22" s="6"/>
      <c r="AZ22" s="6"/>
    </row>
    <row r="23" customFormat="false" ht="15.75" hidden="false" customHeight="false" outlineLevel="0" collapsed="false">
      <c r="A23" s="58" t="s">
        <v>59</v>
      </c>
      <c r="B23" s="37" t="s">
        <v>76</v>
      </c>
      <c r="C23" s="37" t="s">
        <v>76</v>
      </c>
      <c r="D23" s="37" t="s">
        <v>76</v>
      </c>
      <c r="E23" s="37" t="s">
        <v>76</v>
      </c>
      <c r="F23" s="37" t="s">
        <v>76</v>
      </c>
      <c r="G23" s="37" t="s">
        <v>76</v>
      </c>
      <c r="H23" s="37" t="s">
        <v>76</v>
      </c>
      <c r="I23" s="36" t="s">
        <v>76</v>
      </c>
      <c r="J23" s="37" t="s">
        <v>76</v>
      </c>
      <c r="K23" s="37" t="s">
        <v>76</v>
      </c>
      <c r="L23" s="35" t="s">
        <v>59</v>
      </c>
      <c r="M23" s="37" t="s">
        <v>76</v>
      </c>
      <c r="N23" s="37" t="s">
        <v>76</v>
      </c>
      <c r="O23" s="37" t="s">
        <v>76</v>
      </c>
      <c r="P23" s="36" t="s">
        <v>76</v>
      </c>
      <c r="Q23" s="37" t="s">
        <v>76</v>
      </c>
      <c r="R23" s="37" t="s">
        <v>76</v>
      </c>
      <c r="S23" s="36" t="s">
        <v>76</v>
      </c>
      <c r="T23" s="37" t="s">
        <v>76</v>
      </c>
      <c r="U23" s="37" t="s">
        <v>76</v>
      </c>
      <c r="V23" s="37" t="s">
        <v>76</v>
      </c>
      <c r="W23" s="57" t="s">
        <v>59</v>
      </c>
      <c r="X23" s="32" t="n">
        <v>0.55</v>
      </c>
      <c r="Y23" s="34" t="n">
        <v>0.55</v>
      </c>
      <c r="Z23" s="34" t="n">
        <v>0.65</v>
      </c>
      <c r="AA23" s="34" t="n">
        <v>0.5</v>
      </c>
      <c r="AB23" s="34" t="n">
        <v>0.4</v>
      </c>
      <c r="AC23" s="34" t="n">
        <v>0.4</v>
      </c>
      <c r="AD23" s="46" t="n">
        <v>0.5</v>
      </c>
      <c r="AE23" s="46" t="n">
        <v>0.4</v>
      </c>
      <c r="AF23" s="57" t="s">
        <v>59</v>
      </c>
      <c r="AG23" s="36" t="s">
        <v>76</v>
      </c>
      <c r="AH23" s="36" t="s">
        <v>76</v>
      </c>
      <c r="AI23" s="36" t="s">
        <v>76</v>
      </c>
      <c r="AJ23" s="36" t="s">
        <v>76</v>
      </c>
      <c r="AK23" s="36" t="s">
        <v>76</v>
      </c>
      <c r="AL23" s="36" t="s">
        <v>76</v>
      </c>
      <c r="AM23" s="36" t="s">
        <v>76</v>
      </c>
      <c r="AN23" s="36" t="s">
        <v>76</v>
      </c>
      <c r="AO23" s="41"/>
      <c r="AP23" s="42"/>
      <c r="AQ23" s="41"/>
      <c r="AR23" s="6"/>
      <c r="AS23" s="6"/>
      <c r="AT23" s="6"/>
      <c r="AU23" s="43"/>
      <c r="AV23" s="43"/>
      <c r="AW23" s="43"/>
      <c r="AX23" s="43"/>
      <c r="AY23" s="43"/>
      <c r="AZ23" s="43"/>
    </row>
    <row r="24" customFormat="false" ht="15.75" hidden="false" customHeight="false" outlineLevel="0" collapsed="false">
      <c r="A24" s="26" t="s">
        <v>60</v>
      </c>
      <c r="B24" s="37" t="s">
        <v>76</v>
      </c>
      <c r="C24" s="37" t="s">
        <v>76</v>
      </c>
      <c r="D24" s="37" t="s">
        <v>76</v>
      </c>
      <c r="E24" s="37" t="s">
        <v>76</v>
      </c>
      <c r="F24" s="37" t="s">
        <v>76</v>
      </c>
      <c r="G24" s="37" t="s">
        <v>76</v>
      </c>
      <c r="H24" s="37" t="s">
        <v>76</v>
      </c>
      <c r="I24" s="36" t="s">
        <v>76</v>
      </c>
      <c r="J24" s="37" t="s">
        <v>76</v>
      </c>
      <c r="K24" s="37" t="s">
        <v>76</v>
      </c>
      <c r="L24" s="35" t="s">
        <v>60</v>
      </c>
      <c r="M24" s="37" t="s">
        <v>76</v>
      </c>
      <c r="N24" s="37" t="s">
        <v>76</v>
      </c>
      <c r="O24" s="37" t="s">
        <v>76</v>
      </c>
      <c r="P24" s="36" t="s">
        <v>76</v>
      </c>
      <c r="Q24" s="37" t="s">
        <v>76</v>
      </c>
      <c r="R24" s="37" t="s">
        <v>76</v>
      </c>
      <c r="S24" s="36" t="s">
        <v>76</v>
      </c>
      <c r="T24" s="37" t="s">
        <v>76</v>
      </c>
      <c r="U24" s="37" t="s">
        <v>76</v>
      </c>
      <c r="V24" s="37" t="s">
        <v>76</v>
      </c>
      <c r="W24" s="35" t="s">
        <v>60</v>
      </c>
      <c r="X24" s="36" t="s">
        <v>76</v>
      </c>
      <c r="Y24" s="55" t="s">
        <v>76</v>
      </c>
      <c r="Z24" s="36" t="s">
        <v>76</v>
      </c>
      <c r="AA24" s="37" t="s">
        <v>76</v>
      </c>
      <c r="AB24" s="37" t="s">
        <v>76</v>
      </c>
      <c r="AC24" s="36" t="s">
        <v>76</v>
      </c>
      <c r="AD24" s="38" t="s">
        <v>76</v>
      </c>
      <c r="AE24" s="38" t="s">
        <v>76</v>
      </c>
      <c r="AF24" s="35" t="s">
        <v>60</v>
      </c>
      <c r="AG24" s="38" t="s">
        <v>76</v>
      </c>
      <c r="AH24" s="38" t="s">
        <v>76</v>
      </c>
      <c r="AI24" s="40" t="s">
        <v>76</v>
      </c>
      <c r="AJ24" s="38" t="s">
        <v>76</v>
      </c>
      <c r="AK24" s="38" t="s">
        <v>76</v>
      </c>
      <c r="AL24" s="38" t="s">
        <v>76</v>
      </c>
      <c r="AM24" s="38" t="s">
        <v>76</v>
      </c>
      <c r="AN24" s="38" t="s">
        <v>76</v>
      </c>
      <c r="AO24" s="41"/>
      <c r="AP24" s="42" t="s">
        <v>22</v>
      </c>
      <c r="AQ24" s="41"/>
      <c r="AR24" s="6"/>
      <c r="AS24" s="6"/>
      <c r="AT24" s="6"/>
      <c r="AU24" s="43"/>
      <c r="AV24" s="43"/>
      <c r="AW24" s="43"/>
      <c r="AX24" s="43"/>
      <c r="AY24" s="43"/>
      <c r="AZ24" s="43"/>
    </row>
    <row r="25" customFormat="false" ht="15.75" hidden="false" customHeight="false" outlineLevel="0" collapsed="false">
      <c r="A25" s="58" t="s">
        <v>61</v>
      </c>
      <c r="B25" s="37" t="s">
        <v>76</v>
      </c>
      <c r="C25" s="37" t="s">
        <v>76</v>
      </c>
      <c r="D25" s="37" t="s">
        <v>76</v>
      </c>
      <c r="E25" s="37" t="s">
        <v>76</v>
      </c>
      <c r="F25" s="37" t="s">
        <v>76</v>
      </c>
      <c r="G25" s="37" t="s">
        <v>76</v>
      </c>
      <c r="H25" s="37" t="s">
        <v>76</v>
      </c>
      <c r="I25" s="36" t="s">
        <v>76</v>
      </c>
      <c r="J25" s="37" t="s">
        <v>76</v>
      </c>
      <c r="K25" s="37" t="s">
        <v>76</v>
      </c>
      <c r="L25" s="35" t="s">
        <v>61</v>
      </c>
      <c r="M25" s="37" t="s">
        <v>76</v>
      </c>
      <c r="N25" s="37" t="s">
        <v>76</v>
      </c>
      <c r="O25" s="37" t="s">
        <v>76</v>
      </c>
      <c r="P25" s="36" t="s">
        <v>76</v>
      </c>
      <c r="Q25" s="37" t="s">
        <v>76</v>
      </c>
      <c r="R25" s="37" t="s">
        <v>76</v>
      </c>
      <c r="S25" s="36" t="s">
        <v>76</v>
      </c>
      <c r="T25" s="37" t="s">
        <v>76</v>
      </c>
      <c r="U25" s="37" t="s">
        <v>76</v>
      </c>
      <c r="V25" s="37" t="s">
        <v>76</v>
      </c>
      <c r="W25" s="57" t="s">
        <v>61</v>
      </c>
      <c r="X25" s="34" t="n">
        <v>0.75</v>
      </c>
      <c r="Y25" s="34" t="n">
        <v>0.8</v>
      </c>
      <c r="Z25" s="32" t="n">
        <v>0.7</v>
      </c>
      <c r="AA25" s="34" t="n">
        <v>0.5</v>
      </c>
      <c r="AB25" s="62" t="s">
        <v>173</v>
      </c>
      <c r="AC25" s="34" t="n">
        <v>0.45</v>
      </c>
      <c r="AD25" s="46" t="n">
        <v>0.5</v>
      </c>
      <c r="AE25" s="46" t="n">
        <v>0.6</v>
      </c>
      <c r="AF25" s="35" t="s">
        <v>61</v>
      </c>
      <c r="AG25" s="37" t="s">
        <v>76</v>
      </c>
      <c r="AH25" s="37" t="s">
        <v>76</v>
      </c>
      <c r="AI25" s="36" t="s">
        <v>76</v>
      </c>
      <c r="AJ25" s="37" t="s">
        <v>76</v>
      </c>
      <c r="AK25" s="37" t="s">
        <v>76</v>
      </c>
      <c r="AL25" s="37" t="s">
        <v>76</v>
      </c>
      <c r="AM25" s="37" t="s">
        <v>76</v>
      </c>
      <c r="AN25" s="37" t="s">
        <v>76</v>
      </c>
      <c r="AO25" s="41"/>
      <c r="AP25" s="42"/>
      <c r="AQ25" s="41"/>
      <c r="AR25" s="6"/>
      <c r="AS25" s="6"/>
      <c r="AT25" s="6"/>
      <c r="AU25" s="43"/>
      <c r="AV25" s="43"/>
      <c r="AW25" s="43"/>
      <c r="AX25" s="43"/>
      <c r="AY25" s="43"/>
      <c r="AZ25" s="43"/>
    </row>
    <row r="26" customFormat="false" ht="15.75" hidden="false" customHeight="false" outlineLevel="0" collapsed="false">
      <c r="A26" s="26" t="s">
        <v>62</v>
      </c>
      <c r="B26" s="37" t="s">
        <v>76</v>
      </c>
      <c r="C26" s="37" t="s">
        <v>76</v>
      </c>
      <c r="D26" s="37" t="s">
        <v>76</v>
      </c>
      <c r="E26" s="37" t="s">
        <v>76</v>
      </c>
      <c r="F26" s="37" t="s">
        <v>76</v>
      </c>
      <c r="G26" s="37" t="s">
        <v>76</v>
      </c>
      <c r="H26" s="37" t="s">
        <v>76</v>
      </c>
      <c r="I26" s="36" t="s">
        <v>76</v>
      </c>
      <c r="J26" s="37" t="s">
        <v>76</v>
      </c>
      <c r="K26" s="37" t="s">
        <v>76</v>
      </c>
      <c r="L26" s="35" t="s">
        <v>62</v>
      </c>
      <c r="M26" s="37" t="s">
        <v>76</v>
      </c>
      <c r="N26" s="37" t="s">
        <v>76</v>
      </c>
      <c r="O26" s="37" t="s">
        <v>76</v>
      </c>
      <c r="P26" s="36" t="s">
        <v>76</v>
      </c>
      <c r="Q26" s="37" t="s">
        <v>76</v>
      </c>
      <c r="R26" s="37" t="s">
        <v>76</v>
      </c>
      <c r="S26" s="36" t="s">
        <v>76</v>
      </c>
      <c r="T26" s="37" t="s">
        <v>76</v>
      </c>
      <c r="U26" s="37" t="s">
        <v>76</v>
      </c>
      <c r="V26" s="37" t="s">
        <v>76</v>
      </c>
      <c r="W26" s="35" t="s">
        <v>62</v>
      </c>
      <c r="X26" s="34" t="n">
        <v>0.8</v>
      </c>
      <c r="Y26" s="33" t="n">
        <v>0.4</v>
      </c>
      <c r="Z26" s="34" t="n">
        <v>0.35</v>
      </c>
      <c r="AA26" s="32" t="n">
        <v>0.25</v>
      </c>
      <c r="AB26" s="63" t="s">
        <v>174</v>
      </c>
      <c r="AC26" s="34" t="n">
        <v>0.2</v>
      </c>
      <c r="AD26" s="39" t="n">
        <v>0.16</v>
      </c>
      <c r="AE26" s="39" t="n">
        <v>0.2</v>
      </c>
      <c r="AF26" s="35" t="s">
        <v>62</v>
      </c>
      <c r="AG26" s="39" t="n">
        <v>1.2</v>
      </c>
      <c r="AH26" s="39" t="n">
        <v>1.2</v>
      </c>
      <c r="AI26" s="46" t="n">
        <v>0.95</v>
      </c>
      <c r="AJ26" s="39" t="n">
        <v>1.1</v>
      </c>
      <c r="AK26" s="39" t="n">
        <v>1.05</v>
      </c>
      <c r="AL26" s="39" t="n">
        <v>1.05</v>
      </c>
      <c r="AM26" s="39" t="n">
        <v>1.05</v>
      </c>
      <c r="AN26" s="39" t="n">
        <v>1</v>
      </c>
      <c r="AO26" s="41"/>
      <c r="AP26" s="42"/>
      <c r="AQ26" s="41"/>
      <c r="AR26" s="6"/>
      <c r="AS26" s="6"/>
      <c r="AT26" s="6"/>
      <c r="AU26" s="43"/>
      <c r="AV26" s="43"/>
      <c r="AW26" s="43"/>
      <c r="AX26" s="43"/>
      <c r="AY26" s="43"/>
      <c r="AZ26" s="43"/>
    </row>
    <row r="27" customFormat="false" ht="15.75" hidden="false" customHeight="false" outlineLevel="0" collapsed="false">
      <c r="A27" s="26" t="s">
        <v>63</v>
      </c>
      <c r="B27" s="37" t="s">
        <v>76</v>
      </c>
      <c r="C27" s="37" t="s">
        <v>76</v>
      </c>
      <c r="D27" s="37" t="s">
        <v>76</v>
      </c>
      <c r="E27" s="37" t="s">
        <v>76</v>
      </c>
      <c r="F27" s="37" t="s">
        <v>76</v>
      </c>
      <c r="G27" s="37" t="s">
        <v>76</v>
      </c>
      <c r="H27" s="37" t="s">
        <v>76</v>
      </c>
      <c r="I27" s="36" t="s">
        <v>76</v>
      </c>
      <c r="J27" s="37" t="s">
        <v>76</v>
      </c>
      <c r="K27" s="37" t="s">
        <v>76</v>
      </c>
      <c r="L27" s="35" t="s">
        <v>63</v>
      </c>
      <c r="M27" s="37" t="s">
        <v>76</v>
      </c>
      <c r="N27" s="37" t="s">
        <v>76</v>
      </c>
      <c r="O27" s="37" t="s">
        <v>76</v>
      </c>
      <c r="P27" s="36" t="s">
        <v>76</v>
      </c>
      <c r="Q27" s="37" t="s">
        <v>175</v>
      </c>
      <c r="R27" s="37" t="s">
        <v>76</v>
      </c>
      <c r="S27" s="36" t="s">
        <v>76</v>
      </c>
      <c r="T27" s="37" t="s">
        <v>76</v>
      </c>
      <c r="U27" s="37" t="s">
        <v>76</v>
      </c>
      <c r="V27" s="37" t="s">
        <v>76</v>
      </c>
      <c r="W27" s="35" t="s">
        <v>63</v>
      </c>
      <c r="X27" s="34" t="n">
        <v>1.1</v>
      </c>
      <c r="Y27" s="33" t="n">
        <v>0.9</v>
      </c>
      <c r="Z27" s="34" t="n">
        <v>0.55</v>
      </c>
      <c r="AA27" s="33" t="n">
        <v>0.25</v>
      </c>
      <c r="AB27" s="64" t="s">
        <v>176</v>
      </c>
      <c r="AC27" s="34" t="n">
        <v>0.65</v>
      </c>
      <c r="AD27" s="39" t="n">
        <v>0.75</v>
      </c>
      <c r="AE27" s="39" t="n">
        <v>0.9</v>
      </c>
      <c r="AF27" s="35" t="s">
        <v>63</v>
      </c>
      <c r="AG27" s="37" t="s">
        <v>76</v>
      </c>
      <c r="AH27" s="37" t="s">
        <v>76</v>
      </c>
      <c r="AI27" s="36" t="s">
        <v>76</v>
      </c>
      <c r="AJ27" s="37" t="s">
        <v>76</v>
      </c>
      <c r="AK27" s="37" t="s">
        <v>76</v>
      </c>
      <c r="AL27" s="37" t="s">
        <v>76</v>
      </c>
      <c r="AM27" s="37" t="s">
        <v>76</v>
      </c>
      <c r="AN27" s="37" t="s">
        <v>76</v>
      </c>
      <c r="AO27" s="41"/>
      <c r="AP27" s="42"/>
      <c r="AQ27" s="41"/>
      <c r="AR27" s="6"/>
      <c r="AS27" s="6"/>
      <c r="AT27" s="6"/>
      <c r="AU27" s="43"/>
      <c r="AV27" s="43"/>
      <c r="AW27" s="43"/>
      <c r="AX27" s="43"/>
      <c r="AY27" s="43"/>
      <c r="AZ27" s="43"/>
    </row>
    <row r="28" customFormat="false" ht="15.75" hidden="false" customHeight="false" outlineLevel="0" collapsed="false">
      <c r="A28" s="65" t="s">
        <v>64</v>
      </c>
      <c r="B28" s="66" t="s">
        <v>177</v>
      </c>
      <c r="C28" s="66" t="s">
        <v>178</v>
      </c>
      <c r="D28" s="66" t="s">
        <v>178</v>
      </c>
      <c r="E28" s="66" t="s">
        <v>179</v>
      </c>
      <c r="F28" s="66" t="s">
        <v>160</v>
      </c>
      <c r="G28" s="66" t="s">
        <v>180</v>
      </c>
      <c r="H28" s="66" t="s">
        <v>125</v>
      </c>
      <c r="I28" s="66" t="s">
        <v>123</v>
      </c>
      <c r="J28" s="66" t="s">
        <v>108</v>
      </c>
      <c r="K28" s="66" t="s">
        <v>127</v>
      </c>
      <c r="L28" s="67" t="s">
        <v>64</v>
      </c>
      <c r="M28" s="66" t="s">
        <v>145</v>
      </c>
      <c r="N28" s="66" t="s">
        <v>162</v>
      </c>
      <c r="O28" s="66" t="s">
        <v>160</v>
      </c>
      <c r="P28" s="66" t="s">
        <v>179</v>
      </c>
      <c r="Q28" s="66" t="s">
        <v>125</v>
      </c>
      <c r="R28" s="66" t="s">
        <v>179</v>
      </c>
      <c r="S28" s="66" t="s">
        <v>162</v>
      </c>
      <c r="T28" s="68" t="s">
        <v>160</v>
      </c>
      <c r="U28" s="66" t="s">
        <v>160</v>
      </c>
      <c r="V28" s="66" t="s">
        <v>125</v>
      </c>
      <c r="W28" s="67" t="s">
        <v>64</v>
      </c>
      <c r="X28" s="66" t="n">
        <v>0.85</v>
      </c>
      <c r="Y28" s="66" t="n">
        <v>0.55</v>
      </c>
      <c r="Z28" s="66" t="n">
        <v>0.5</v>
      </c>
      <c r="AA28" s="66" t="n">
        <v>0.35</v>
      </c>
      <c r="AB28" s="66" t="n">
        <v>0.5</v>
      </c>
      <c r="AC28" s="69" t="n">
        <v>0.5</v>
      </c>
      <c r="AD28" s="70" t="n">
        <v>0.4</v>
      </c>
      <c r="AE28" s="70" t="n">
        <v>0.4</v>
      </c>
      <c r="AF28" s="67" t="s">
        <v>64</v>
      </c>
      <c r="AG28" s="66" t="s">
        <v>181</v>
      </c>
      <c r="AH28" s="66" t="s">
        <v>182</v>
      </c>
      <c r="AI28" s="71" t="s">
        <v>76</v>
      </c>
      <c r="AJ28" s="71" t="s">
        <v>76</v>
      </c>
      <c r="AK28" s="71" t="s">
        <v>76</v>
      </c>
      <c r="AL28" s="71" t="s">
        <v>76</v>
      </c>
      <c r="AM28" s="71" t="s">
        <v>76</v>
      </c>
      <c r="AN28" s="71" t="s">
        <v>76</v>
      </c>
      <c r="AO28" s="41"/>
      <c r="AP28" s="42"/>
      <c r="AQ28" s="41"/>
      <c r="AR28" s="6"/>
      <c r="AS28" s="6"/>
      <c r="AT28" s="6"/>
      <c r="AU28" s="43"/>
      <c r="AV28" s="43"/>
      <c r="AW28" s="43"/>
      <c r="AX28" s="43"/>
      <c r="AY28" s="43"/>
      <c r="AZ28" s="43"/>
    </row>
    <row r="29" customFormat="false" ht="15.75" hidden="false" customHeight="false" outlineLevel="0" collapsed="false">
      <c r="A29" s="28" t="s">
        <v>65</v>
      </c>
      <c r="B29" s="39" t="n">
        <v>0.85</v>
      </c>
      <c r="C29" s="39" t="n">
        <v>0.8</v>
      </c>
      <c r="D29" s="39" t="n">
        <v>0.8</v>
      </c>
      <c r="E29" s="39" t="n">
        <v>0.8</v>
      </c>
      <c r="F29" s="39" t="n">
        <v>0.7</v>
      </c>
      <c r="G29" s="39" t="n">
        <v>0.68</v>
      </c>
      <c r="H29" s="39" t="n">
        <v>0.55</v>
      </c>
      <c r="I29" s="46" t="n">
        <v>0.5</v>
      </c>
      <c r="J29" s="39" t="n">
        <v>0.45</v>
      </c>
      <c r="K29" s="39" t="n">
        <v>0.4</v>
      </c>
      <c r="L29" s="45" t="s">
        <v>65</v>
      </c>
      <c r="M29" s="39" t="n">
        <v>0.75</v>
      </c>
      <c r="N29" s="39" t="n">
        <v>0.8</v>
      </c>
      <c r="O29" s="39" t="n">
        <v>0.75</v>
      </c>
      <c r="P29" s="46" t="n">
        <v>0.9</v>
      </c>
      <c r="Q29" s="39" t="n">
        <v>0.7</v>
      </c>
      <c r="R29" s="39" t="n">
        <v>0.8</v>
      </c>
      <c r="S29" s="46" t="n">
        <v>0.95</v>
      </c>
      <c r="T29" s="39" t="n">
        <v>0.72</v>
      </c>
      <c r="U29" s="39" t="n">
        <v>0.72</v>
      </c>
      <c r="V29" s="39" t="n">
        <v>0.75</v>
      </c>
      <c r="W29" s="45" t="s">
        <v>65</v>
      </c>
      <c r="X29" s="46" t="n">
        <v>0.9</v>
      </c>
      <c r="Y29" s="39" t="n">
        <v>0.8</v>
      </c>
      <c r="Z29" s="46" t="n">
        <v>0.7</v>
      </c>
      <c r="AA29" s="39" t="n">
        <v>0.7</v>
      </c>
      <c r="AB29" s="39" t="n">
        <v>0.75</v>
      </c>
      <c r="AC29" s="46" t="n">
        <v>0.45</v>
      </c>
      <c r="AD29" s="52" t="n">
        <v>0.5</v>
      </c>
      <c r="AE29" s="39" t="n">
        <v>0.6</v>
      </c>
      <c r="AF29" s="45" t="s">
        <v>65</v>
      </c>
      <c r="AG29" s="37" t="s">
        <v>76</v>
      </c>
      <c r="AH29" s="37" t="s">
        <v>76</v>
      </c>
      <c r="AI29" s="36" t="s">
        <v>76</v>
      </c>
      <c r="AJ29" s="37" t="s">
        <v>76</v>
      </c>
      <c r="AK29" s="37" t="s">
        <v>76</v>
      </c>
      <c r="AL29" s="37" t="s">
        <v>76</v>
      </c>
      <c r="AM29" s="37" t="s">
        <v>76</v>
      </c>
      <c r="AN29" s="37" t="s">
        <v>76</v>
      </c>
      <c r="AO29" s="41"/>
      <c r="AP29" s="42"/>
      <c r="AQ29" s="41"/>
      <c r="AR29" s="6"/>
      <c r="AS29" s="6"/>
      <c r="AT29" s="6"/>
      <c r="AU29" s="43"/>
      <c r="AV29" s="43"/>
      <c r="AW29" s="43"/>
      <c r="AX29" s="43"/>
      <c r="AY29" s="43"/>
      <c r="AZ29" s="43"/>
    </row>
    <row r="30" customFormat="false" ht="15.75" hidden="false" customHeight="false" outlineLevel="0" collapsed="false">
      <c r="A30" s="28" t="s">
        <v>66</v>
      </c>
      <c r="B30" s="37" t="s">
        <v>76</v>
      </c>
      <c r="C30" s="37" t="s">
        <v>76</v>
      </c>
      <c r="D30" s="37" t="s">
        <v>76</v>
      </c>
      <c r="E30" s="37" t="s">
        <v>76</v>
      </c>
      <c r="F30" s="37" t="s">
        <v>76</v>
      </c>
      <c r="G30" s="37" t="s">
        <v>76</v>
      </c>
      <c r="H30" s="37" t="s">
        <v>76</v>
      </c>
      <c r="I30" s="36" t="s">
        <v>76</v>
      </c>
      <c r="J30" s="37" t="s">
        <v>76</v>
      </c>
      <c r="K30" s="37" t="s">
        <v>76</v>
      </c>
      <c r="L30" s="45" t="s">
        <v>66</v>
      </c>
      <c r="M30" s="37" t="s">
        <v>76</v>
      </c>
      <c r="N30" s="37" t="s">
        <v>76</v>
      </c>
      <c r="O30" s="37" t="s">
        <v>76</v>
      </c>
      <c r="P30" s="36" t="s">
        <v>76</v>
      </c>
      <c r="Q30" s="37" t="s">
        <v>76</v>
      </c>
      <c r="R30" s="37" t="s">
        <v>76</v>
      </c>
      <c r="S30" s="36" t="s">
        <v>76</v>
      </c>
      <c r="T30" s="37" t="s">
        <v>76</v>
      </c>
      <c r="U30" s="37" t="s">
        <v>76</v>
      </c>
      <c r="V30" s="37" t="s">
        <v>76</v>
      </c>
      <c r="W30" s="45" t="s">
        <v>66</v>
      </c>
      <c r="X30" s="36" t="s">
        <v>76</v>
      </c>
      <c r="Y30" s="37" t="s">
        <v>76</v>
      </c>
      <c r="Z30" s="36" t="s">
        <v>76</v>
      </c>
      <c r="AA30" s="37" t="s">
        <v>76</v>
      </c>
      <c r="AB30" s="37" t="s">
        <v>76</v>
      </c>
      <c r="AC30" s="36" t="s">
        <v>76</v>
      </c>
      <c r="AD30" s="38" t="s">
        <v>76</v>
      </c>
      <c r="AE30" s="72" t="s">
        <v>76</v>
      </c>
      <c r="AF30" s="45" t="s">
        <v>66</v>
      </c>
      <c r="AG30" s="39" t="n">
        <v>1.15</v>
      </c>
      <c r="AH30" s="39" t="n">
        <v>1</v>
      </c>
      <c r="AI30" s="46" t="n">
        <v>0.8</v>
      </c>
      <c r="AJ30" s="39" t="n">
        <v>1.2</v>
      </c>
      <c r="AK30" s="39" t="n">
        <v>0.85</v>
      </c>
      <c r="AL30" s="39" t="n">
        <v>0.6</v>
      </c>
      <c r="AM30" s="39" t="n">
        <v>0.7</v>
      </c>
      <c r="AN30" s="39" t="n">
        <v>0.6</v>
      </c>
      <c r="AO30" s="41"/>
      <c r="AP30" s="42"/>
      <c r="AQ30" s="41"/>
      <c r="AR30" s="6"/>
      <c r="AS30" s="6"/>
      <c r="AT30" s="6"/>
      <c r="AU30" s="43"/>
      <c r="AV30" s="43"/>
      <c r="AW30" s="43"/>
      <c r="AX30" s="43"/>
      <c r="AY30" s="43"/>
      <c r="AZ30" s="43"/>
    </row>
    <row r="31" customFormat="false" ht="31.5" hidden="false" customHeight="false" outlineLevel="0" collapsed="false">
      <c r="A31" s="28" t="s">
        <v>183</v>
      </c>
      <c r="B31" s="35" t="s">
        <v>39</v>
      </c>
      <c r="C31" s="35" t="s">
        <v>40</v>
      </c>
      <c r="D31" s="35" t="s">
        <v>41</v>
      </c>
      <c r="E31" s="35" t="s">
        <v>42</v>
      </c>
      <c r="F31" s="35" t="s">
        <v>43</v>
      </c>
      <c r="G31" s="35" t="s">
        <v>44</v>
      </c>
      <c r="H31" s="35" t="s">
        <v>45</v>
      </c>
      <c r="I31" s="57" t="s">
        <v>46</v>
      </c>
      <c r="J31" s="35" t="s">
        <v>47</v>
      </c>
      <c r="K31" s="35" t="s">
        <v>48</v>
      </c>
      <c r="L31" s="45" t="s">
        <v>183</v>
      </c>
      <c r="M31" s="35" t="s">
        <v>49</v>
      </c>
      <c r="N31" s="35" t="s">
        <v>50</v>
      </c>
      <c r="O31" s="35" t="s">
        <v>51</v>
      </c>
      <c r="P31" s="57" t="s">
        <v>52</v>
      </c>
      <c r="Q31" s="35" t="s">
        <v>53</v>
      </c>
      <c r="R31" s="35" t="s">
        <v>54</v>
      </c>
      <c r="S31" s="57" t="s">
        <v>55</v>
      </c>
      <c r="T31" s="26" t="s">
        <v>56</v>
      </c>
      <c r="U31" s="35" t="s">
        <v>57</v>
      </c>
      <c r="V31" s="35" t="s">
        <v>58</v>
      </c>
      <c r="W31" s="45" t="s">
        <v>183</v>
      </c>
      <c r="X31" s="57" t="s">
        <v>59</v>
      </c>
      <c r="Y31" s="35" t="s">
        <v>60</v>
      </c>
      <c r="Z31" s="57" t="s">
        <v>61</v>
      </c>
      <c r="AA31" s="35" t="s">
        <v>62</v>
      </c>
      <c r="AB31" s="35" t="s">
        <v>63</v>
      </c>
      <c r="AC31" s="57" t="s">
        <v>64</v>
      </c>
      <c r="AD31" s="45" t="s">
        <v>65</v>
      </c>
      <c r="AE31" s="45" t="s">
        <v>66</v>
      </c>
      <c r="AF31" s="45" t="s">
        <v>183</v>
      </c>
      <c r="AG31" s="35" t="s">
        <v>67</v>
      </c>
      <c r="AH31" s="45" t="s">
        <v>68</v>
      </c>
      <c r="AI31" s="48" t="s">
        <v>69</v>
      </c>
      <c r="AJ31" s="35" t="s">
        <v>70</v>
      </c>
      <c r="AK31" s="45" t="s">
        <v>71</v>
      </c>
      <c r="AL31" s="45" t="s">
        <v>72</v>
      </c>
      <c r="AM31" s="45" t="s">
        <v>73</v>
      </c>
      <c r="AN31" s="45" t="s">
        <v>74</v>
      </c>
      <c r="AO31" s="41"/>
      <c r="AP31" s="61"/>
      <c r="AQ31" s="41"/>
      <c r="AR31" s="6"/>
      <c r="AS31" s="6"/>
      <c r="AT31" s="6"/>
      <c r="AU31" s="43"/>
      <c r="AV31" s="43"/>
      <c r="AW31" s="43"/>
      <c r="AX31" s="43"/>
      <c r="AY31" s="43"/>
      <c r="AZ31" s="43"/>
    </row>
    <row r="32" customFormat="false" ht="15.75" hidden="false" customHeight="false" outlineLevel="0" collapsed="false">
      <c r="A32" s="28" t="s">
        <v>67</v>
      </c>
      <c r="B32" s="37" t="s">
        <v>76</v>
      </c>
      <c r="C32" s="37" t="s">
        <v>76</v>
      </c>
      <c r="D32" s="37" t="s">
        <v>76</v>
      </c>
      <c r="E32" s="37" t="s">
        <v>76</v>
      </c>
      <c r="F32" s="37" t="s">
        <v>76</v>
      </c>
      <c r="G32" s="37" t="s">
        <v>76</v>
      </c>
      <c r="H32" s="37" t="s">
        <v>76</v>
      </c>
      <c r="I32" s="36" t="s">
        <v>76</v>
      </c>
      <c r="J32" s="37" t="s">
        <v>76</v>
      </c>
      <c r="K32" s="37" t="s">
        <v>76</v>
      </c>
      <c r="L32" s="45" t="s">
        <v>67</v>
      </c>
      <c r="M32" s="37" t="s">
        <v>76</v>
      </c>
      <c r="N32" s="37" t="s">
        <v>76</v>
      </c>
      <c r="O32" s="37" t="s">
        <v>76</v>
      </c>
      <c r="P32" s="36" t="s">
        <v>76</v>
      </c>
      <c r="Q32" s="37" t="s">
        <v>76</v>
      </c>
      <c r="R32" s="37" t="s">
        <v>76</v>
      </c>
      <c r="S32" s="36" t="s">
        <v>76</v>
      </c>
      <c r="T32" s="37" t="s">
        <v>76</v>
      </c>
      <c r="U32" s="37" t="s">
        <v>76</v>
      </c>
      <c r="V32" s="37" t="s">
        <v>76</v>
      </c>
      <c r="W32" s="45" t="s">
        <v>67</v>
      </c>
      <c r="X32" s="36" t="s">
        <v>76</v>
      </c>
      <c r="Y32" s="37" t="s">
        <v>76</v>
      </c>
      <c r="Z32" s="36" t="s">
        <v>76</v>
      </c>
      <c r="AA32" s="37" t="s">
        <v>76</v>
      </c>
      <c r="AB32" s="37" t="s">
        <v>76</v>
      </c>
      <c r="AC32" s="36" t="s">
        <v>76</v>
      </c>
      <c r="AD32" s="38" t="s">
        <v>76</v>
      </c>
      <c r="AE32" s="38" t="s">
        <v>76</v>
      </c>
      <c r="AF32" s="45" t="s">
        <v>67</v>
      </c>
      <c r="AG32" s="72" t="s">
        <v>76</v>
      </c>
      <c r="AH32" s="38" t="s">
        <v>76</v>
      </c>
      <c r="AI32" s="40" t="s">
        <v>76</v>
      </c>
      <c r="AJ32" s="38" t="s">
        <v>76</v>
      </c>
      <c r="AK32" s="38" t="s">
        <v>76</v>
      </c>
      <c r="AL32" s="38" t="s">
        <v>76</v>
      </c>
      <c r="AM32" s="38" t="s">
        <v>76</v>
      </c>
      <c r="AN32" s="38" t="s">
        <v>76</v>
      </c>
      <c r="AO32" s="41"/>
      <c r="AP32" s="42" t="s">
        <v>22</v>
      </c>
      <c r="AQ32" s="41"/>
      <c r="AR32" s="6"/>
      <c r="AS32" s="6"/>
      <c r="AT32" s="6"/>
      <c r="AU32" s="43"/>
      <c r="AV32" s="43"/>
      <c r="AW32" s="43"/>
      <c r="AX32" s="43"/>
      <c r="AY32" s="43"/>
      <c r="AZ32" s="43"/>
    </row>
    <row r="33" customFormat="false" ht="15.75" hidden="false" customHeight="false" outlineLevel="0" collapsed="false">
      <c r="A33" s="28" t="s">
        <v>68</v>
      </c>
      <c r="B33" s="39" t="n">
        <v>0.75</v>
      </c>
      <c r="C33" s="39" t="n">
        <v>0.7</v>
      </c>
      <c r="D33" s="39" t="n">
        <v>0.7</v>
      </c>
      <c r="E33" s="39" t="s">
        <v>184</v>
      </c>
      <c r="F33" s="39" t="s">
        <v>185</v>
      </c>
      <c r="G33" s="39" t="s">
        <v>80</v>
      </c>
      <c r="H33" s="39" t="s">
        <v>98</v>
      </c>
      <c r="I33" s="46" t="s">
        <v>100</v>
      </c>
      <c r="J33" s="39" t="s">
        <v>100</v>
      </c>
      <c r="K33" s="39" t="s">
        <v>186</v>
      </c>
      <c r="L33" s="45" t="s">
        <v>68</v>
      </c>
      <c r="M33" s="39" t="s">
        <v>187</v>
      </c>
      <c r="N33" s="39" t="s">
        <v>188</v>
      </c>
      <c r="O33" s="39" t="s">
        <v>189</v>
      </c>
      <c r="P33" s="46" t="s">
        <v>87</v>
      </c>
      <c r="Q33" s="39" t="s">
        <v>82</v>
      </c>
      <c r="R33" s="39" t="s">
        <v>87</v>
      </c>
      <c r="S33" s="46" t="s">
        <v>97</v>
      </c>
      <c r="T33" s="39" t="s">
        <v>190</v>
      </c>
      <c r="U33" s="39" t="s">
        <v>190</v>
      </c>
      <c r="V33" s="39" t="s">
        <v>191</v>
      </c>
      <c r="W33" s="45" t="s">
        <v>68</v>
      </c>
      <c r="X33" s="46" t="s">
        <v>143</v>
      </c>
      <c r="Y33" s="39" t="s">
        <v>123</v>
      </c>
      <c r="Z33" s="46" t="s">
        <v>180</v>
      </c>
      <c r="AA33" s="39" t="s">
        <v>127</v>
      </c>
      <c r="AB33" s="39" t="s">
        <v>123</v>
      </c>
      <c r="AC33" s="46" t="s">
        <v>123</v>
      </c>
      <c r="AD33" s="39" t="s">
        <v>123</v>
      </c>
      <c r="AE33" s="39" t="s">
        <v>123</v>
      </c>
      <c r="AF33" s="45" t="s">
        <v>68</v>
      </c>
      <c r="AG33" s="39" t="n">
        <v>0.85</v>
      </c>
      <c r="AH33" s="52" t="n">
        <v>0.65</v>
      </c>
      <c r="AI33" s="40" t="s">
        <v>76</v>
      </c>
      <c r="AJ33" s="38" t="s">
        <v>76</v>
      </c>
      <c r="AK33" s="38" t="s">
        <v>76</v>
      </c>
      <c r="AL33" s="38" t="s">
        <v>76</v>
      </c>
      <c r="AM33" s="38" t="s">
        <v>76</v>
      </c>
      <c r="AN33" s="38" t="s">
        <v>76</v>
      </c>
      <c r="AO33" s="41"/>
      <c r="AP33" s="42"/>
      <c r="AQ33" s="41"/>
      <c r="AR33" s="6"/>
      <c r="AS33" s="6"/>
      <c r="AT33" s="6"/>
      <c r="AU33" s="43"/>
      <c r="AV33" s="43"/>
      <c r="AW33" s="43"/>
      <c r="AX33" s="43"/>
      <c r="AY33" s="43"/>
      <c r="AZ33" s="43"/>
    </row>
    <row r="34" customFormat="false" ht="15.75" hidden="false" customHeight="false" outlineLevel="0" collapsed="false">
      <c r="A34" s="73" t="s">
        <v>69</v>
      </c>
      <c r="B34" s="46" t="n">
        <v>0.5</v>
      </c>
      <c r="C34" s="46" t="n">
        <v>0.4</v>
      </c>
      <c r="D34" s="46" t="n">
        <v>0.4</v>
      </c>
      <c r="E34" s="46" t="n">
        <v>0.18</v>
      </c>
      <c r="F34" s="46" t="n">
        <v>0.15</v>
      </c>
      <c r="G34" s="46" t="n">
        <v>0.08</v>
      </c>
      <c r="H34" s="46" t="n">
        <v>0.05</v>
      </c>
      <c r="I34" s="46" t="n">
        <v>0.04</v>
      </c>
      <c r="J34" s="46" t="n">
        <v>0.01</v>
      </c>
      <c r="K34" s="46" t="n">
        <v>0.01</v>
      </c>
      <c r="L34" s="48" t="s">
        <v>69</v>
      </c>
      <c r="M34" s="46" t="n">
        <v>0.05</v>
      </c>
      <c r="N34" s="46" t="n">
        <v>0.15</v>
      </c>
      <c r="O34" s="46" t="n">
        <v>0.15</v>
      </c>
      <c r="P34" s="46" t="n">
        <v>0.2</v>
      </c>
      <c r="Q34" s="46" t="n">
        <v>0.2</v>
      </c>
      <c r="R34" s="46" t="n">
        <v>0.25</v>
      </c>
      <c r="S34" s="46" t="n">
        <v>0.3</v>
      </c>
      <c r="T34" s="39" t="n">
        <v>0.15</v>
      </c>
      <c r="U34" s="46" t="n">
        <v>0.15</v>
      </c>
      <c r="V34" s="46" t="n">
        <v>0.18</v>
      </c>
      <c r="W34" s="48" t="s">
        <v>69</v>
      </c>
      <c r="X34" s="36" t="s">
        <v>76</v>
      </c>
      <c r="Y34" s="36" t="s">
        <v>76</v>
      </c>
      <c r="Z34" s="36" t="s">
        <v>76</v>
      </c>
      <c r="AA34" s="36" t="s">
        <v>76</v>
      </c>
      <c r="AB34" s="36" t="s">
        <v>76</v>
      </c>
      <c r="AC34" s="36" t="s">
        <v>76</v>
      </c>
      <c r="AD34" s="40" t="s">
        <v>76</v>
      </c>
      <c r="AE34" s="40" t="s">
        <v>76</v>
      </c>
      <c r="AF34" s="48" t="s">
        <v>69</v>
      </c>
      <c r="AG34" s="46" t="n">
        <v>0.9</v>
      </c>
      <c r="AH34" s="46" t="n">
        <v>0.7</v>
      </c>
      <c r="AI34" s="52" t="n">
        <v>0.5</v>
      </c>
      <c r="AJ34" s="46" t="n">
        <v>0.65</v>
      </c>
      <c r="AK34" s="46" t="n">
        <v>0.45</v>
      </c>
      <c r="AL34" s="46" t="n">
        <v>0.35</v>
      </c>
      <c r="AM34" s="46" t="n">
        <v>0.45</v>
      </c>
      <c r="AN34" s="46" t="n">
        <v>0.6</v>
      </c>
      <c r="AO34" s="41"/>
      <c r="AP34" s="42"/>
      <c r="AQ34" s="41"/>
      <c r="AR34" s="6"/>
      <c r="AS34" s="6"/>
      <c r="AT34" s="6"/>
      <c r="AU34" s="43"/>
      <c r="AV34" s="43"/>
      <c r="AW34" s="43"/>
      <c r="AX34" s="43"/>
      <c r="AY34" s="43"/>
      <c r="AZ34" s="43"/>
    </row>
    <row r="35" customFormat="false" ht="15.75" hidden="false" customHeight="false" outlineLevel="0" collapsed="false">
      <c r="A35" s="47" t="s">
        <v>70</v>
      </c>
      <c r="B35" s="39" t="n">
        <v>0.7</v>
      </c>
      <c r="C35" s="39" t="n">
        <v>0.65</v>
      </c>
      <c r="D35" s="39" t="n">
        <v>0.65</v>
      </c>
      <c r="E35" s="39" t="n">
        <v>0.6</v>
      </c>
      <c r="F35" s="39" t="n">
        <v>0.5</v>
      </c>
      <c r="G35" s="39" t="n">
        <v>0.2</v>
      </c>
      <c r="H35" s="39" t="n">
        <v>0.15</v>
      </c>
      <c r="I35" s="46" t="n">
        <v>0.1</v>
      </c>
      <c r="J35" s="39" t="n">
        <v>0.1</v>
      </c>
      <c r="K35" s="39" t="n">
        <v>0.05</v>
      </c>
      <c r="L35" s="45" t="s">
        <v>70</v>
      </c>
      <c r="M35" s="39" t="n">
        <v>0.15</v>
      </c>
      <c r="N35" s="39" t="n">
        <v>0.6</v>
      </c>
      <c r="O35" s="39" t="n">
        <v>0.55</v>
      </c>
      <c r="P35" s="46" t="n">
        <v>0.55</v>
      </c>
      <c r="Q35" s="39" t="n">
        <v>0.3</v>
      </c>
      <c r="R35" s="39" t="n">
        <v>0.6</v>
      </c>
      <c r="S35" s="46" t="n">
        <v>0.65</v>
      </c>
      <c r="T35" s="39" t="n">
        <v>0.55</v>
      </c>
      <c r="U35" s="39" t="n">
        <v>0.55</v>
      </c>
      <c r="V35" s="39" t="n">
        <v>0.25</v>
      </c>
      <c r="W35" s="45" t="s">
        <v>70</v>
      </c>
      <c r="X35" s="46" t="n">
        <v>0.2</v>
      </c>
      <c r="Y35" s="39" t="n">
        <v>0.12</v>
      </c>
      <c r="Z35" s="46" t="n">
        <v>0.06</v>
      </c>
      <c r="AA35" s="39" t="n">
        <v>0.05</v>
      </c>
      <c r="AB35" s="39" t="n">
        <v>0.1</v>
      </c>
      <c r="AC35" s="46" t="n">
        <v>0.05</v>
      </c>
      <c r="AD35" s="39" t="n">
        <v>0.1</v>
      </c>
      <c r="AE35" s="39" t="n">
        <v>0.15</v>
      </c>
      <c r="AF35" s="45" t="s">
        <v>70</v>
      </c>
      <c r="AG35" s="39" t="n">
        <v>1</v>
      </c>
      <c r="AH35" s="39" t="n">
        <v>0.85</v>
      </c>
      <c r="AI35" s="46" t="n">
        <v>0.6</v>
      </c>
      <c r="AJ35" s="52" t="n">
        <v>0.5</v>
      </c>
      <c r="AK35" s="39" t="n">
        <v>0.6</v>
      </c>
      <c r="AL35" s="39" t="n">
        <v>0.45</v>
      </c>
      <c r="AM35" s="39" t="n">
        <v>0.5</v>
      </c>
      <c r="AN35" s="39" t="n">
        <v>0.55</v>
      </c>
      <c r="AO35" s="41"/>
      <c r="AP35" s="42"/>
      <c r="AQ35" s="41"/>
      <c r="AR35" s="6"/>
      <c r="AS35" s="6"/>
      <c r="AT35" s="6"/>
      <c r="AU35" s="43"/>
      <c r="AV35" s="43"/>
      <c r="AW35" s="43"/>
      <c r="AX35" s="43"/>
      <c r="AY35" s="43"/>
      <c r="AZ35" s="43"/>
    </row>
    <row r="36" customFormat="false" ht="15.75" hidden="false" customHeight="false" outlineLevel="0" collapsed="false">
      <c r="A36" s="28" t="s">
        <v>71</v>
      </c>
      <c r="B36" s="39" t="n">
        <v>1.15</v>
      </c>
      <c r="C36" s="39" t="n">
        <v>1.1</v>
      </c>
      <c r="D36" s="39" t="n">
        <v>1.1</v>
      </c>
      <c r="E36" s="39" t="n">
        <v>1.05</v>
      </c>
      <c r="F36" s="39" t="n">
        <v>1.05</v>
      </c>
      <c r="G36" s="39" t="n">
        <v>1.05</v>
      </c>
      <c r="H36" s="39" t="n">
        <v>0.95</v>
      </c>
      <c r="I36" s="46" t="n">
        <v>0.8</v>
      </c>
      <c r="J36" s="39" t="n">
        <v>0.75</v>
      </c>
      <c r="K36" s="39" t="n">
        <v>0.6</v>
      </c>
      <c r="L36" s="45" t="s">
        <v>71</v>
      </c>
      <c r="M36" s="39" t="n">
        <v>0.8</v>
      </c>
      <c r="N36" s="39" t="n">
        <v>0.95</v>
      </c>
      <c r="O36" s="39" t="n">
        <v>1</v>
      </c>
      <c r="P36" s="46" t="n">
        <v>1.05</v>
      </c>
      <c r="Q36" s="39" t="n">
        <v>0.8</v>
      </c>
      <c r="R36" s="39" t="n">
        <v>1.05</v>
      </c>
      <c r="S36" s="46" t="n">
        <v>1.2</v>
      </c>
      <c r="T36" s="39" t="n">
        <v>1.05</v>
      </c>
      <c r="U36" s="39" t="n">
        <v>1.05</v>
      </c>
      <c r="V36" s="39" t="n">
        <v>0.95</v>
      </c>
      <c r="W36" s="45" t="s">
        <v>71</v>
      </c>
      <c r="X36" s="46" t="n">
        <v>1.05</v>
      </c>
      <c r="Y36" s="39" t="n">
        <v>0.95</v>
      </c>
      <c r="Z36" s="46" t="n">
        <v>0.85</v>
      </c>
      <c r="AA36" s="39" t="n">
        <v>0.5</v>
      </c>
      <c r="AB36" s="39" t="n">
        <v>0.95</v>
      </c>
      <c r="AC36" s="46" t="n">
        <v>0.75</v>
      </c>
      <c r="AD36" s="39" t="n">
        <v>0.75</v>
      </c>
      <c r="AE36" s="39" t="n">
        <v>0.8</v>
      </c>
      <c r="AF36" s="45" t="s">
        <v>71</v>
      </c>
      <c r="AG36" s="38" t="s">
        <v>76</v>
      </c>
      <c r="AH36" s="38" t="s">
        <v>76</v>
      </c>
      <c r="AI36" s="40" t="s">
        <v>76</v>
      </c>
      <c r="AJ36" s="38" t="s">
        <v>76</v>
      </c>
      <c r="AK36" s="72" t="s">
        <v>76</v>
      </c>
      <c r="AL36" s="38" t="s">
        <v>76</v>
      </c>
      <c r="AM36" s="38" t="s">
        <v>76</v>
      </c>
      <c r="AN36" s="38" t="s">
        <v>76</v>
      </c>
      <c r="AO36" s="41"/>
      <c r="AP36" s="42" t="s">
        <v>192</v>
      </c>
      <c r="AQ36" s="41"/>
      <c r="AR36" s="6"/>
      <c r="AS36" s="6"/>
      <c r="AT36" s="6"/>
      <c r="AU36" s="43"/>
      <c r="AV36" s="43"/>
      <c r="AW36" s="43"/>
      <c r="AX36" s="43"/>
      <c r="AY36" s="43"/>
      <c r="AZ36" s="43"/>
    </row>
    <row r="37" customFormat="false" ht="15.75" hidden="false" customHeight="false" outlineLevel="0" collapsed="false">
      <c r="A37" s="74" t="s">
        <v>193</v>
      </c>
      <c r="B37" s="37" t="s">
        <v>76</v>
      </c>
      <c r="C37" s="37" t="s">
        <v>76</v>
      </c>
      <c r="D37" s="37" t="s">
        <v>76</v>
      </c>
      <c r="E37" s="37" t="s">
        <v>76</v>
      </c>
      <c r="F37" s="37" t="s">
        <v>76</v>
      </c>
      <c r="G37" s="37" t="s">
        <v>76</v>
      </c>
      <c r="H37" s="37" t="s">
        <v>76</v>
      </c>
      <c r="I37" s="36" t="s">
        <v>76</v>
      </c>
      <c r="J37" s="37" t="s">
        <v>76</v>
      </c>
      <c r="K37" s="37" t="s">
        <v>76</v>
      </c>
      <c r="L37" s="45" t="s">
        <v>72</v>
      </c>
      <c r="M37" s="37" t="s">
        <v>76</v>
      </c>
      <c r="N37" s="37" t="s">
        <v>76</v>
      </c>
      <c r="O37" s="37" t="s">
        <v>76</v>
      </c>
      <c r="P37" s="36" t="s">
        <v>76</v>
      </c>
      <c r="Q37" s="37" t="s">
        <v>76</v>
      </c>
      <c r="R37" s="37" t="s">
        <v>76</v>
      </c>
      <c r="S37" s="36" t="s">
        <v>76</v>
      </c>
      <c r="T37" s="37" t="s">
        <v>76</v>
      </c>
      <c r="U37" s="37" t="s">
        <v>76</v>
      </c>
      <c r="V37" s="37" t="s">
        <v>76</v>
      </c>
      <c r="W37" s="45" t="s">
        <v>72</v>
      </c>
      <c r="X37" s="36" t="s">
        <v>76</v>
      </c>
      <c r="Y37" s="37" t="s">
        <v>76</v>
      </c>
      <c r="Z37" s="36" t="s">
        <v>76</v>
      </c>
      <c r="AA37" s="37" t="s">
        <v>76</v>
      </c>
      <c r="AB37" s="37" t="s">
        <v>76</v>
      </c>
      <c r="AC37" s="36" t="s">
        <v>76</v>
      </c>
      <c r="AD37" s="38" t="s">
        <v>76</v>
      </c>
      <c r="AE37" s="38" t="s">
        <v>76</v>
      </c>
      <c r="AF37" s="45" t="s">
        <v>72</v>
      </c>
      <c r="AG37" s="39" t="n">
        <v>1.2</v>
      </c>
      <c r="AH37" s="39" t="n">
        <v>1.2</v>
      </c>
      <c r="AI37" s="46" t="n">
        <v>0.85</v>
      </c>
      <c r="AJ37" s="39" t="n">
        <v>0.65</v>
      </c>
      <c r="AK37" s="39" t="n">
        <v>0.75</v>
      </c>
      <c r="AL37" s="52" t="n">
        <v>0.55</v>
      </c>
      <c r="AM37" s="39" t="n">
        <v>0.65</v>
      </c>
      <c r="AN37" s="39" t="n">
        <v>0.85</v>
      </c>
      <c r="AO37" s="41"/>
      <c r="AP37" s="42"/>
      <c r="AQ37" s="41"/>
      <c r="AR37" s="6"/>
      <c r="AS37" s="6"/>
      <c r="AT37" s="6"/>
      <c r="AU37" s="43"/>
      <c r="AV37" s="43"/>
      <c r="AW37" s="43"/>
      <c r="AX37" s="43"/>
      <c r="AY37" s="43"/>
      <c r="AZ37" s="43"/>
    </row>
    <row r="38" customFormat="false" ht="15.75" hidden="false" customHeight="false" outlineLevel="0" collapsed="false">
      <c r="A38" s="75" t="s">
        <v>73</v>
      </c>
      <c r="B38" s="39" t="n">
        <v>0.9</v>
      </c>
      <c r="C38" s="39" t="n">
        <v>0.85</v>
      </c>
      <c r="D38" s="39" t="n">
        <v>0.85</v>
      </c>
      <c r="E38" s="39" t="n">
        <v>0.8</v>
      </c>
      <c r="F38" s="39" t="n">
        <v>0.8</v>
      </c>
      <c r="G38" s="39" t="n">
        <v>0.75</v>
      </c>
      <c r="H38" s="39" t="n">
        <v>0.65</v>
      </c>
      <c r="I38" s="46" t="n">
        <v>0.55</v>
      </c>
      <c r="J38" s="39" t="n">
        <v>0.55</v>
      </c>
      <c r="K38" s="39" t="n">
        <v>0.45</v>
      </c>
      <c r="L38" s="45" t="s">
        <v>73</v>
      </c>
      <c r="M38" s="39" t="n">
        <v>0.45</v>
      </c>
      <c r="N38" s="39" t="n">
        <v>0.7</v>
      </c>
      <c r="O38" s="39" t="n">
        <v>0.7</v>
      </c>
      <c r="P38" s="46" t="n">
        <v>0.8</v>
      </c>
      <c r="Q38" s="39" t="n">
        <v>0.5</v>
      </c>
      <c r="R38" s="39" t="n">
        <v>0.8</v>
      </c>
      <c r="S38" s="46" t="n">
        <v>0.9</v>
      </c>
      <c r="T38" s="39" t="n">
        <v>0.75</v>
      </c>
      <c r="U38" s="39" t="n">
        <v>0.75</v>
      </c>
      <c r="V38" s="39" t="n">
        <v>0.6</v>
      </c>
      <c r="W38" s="45" t="s">
        <v>73</v>
      </c>
      <c r="X38" s="46" t="n">
        <v>0.9</v>
      </c>
      <c r="Y38" s="39" t="n">
        <v>0.85</v>
      </c>
      <c r="Z38" s="46" t="n">
        <v>0.7</v>
      </c>
      <c r="AA38" s="39" t="n">
        <v>0.4</v>
      </c>
      <c r="AB38" s="39" t="n">
        <v>0.55</v>
      </c>
      <c r="AC38" s="46" t="n">
        <v>0.55</v>
      </c>
      <c r="AD38" s="39" t="n">
        <v>0.45</v>
      </c>
      <c r="AE38" s="39" t="n">
        <v>0.65</v>
      </c>
      <c r="AF38" s="45" t="s">
        <v>73</v>
      </c>
      <c r="AG38" s="39" t="n">
        <v>0.95</v>
      </c>
      <c r="AH38" s="39" t="n">
        <v>0.85</v>
      </c>
      <c r="AI38" s="46" t="n">
        <v>0.55</v>
      </c>
      <c r="AJ38" s="39" t="n">
        <v>0.65</v>
      </c>
      <c r="AK38" s="39" t="n">
        <v>0.55</v>
      </c>
      <c r="AL38" s="39" t="n">
        <v>0.45</v>
      </c>
      <c r="AM38" s="52" t="n">
        <v>0.55</v>
      </c>
      <c r="AN38" s="39" t="n">
        <v>0.65</v>
      </c>
      <c r="AO38" s="41"/>
      <c r="AP38" s="42"/>
      <c r="AQ38" s="41"/>
      <c r="AR38" s="6"/>
      <c r="AS38" s="6"/>
      <c r="AT38" s="6"/>
      <c r="AU38" s="43"/>
      <c r="AV38" s="43"/>
      <c r="AW38" s="43"/>
      <c r="AX38" s="43"/>
      <c r="AY38" s="43"/>
      <c r="AZ38" s="43"/>
    </row>
    <row r="39" customFormat="false" ht="15.75" hidden="false" customHeight="false" outlineLevel="0" collapsed="false">
      <c r="A39" s="76" t="s">
        <v>74</v>
      </c>
      <c r="B39" s="39" t="n">
        <v>0.9</v>
      </c>
      <c r="C39" s="39" t="n">
        <v>0.9</v>
      </c>
      <c r="D39" s="39" t="n">
        <v>0.85</v>
      </c>
      <c r="E39" s="39" t="n">
        <v>0.85</v>
      </c>
      <c r="F39" s="39" t="n">
        <v>0.8</v>
      </c>
      <c r="G39" s="39" t="n">
        <v>0.77</v>
      </c>
      <c r="H39" s="39" t="n">
        <v>0.7</v>
      </c>
      <c r="I39" s="46" t="n">
        <v>0.6</v>
      </c>
      <c r="J39" s="39" t="n">
        <v>0.6</v>
      </c>
      <c r="K39" s="39" t="n">
        <v>0.5</v>
      </c>
      <c r="L39" s="45" t="s">
        <v>74</v>
      </c>
      <c r="M39" s="39" t="n">
        <v>0.5</v>
      </c>
      <c r="N39" s="39" t="n">
        <v>0.85</v>
      </c>
      <c r="O39" s="39" t="n">
        <v>0.75</v>
      </c>
      <c r="P39" s="46" t="n">
        <v>0.75</v>
      </c>
      <c r="Q39" s="39" t="n">
        <v>0.55</v>
      </c>
      <c r="R39" s="39" t="n">
        <v>0.85</v>
      </c>
      <c r="S39" s="46" t="n">
        <v>1</v>
      </c>
      <c r="T39" s="39" t="n">
        <v>0.85</v>
      </c>
      <c r="U39" s="39" t="n">
        <v>0.85</v>
      </c>
      <c r="V39" s="39" t="n">
        <v>0.57</v>
      </c>
      <c r="W39" s="45" t="s">
        <v>74</v>
      </c>
      <c r="X39" s="46" t="n">
        <v>0.7</v>
      </c>
      <c r="Y39" s="39" t="n">
        <v>0.65</v>
      </c>
      <c r="Z39" s="46" t="n">
        <v>0.5</v>
      </c>
      <c r="AA39" s="39" t="n">
        <v>0.35</v>
      </c>
      <c r="AB39" s="39" t="n">
        <v>0.55</v>
      </c>
      <c r="AC39" s="46" t="n">
        <v>0.55</v>
      </c>
      <c r="AD39" s="39" t="n">
        <v>0.45</v>
      </c>
      <c r="AE39" s="39" t="n">
        <v>0.45</v>
      </c>
      <c r="AF39" s="45" t="s">
        <v>74</v>
      </c>
      <c r="AG39" s="39" t="n">
        <v>0.95</v>
      </c>
      <c r="AH39" s="39" t="n">
        <v>0.85</v>
      </c>
      <c r="AI39" s="46" t="n">
        <v>0.4</v>
      </c>
      <c r="AJ39" s="39" t="n">
        <v>0.6</v>
      </c>
      <c r="AK39" s="39" t="n">
        <v>0.7</v>
      </c>
      <c r="AL39" s="39" t="n">
        <v>0.45</v>
      </c>
      <c r="AM39" s="39" t="n">
        <v>0.5</v>
      </c>
      <c r="AN39" s="52" t="n">
        <v>0.55</v>
      </c>
      <c r="AO39" s="41"/>
      <c r="AP39" s="42"/>
      <c r="AQ39" s="41"/>
      <c r="AR39" s="6"/>
      <c r="AS39" s="6"/>
      <c r="AT39" s="6"/>
      <c r="AU39" s="43"/>
      <c r="AV39" s="43"/>
      <c r="AW39" s="43"/>
      <c r="AX39" s="43"/>
      <c r="AY39" s="43"/>
      <c r="AZ39" s="43"/>
    </row>
    <row r="40" customFormat="false" ht="15.75" hidden="false" customHeight="false" outlineLevel="0" collapsed="false">
      <c r="A40" s="77"/>
      <c r="B40" s="41"/>
      <c r="C40" s="41"/>
      <c r="D40" s="78"/>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6"/>
      <c r="AS40" s="6"/>
      <c r="AT40" s="6"/>
      <c r="AU40" s="43"/>
      <c r="AV40" s="43"/>
      <c r="AW40" s="43"/>
      <c r="AX40" s="43"/>
      <c r="AY40" s="43"/>
      <c r="AZ40" s="43"/>
    </row>
    <row r="41" customFormat="false" ht="47.25" hidden="false" customHeight="false" outlineLevel="0" collapsed="false">
      <c r="A41" s="79" t="s">
        <v>194</v>
      </c>
      <c r="B41" s="80" t="s">
        <v>195</v>
      </c>
      <c r="C41" s="80" t="s">
        <v>196</v>
      </c>
      <c r="D41" s="80" t="s">
        <v>196</v>
      </c>
      <c r="E41" s="80"/>
      <c r="F41" s="80"/>
      <c r="G41" s="80"/>
      <c r="H41" s="80"/>
      <c r="I41" s="80"/>
      <c r="J41" s="80"/>
      <c r="K41" s="80"/>
      <c r="L41" s="81"/>
      <c r="M41" s="80"/>
      <c r="N41" s="80"/>
      <c r="O41" s="80"/>
      <c r="P41" s="80"/>
      <c r="Q41" s="80"/>
      <c r="R41" s="80"/>
      <c r="S41" s="80"/>
      <c r="T41" s="82"/>
      <c r="U41" s="80"/>
      <c r="V41" s="80"/>
      <c r="W41" s="81"/>
      <c r="X41" s="80"/>
      <c r="Y41" s="80"/>
      <c r="Z41" s="80"/>
      <c r="AA41" s="80"/>
      <c r="AB41" s="80"/>
      <c r="AC41" s="80"/>
      <c r="AD41" s="80"/>
      <c r="AE41" s="80"/>
      <c r="AF41" s="81"/>
      <c r="AG41" s="80" t="s">
        <v>197</v>
      </c>
      <c r="AH41" s="80" t="s">
        <v>198</v>
      </c>
      <c r="AI41" s="80" t="s">
        <v>199</v>
      </c>
      <c r="AJ41" s="80" t="s">
        <v>200</v>
      </c>
      <c r="AK41" s="80" t="s">
        <v>201</v>
      </c>
      <c r="AL41" s="80" t="s">
        <v>202</v>
      </c>
      <c r="AM41" s="80" t="s">
        <v>203</v>
      </c>
      <c r="AN41" s="80" t="s">
        <v>204</v>
      </c>
      <c r="AO41" s="83"/>
      <c r="AP41" s="83"/>
      <c r="AQ41" s="41"/>
      <c r="AR41" s="6"/>
      <c r="AS41" s="6"/>
      <c r="AT41" s="6"/>
      <c r="AU41" s="43"/>
      <c r="AV41" s="43"/>
      <c r="AW41" s="43"/>
      <c r="AX41" s="43"/>
      <c r="AY41" s="43"/>
      <c r="AZ41" s="43"/>
    </row>
    <row r="42" customFormat="false" ht="15.75" hidden="false" customHeight="false" outlineLevel="0" collapsed="false">
      <c r="A42" s="77"/>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6"/>
      <c r="AS42" s="6"/>
      <c r="AT42" s="6"/>
      <c r="AU42" s="43"/>
      <c r="AV42" s="43"/>
      <c r="AW42" s="43"/>
      <c r="AX42" s="43"/>
      <c r="AY42" s="43"/>
      <c r="AZ42" s="43"/>
    </row>
    <row r="43" customFormat="false" ht="15.75" hidden="false" customHeight="false" outlineLevel="0" collapsed="false">
      <c r="A43" s="84" t="s">
        <v>205</v>
      </c>
      <c r="B43" s="85"/>
      <c r="C43" s="86" t="s">
        <v>206</v>
      </c>
      <c r="D43" s="86"/>
      <c r="E43" s="87" t="s">
        <v>207</v>
      </c>
      <c r="F43" s="86"/>
      <c r="G43" s="87" t="s">
        <v>208</v>
      </c>
      <c r="H43" s="86"/>
      <c r="I43" s="86"/>
      <c r="J43" s="86"/>
      <c r="K43" s="86"/>
      <c r="L43" s="86"/>
      <c r="M43" s="88"/>
      <c r="N43" s="89" t="s">
        <v>209</v>
      </c>
      <c r="O43" s="90"/>
      <c r="P43" s="43"/>
      <c r="Q43" s="43"/>
      <c r="R43" s="43"/>
      <c r="S43" s="43"/>
      <c r="T43" s="43"/>
      <c r="U43" s="43"/>
      <c r="V43" s="43"/>
      <c r="W43" s="43"/>
      <c r="X43" s="43"/>
      <c r="Y43" s="43"/>
      <c r="Z43" s="43"/>
      <c r="AA43" s="43"/>
      <c r="AB43" s="43" t="s">
        <v>210</v>
      </c>
      <c r="AC43" s="43"/>
      <c r="AD43" s="43"/>
      <c r="AE43" s="43"/>
      <c r="AF43" s="43"/>
      <c r="AG43" s="43"/>
      <c r="AH43" s="43"/>
      <c r="AI43" s="43"/>
      <c r="AJ43" s="43"/>
      <c r="AK43" s="43"/>
      <c r="AL43" s="43"/>
      <c r="AM43" s="43"/>
      <c r="AN43" s="43"/>
      <c r="AO43" s="43"/>
      <c r="AP43" s="43"/>
      <c r="AQ43" s="43"/>
      <c r="AR43" s="43"/>
      <c r="AS43" s="6"/>
      <c r="AT43" s="6"/>
      <c r="AU43" s="43"/>
      <c r="AV43" s="43"/>
      <c r="AW43" s="43"/>
      <c r="AX43" s="43"/>
      <c r="AY43" s="43"/>
      <c r="AZ43" s="43"/>
    </row>
    <row r="44" customFormat="false" ht="15.75" hidden="false" customHeight="false" outlineLevel="0" collapsed="false">
      <c r="A44" s="84"/>
      <c r="B44" s="91"/>
      <c r="C44" s="92" t="s">
        <v>211</v>
      </c>
      <c r="D44" s="92"/>
      <c r="E44" s="93" t="s">
        <v>212</v>
      </c>
      <c r="F44" s="92"/>
      <c r="G44" s="94" t="s">
        <v>213</v>
      </c>
      <c r="H44" s="92"/>
      <c r="I44" s="92"/>
      <c r="J44" s="92"/>
      <c r="K44" s="92"/>
      <c r="L44" s="92"/>
      <c r="M44" s="95"/>
      <c r="N44" s="96" t="s">
        <v>214</v>
      </c>
      <c r="O44" s="97"/>
      <c r="P44" s="90"/>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row>
    <row r="45" customFormat="false" ht="15.75" hidden="false" customHeight="false" outlineLevel="0" collapsed="false">
      <c r="A45" s="84"/>
      <c r="B45" s="98"/>
      <c r="C45" s="98"/>
      <c r="D45" s="98"/>
      <c r="E45" s="98"/>
      <c r="F45" s="98"/>
      <c r="G45" s="99"/>
      <c r="H45" s="98"/>
      <c r="I45" s="98"/>
      <c r="J45" s="98"/>
      <c r="K45" s="98"/>
      <c r="L45" s="98"/>
      <c r="M45" s="98"/>
      <c r="N45" s="96" t="s">
        <v>215</v>
      </c>
      <c r="O45" s="97"/>
      <c r="P45" s="90"/>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row>
    <row r="46" customFormat="false" ht="15.75" hidden="false" customHeight="false" outlineLevel="0" collapsed="false">
      <c r="A46" s="84"/>
      <c r="B46" s="91" t="s">
        <v>216</v>
      </c>
      <c r="C46" s="91"/>
      <c r="D46" s="91"/>
      <c r="E46" s="98" t="s">
        <v>217</v>
      </c>
      <c r="F46" s="98"/>
      <c r="G46" s="98"/>
      <c r="H46" s="99" t="s">
        <v>218</v>
      </c>
      <c r="I46" s="99"/>
      <c r="J46" s="99"/>
      <c r="K46" s="98" t="s">
        <v>219</v>
      </c>
      <c r="L46" s="100" t="s">
        <v>220</v>
      </c>
      <c r="M46" s="98"/>
      <c r="N46" s="96" t="s">
        <v>221</v>
      </c>
      <c r="O46" s="97"/>
      <c r="P46" s="97"/>
      <c r="Q46" s="90"/>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row>
    <row r="47" customFormat="false" ht="15.75" hidden="false" customHeight="false" outlineLevel="0" collapsed="false">
      <c r="A47" s="84"/>
      <c r="B47" s="98"/>
      <c r="C47" s="98"/>
      <c r="D47" s="98"/>
      <c r="E47" s="98"/>
      <c r="F47" s="98"/>
      <c r="G47" s="98"/>
      <c r="H47" s="98"/>
      <c r="I47" s="98"/>
      <c r="J47" s="98"/>
      <c r="K47" s="98"/>
      <c r="L47" s="101" t="s">
        <v>222</v>
      </c>
      <c r="M47" s="98"/>
      <c r="N47" s="102"/>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row>
    <row r="48" customFormat="false" ht="15" hidden="false" customHeight="false" outlineLevel="0" collapsed="false">
      <c r="A48" s="6"/>
      <c r="B48" s="98" t="s">
        <v>223</v>
      </c>
      <c r="C48" s="103" t="s">
        <v>224</v>
      </c>
      <c r="D48" s="104" t="s">
        <v>225</v>
      </c>
      <c r="E48" s="105" t="s">
        <v>226</v>
      </c>
      <c r="F48" s="106" t="s">
        <v>227</v>
      </c>
      <c r="G48" s="107" t="s">
        <v>76</v>
      </c>
      <c r="H48" s="108"/>
      <c r="I48" s="108"/>
      <c r="J48" s="98"/>
      <c r="K48" s="98"/>
      <c r="L48" s="109" t="s">
        <v>228</v>
      </c>
      <c r="M48" s="98"/>
      <c r="N48" s="110" t="s">
        <v>229</v>
      </c>
      <c r="O48" s="97"/>
      <c r="P48" s="97"/>
      <c r="Q48" s="97"/>
      <c r="R48" s="90"/>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row>
    <row r="49" customFormat="false" ht="15.75" hidden="false" customHeight="false" outlineLevel="0" collapsed="false">
      <c r="A49" s="84"/>
      <c r="B49" s="98"/>
      <c r="C49" s="103" t="s">
        <v>230</v>
      </c>
      <c r="D49" s="104" t="s">
        <v>231</v>
      </c>
      <c r="E49" s="111" t="s">
        <v>232</v>
      </c>
      <c r="F49" s="106" t="s">
        <v>233</v>
      </c>
      <c r="G49" s="107" t="s">
        <v>234</v>
      </c>
      <c r="H49" s="108"/>
      <c r="I49" s="108"/>
      <c r="J49" s="98"/>
      <c r="K49" s="98"/>
      <c r="L49" s="98" t="s">
        <v>235</v>
      </c>
      <c r="M49" s="98"/>
      <c r="N49" s="98"/>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row>
    <row r="50" customFormat="false" ht="15.75" hidden="false" customHeight="false" outlineLevel="0" collapsed="false">
      <c r="A50" s="84"/>
      <c r="B50" s="98"/>
      <c r="C50" s="98" t="s">
        <v>236</v>
      </c>
      <c r="D50" s="98" t="s">
        <v>237</v>
      </c>
      <c r="E50" s="98" t="s">
        <v>238</v>
      </c>
      <c r="F50" s="98" t="s">
        <v>239</v>
      </c>
      <c r="G50" s="98" t="s">
        <v>240</v>
      </c>
      <c r="H50" s="108"/>
      <c r="I50" s="108"/>
      <c r="J50" s="98"/>
      <c r="K50" s="98"/>
      <c r="L50" s="98"/>
      <c r="M50" s="98"/>
      <c r="N50" s="98"/>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row>
    <row r="51" customFormat="false" ht="15.75" hidden="false" customHeight="false" outlineLevel="0" collapsed="false">
      <c r="A51" s="84"/>
      <c r="B51" s="98" t="s">
        <v>241</v>
      </c>
      <c r="C51" s="98"/>
      <c r="D51" s="98" t="s">
        <v>242</v>
      </c>
      <c r="E51" s="98"/>
      <c r="F51" s="98"/>
      <c r="G51" s="98"/>
      <c r="H51" s="98"/>
      <c r="I51" s="98"/>
      <c r="J51" s="98"/>
      <c r="K51" s="98"/>
      <c r="L51" s="98"/>
      <c r="M51" s="98"/>
      <c r="N51" s="98"/>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row>
    <row r="52" customFormat="false" ht="15.75" hidden="false" customHeight="false" outlineLevel="0" collapsed="false">
      <c r="A52" s="84"/>
      <c r="B52" s="98"/>
      <c r="C52" s="98"/>
      <c r="D52" s="98" t="s">
        <v>243</v>
      </c>
      <c r="E52" s="98"/>
      <c r="F52" s="98"/>
      <c r="G52" s="98"/>
      <c r="H52" s="98"/>
      <c r="I52" s="98"/>
      <c r="J52" s="98"/>
      <c r="K52" s="98"/>
      <c r="L52" s="98"/>
      <c r="M52" s="98"/>
      <c r="N52" s="98"/>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row>
    <row r="53" customFormat="false" ht="15.75" hidden="false" customHeight="false" outlineLevel="0" collapsed="false">
      <c r="A53" s="84"/>
      <c r="B53" s="98"/>
      <c r="C53" s="98"/>
      <c r="D53" s="98" t="s">
        <v>244</v>
      </c>
      <c r="E53" s="98"/>
      <c r="F53" s="98"/>
      <c r="G53" s="98"/>
      <c r="H53" s="98"/>
      <c r="I53" s="98"/>
      <c r="J53" s="98"/>
      <c r="K53" s="98"/>
      <c r="L53" s="98"/>
      <c r="M53" s="98"/>
      <c r="N53" s="98"/>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row>
    <row r="54" customFormat="false" ht="15.75" hidden="false" customHeight="false" outlineLevel="0" collapsed="false">
      <c r="A54" s="84"/>
      <c r="B54" s="98"/>
      <c r="C54" s="98"/>
      <c r="D54" s="98"/>
      <c r="E54" s="98"/>
      <c r="F54" s="98"/>
      <c r="G54" s="98"/>
      <c r="H54" s="98"/>
      <c r="I54" s="98"/>
      <c r="J54" s="98"/>
      <c r="K54" s="98"/>
      <c r="L54" s="98"/>
      <c r="M54" s="98"/>
      <c r="N54" s="98"/>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row>
    <row r="55" customFormat="false" ht="15.75" hidden="false" customHeight="false" outlineLevel="0" collapsed="false">
      <c r="A55" s="84"/>
      <c r="B55" s="112" t="s">
        <v>245</v>
      </c>
      <c r="C55" s="112"/>
      <c r="D55" s="113" t="s">
        <v>246</v>
      </c>
      <c r="E55" s="113"/>
      <c r="F55" s="113"/>
      <c r="G55" s="113"/>
      <c r="H55" s="113"/>
      <c r="I55" s="113"/>
      <c r="J55" s="98"/>
      <c r="K55" s="98"/>
      <c r="L55" s="98"/>
      <c r="M55" s="98"/>
      <c r="N55" s="98"/>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row>
    <row r="56" customFormat="false" ht="15.75" hidden="false" customHeight="false" outlineLevel="0" collapsed="false">
      <c r="A56" s="84"/>
      <c r="B56" s="98"/>
      <c r="C56" s="98"/>
      <c r="D56" s="114" t="s">
        <v>247</v>
      </c>
      <c r="E56" s="114"/>
      <c r="F56" s="114"/>
      <c r="G56" s="114"/>
      <c r="H56" s="114"/>
      <c r="I56" s="98"/>
      <c r="J56" s="98"/>
      <c r="K56" s="98"/>
      <c r="L56" s="98"/>
      <c r="M56" s="98"/>
      <c r="N56" s="98"/>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row>
    <row r="57" customFormat="false" ht="15.75" hidden="false" customHeight="false" outlineLevel="0" collapsed="false">
      <c r="A57" s="84"/>
      <c r="B57" s="98"/>
      <c r="C57" s="98" t="s">
        <v>248</v>
      </c>
      <c r="D57" s="113" t="s">
        <v>249</v>
      </c>
      <c r="E57" s="113"/>
      <c r="F57" s="113"/>
      <c r="G57" s="113"/>
      <c r="H57" s="98"/>
      <c r="I57" s="98"/>
      <c r="J57" s="98"/>
      <c r="K57" s="98"/>
      <c r="L57" s="98"/>
      <c r="M57" s="98"/>
      <c r="N57" s="98"/>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row>
    <row r="58" customFormat="false" ht="15.75" hidden="false" customHeight="false" outlineLevel="0" collapsed="false">
      <c r="A58" s="84"/>
      <c r="B58" s="98"/>
      <c r="C58" s="98"/>
      <c r="D58" s="115" t="s">
        <v>250</v>
      </c>
      <c r="E58" s="115"/>
      <c r="F58" s="115"/>
      <c r="G58" s="115"/>
      <c r="H58" s="98"/>
      <c r="I58" s="98"/>
      <c r="J58" s="98"/>
      <c r="K58" s="98"/>
      <c r="L58" s="98"/>
      <c r="M58" s="98"/>
      <c r="N58" s="98"/>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row>
    <row r="59" customFormat="false" ht="15" hidden="false" customHeight="false" outlineLevel="0" collapsed="false">
      <c r="A59" s="116"/>
      <c r="B59" s="116"/>
      <c r="C59" s="116"/>
      <c r="D59" s="117" t="s">
        <v>251</v>
      </c>
      <c r="E59" s="117"/>
      <c r="F59" s="117"/>
      <c r="G59" s="117"/>
      <c r="H59" s="116"/>
      <c r="I59" s="116"/>
      <c r="J59" s="116"/>
      <c r="K59" s="116"/>
      <c r="L59" s="116"/>
      <c r="M59" s="116"/>
      <c r="N59" s="98"/>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row>
    <row r="60" customFormat="false" ht="15" hidden="false" customHeight="false" outlineLevel="0" collapsed="false">
      <c r="A60" s="116"/>
      <c r="B60" s="116" t="s">
        <v>252</v>
      </c>
      <c r="C60" s="116"/>
      <c r="D60" s="98" t="s">
        <v>253</v>
      </c>
      <c r="E60" s="98"/>
      <c r="F60" s="98"/>
      <c r="G60" s="98"/>
      <c r="H60" s="98"/>
      <c r="I60" s="98"/>
      <c r="J60" s="116"/>
      <c r="K60" s="116"/>
      <c r="L60" s="116"/>
      <c r="M60" s="116"/>
      <c r="N60" s="98"/>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row>
    <row r="61" customFormat="false" ht="15" hidden="false" customHeight="false" outlineLevel="0" collapsed="false">
      <c r="A61" s="116"/>
      <c r="B61" s="116"/>
      <c r="C61" s="116"/>
      <c r="D61" s="98" t="s">
        <v>254</v>
      </c>
      <c r="E61" s="98"/>
      <c r="F61" s="98"/>
      <c r="G61" s="98"/>
      <c r="H61" s="98"/>
      <c r="I61" s="98"/>
      <c r="J61" s="98"/>
      <c r="K61" s="98"/>
      <c r="L61" s="98"/>
      <c r="M61" s="98"/>
      <c r="N61" s="98"/>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row>
    <row r="62" customFormat="false" ht="15" hidden="false" customHeight="false" outlineLevel="0" collapsed="false">
      <c r="A62" s="116"/>
      <c r="B62" s="116"/>
      <c r="C62" s="116"/>
      <c r="D62" s="116" t="s">
        <v>255</v>
      </c>
      <c r="E62" s="116"/>
      <c r="F62" s="116"/>
      <c r="G62" s="116"/>
      <c r="H62" s="116"/>
      <c r="I62" s="116"/>
      <c r="J62" s="116"/>
      <c r="K62" s="116"/>
      <c r="L62" s="116"/>
      <c r="M62" s="116"/>
      <c r="N62" s="98"/>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row>
    <row r="63" customFormat="false" ht="15" hidden="false" customHeight="false" outlineLevel="0" collapsed="false">
      <c r="A63" s="116"/>
      <c r="B63" s="116"/>
      <c r="C63" s="116"/>
      <c r="D63" s="116" t="s">
        <v>256</v>
      </c>
      <c r="E63" s="116"/>
      <c r="F63" s="118" t="s">
        <v>257</v>
      </c>
      <c r="G63" s="118"/>
      <c r="H63" s="116"/>
      <c r="I63" s="116"/>
      <c r="J63" s="116"/>
      <c r="K63" s="116"/>
      <c r="L63" s="116"/>
      <c r="M63" s="116"/>
      <c r="N63" s="98"/>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row>
    <row r="64" customFormat="false" ht="15" hidden="false" customHeight="false" outlineLevel="0" collapsed="false">
      <c r="A64" s="116"/>
      <c r="B64" s="116"/>
      <c r="C64" s="116"/>
      <c r="D64" s="116"/>
      <c r="E64" s="116"/>
      <c r="F64" s="119" t="s">
        <v>258</v>
      </c>
      <c r="G64" s="119"/>
      <c r="H64" s="116"/>
      <c r="I64" s="116"/>
      <c r="J64" s="116"/>
      <c r="K64" s="116"/>
      <c r="L64" s="116"/>
      <c r="M64" s="116"/>
      <c r="N64" s="98"/>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row>
    <row r="65" customFormat="false" ht="15" hidden="false" customHeight="false" outlineLevel="0" collapsed="false">
      <c r="A65" s="116"/>
      <c r="B65" s="116"/>
      <c r="C65" s="116"/>
      <c r="D65" s="116"/>
      <c r="E65" s="116"/>
      <c r="F65" s="120" t="s">
        <v>259</v>
      </c>
      <c r="G65" s="120"/>
      <c r="H65" s="116"/>
      <c r="I65" s="116"/>
      <c r="J65" s="116"/>
      <c r="K65" s="116"/>
      <c r="L65" s="116"/>
      <c r="M65" s="116"/>
      <c r="N65" s="98"/>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row>
    <row r="66" customFormat="false" ht="15" hidden="false" customHeight="false" outlineLevel="0" collapsed="false">
      <c r="A66" s="116"/>
      <c r="B66" s="116"/>
      <c r="C66" s="116"/>
      <c r="D66" s="116"/>
      <c r="E66" s="116"/>
      <c r="F66" s="121" t="s">
        <v>260</v>
      </c>
      <c r="G66" s="121"/>
      <c r="H66" s="116"/>
      <c r="I66" s="116"/>
      <c r="J66" s="116"/>
      <c r="K66" s="116"/>
      <c r="L66" s="116"/>
      <c r="M66" s="116"/>
      <c r="N66" s="98"/>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row>
    <row r="67" customFormat="false" ht="15" hidden="false" customHeight="false" outlineLevel="0" collapsed="false">
      <c r="A67" s="116"/>
      <c r="B67" s="116"/>
      <c r="C67" s="116"/>
      <c r="D67" s="116"/>
      <c r="E67" s="116"/>
      <c r="F67" s="116"/>
      <c r="G67" s="116"/>
      <c r="H67" s="116"/>
      <c r="I67" s="116"/>
      <c r="J67" s="116"/>
      <c r="K67" s="116"/>
      <c r="L67" s="116"/>
      <c r="M67" s="116"/>
      <c r="N67" s="98"/>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row>
    <row r="68" customFormat="false" ht="15" hidden="false" customHeight="false" outlineLevel="0" collapsed="false">
      <c r="A68" s="116"/>
      <c r="B68" s="122" t="s">
        <v>261</v>
      </c>
      <c r="C68" s="122"/>
      <c r="D68" s="116" t="s">
        <v>262</v>
      </c>
      <c r="E68" s="116"/>
      <c r="F68" s="116"/>
      <c r="G68" s="116"/>
      <c r="H68" s="116" t="s">
        <v>263</v>
      </c>
      <c r="I68" s="116"/>
      <c r="J68" s="116" t="s">
        <v>264</v>
      </c>
      <c r="K68" s="116"/>
      <c r="L68" s="116"/>
      <c r="M68" s="116"/>
      <c r="N68" s="98"/>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row>
    <row r="69" customFormat="false" ht="15" hidden="false" customHeight="false" outlineLevel="0" collapsed="false">
      <c r="A69" s="116"/>
      <c r="B69" s="116"/>
      <c r="C69" s="116"/>
      <c r="D69" s="123" t="s">
        <v>265</v>
      </c>
      <c r="E69" s="123"/>
      <c r="F69" s="123"/>
      <c r="G69" s="123"/>
      <c r="H69" s="123"/>
      <c r="I69" s="123"/>
      <c r="J69" s="123"/>
      <c r="K69" s="123"/>
      <c r="L69" s="116"/>
      <c r="M69" s="116"/>
      <c r="N69" s="98"/>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row>
    <row r="70" customFormat="false" ht="15" hidden="false" customHeight="false" outlineLevel="0" collapsed="false">
      <c r="A70" s="116"/>
      <c r="B70" s="116"/>
      <c r="C70" s="116"/>
      <c r="D70" s="116" t="s">
        <v>266</v>
      </c>
      <c r="E70" s="116"/>
      <c r="F70" s="116"/>
      <c r="G70" s="116"/>
      <c r="H70" s="116"/>
      <c r="I70" s="116"/>
      <c r="J70" s="116"/>
      <c r="K70" s="116"/>
      <c r="L70" s="116"/>
      <c r="M70" s="116"/>
      <c r="N70" s="98"/>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row>
    <row r="71" customFormat="false" ht="15" hidden="false" customHeight="false" outlineLevel="0" collapsed="false">
      <c r="A71" s="116"/>
      <c r="B71" s="116"/>
      <c r="C71" s="116"/>
      <c r="D71" s="116" t="s">
        <v>267</v>
      </c>
      <c r="E71" s="124" t="s">
        <v>268</v>
      </c>
      <c r="F71" s="124"/>
      <c r="G71" s="124"/>
      <c r="H71" s="124"/>
      <c r="I71" s="108"/>
      <c r="J71" s="116"/>
      <c r="K71" s="116"/>
      <c r="L71" s="116"/>
      <c r="M71" s="108"/>
      <c r="N71" s="108"/>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row>
    <row r="72" customFormat="false" ht="15" hidden="false" customHeight="false" outlineLevel="0" collapsed="false">
      <c r="A72" s="116"/>
      <c r="B72" s="116"/>
      <c r="C72" s="116"/>
      <c r="D72" s="116"/>
      <c r="E72" s="125" t="s">
        <v>269</v>
      </c>
      <c r="F72" s="125"/>
      <c r="G72" s="125"/>
      <c r="H72" s="125"/>
      <c r="I72" s="125"/>
      <c r="J72" s="116"/>
      <c r="K72" s="116"/>
      <c r="L72" s="116"/>
      <c r="M72" s="108"/>
      <c r="N72" s="116"/>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row>
    <row r="73" customFormat="false" ht="15" hidden="false" customHeight="false" outlineLevel="0" collapsed="false">
      <c r="A73" s="116"/>
      <c r="B73" s="116"/>
      <c r="C73" s="116"/>
      <c r="D73" s="116"/>
      <c r="E73" s="124" t="s">
        <v>270</v>
      </c>
      <c r="F73" s="124"/>
      <c r="G73" s="124"/>
      <c r="H73" s="124"/>
      <c r="I73" s="124"/>
      <c r="J73" s="124"/>
      <c r="K73" s="124"/>
      <c r="L73" s="124"/>
      <c r="M73" s="124"/>
      <c r="N73" s="116"/>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row>
    <row r="74" customFormat="false" ht="15" hidden="false" customHeight="false" outlineLevel="0" collapsed="false">
      <c r="A74" s="116"/>
      <c r="B74" s="116"/>
      <c r="C74" s="116"/>
      <c r="D74" s="116" t="s">
        <v>271</v>
      </c>
      <c r="E74" s="116"/>
      <c r="F74" s="116"/>
      <c r="G74" s="116"/>
      <c r="H74" s="116"/>
      <c r="I74" s="126" t="s">
        <v>272</v>
      </c>
      <c r="J74" s="126"/>
      <c r="K74" s="126"/>
      <c r="L74" s="126"/>
      <c r="M74" s="126"/>
      <c r="N74" s="126"/>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row>
    <row r="75" customFormat="false" ht="15" hidden="false" customHeight="false" outlineLevel="0" collapsed="false">
      <c r="A75" s="116"/>
      <c r="B75" s="116"/>
      <c r="C75" s="116"/>
      <c r="D75" s="116"/>
      <c r="E75" s="116"/>
      <c r="F75" s="116"/>
      <c r="G75" s="116"/>
      <c r="H75" s="116"/>
      <c r="I75" s="116"/>
      <c r="J75" s="116"/>
      <c r="K75" s="116"/>
      <c r="L75" s="116"/>
      <c r="M75" s="116"/>
      <c r="N75" s="98"/>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row>
    <row r="76" customFormat="false" ht="15" hidden="false" customHeight="false" outlineLevel="0" collapsed="false">
      <c r="A76" s="116"/>
      <c r="B76" s="116"/>
      <c r="C76" s="102"/>
      <c r="D76" s="118" t="s">
        <v>273</v>
      </c>
      <c r="E76" s="118" t="s">
        <v>274</v>
      </c>
      <c r="F76" s="118"/>
      <c r="G76" s="116"/>
      <c r="H76" s="116"/>
      <c r="I76" s="116"/>
      <c r="J76" s="116"/>
      <c r="K76" s="116"/>
      <c r="L76" s="116"/>
      <c r="M76" s="116"/>
      <c r="N76" s="98"/>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row>
    <row r="77" customFormat="false" ht="15" hidden="false" customHeight="false" outlineLevel="0" collapsed="false">
      <c r="A77" s="116"/>
      <c r="B77" s="116" t="s">
        <v>275</v>
      </c>
      <c r="C77" s="116"/>
      <c r="D77" s="118" t="s">
        <v>276</v>
      </c>
      <c r="E77" s="116" t="s">
        <v>277</v>
      </c>
      <c r="F77" s="116"/>
      <c r="G77" s="116"/>
      <c r="H77" s="118" t="s">
        <v>278</v>
      </c>
      <c r="I77" s="102"/>
      <c r="J77" s="116"/>
      <c r="K77" s="116"/>
      <c r="L77" s="116"/>
      <c r="M77" s="116"/>
      <c r="N77" s="98"/>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row>
    <row r="78" customFormat="false" ht="15" hidden="false" customHeight="false" outlineLevel="0" collapsed="false">
      <c r="A78" s="116"/>
      <c r="B78" s="116"/>
      <c r="C78" s="108"/>
      <c r="D78" s="118" t="s">
        <v>279</v>
      </c>
      <c r="E78" s="116" t="s">
        <v>280</v>
      </c>
      <c r="F78" s="116"/>
      <c r="G78" s="116"/>
      <c r="H78" s="116" t="s">
        <v>281</v>
      </c>
      <c r="I78" s="127" t="s">
        <v>282</v>
      </c>
      <c r="J78" s="116"/>
      <c r="K78" s="116"/>
      <c r="L78" s="116"/>
      <c r="M78" s="116"/>
      <c r="N78" s="98"/>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row>
    <row r="79" customFormat="false" ht="15" hidden="false" customHeight="false" outlineLevel="0" collapsed="false">
      <c r="A79" s="116"/>
      <c r="B79" s="116"/>
      <c r="C79" s="116"/>
      <c r="D79" s="118" t="s">
        <v>283</v>
      </c>
      <c r="E79" s="116" t="s">
        <v>284</v>
      </c>
      <c r="F79" s="116"/>
      <c r="G79" s="116"/>
      <c r="H79" s="116" t="s">
        <v>285</v>
      </c>
      <c r="I79" s="127" t="s">
        <v>286</v>
      </c>
      <c r="J79" s="116"/>
      <c r="K79" s="116"/>
      <c r="L79" s="116"/>
      <c r="M79" s="116"/>
      <c r="N79" s="98"/>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row>
    <row r="80" customFormat="false" ht="15.75" hidden="false" customHeight="false" outlineLevel="0" collapsed="false">
      <c r="A80" s="84"/>
      <c r="B80" s="98"/>
      <c r="C80" s="98"/>
      <c r="D80" s="128" t="s">
        <v>287</v>
      </c>
      <c r="E80" s="98" t="s">
        <v>288</v>
      </c>
      <c r="F80" s="98"/>
      <c r="G80" s="98"/>
      <c r="H80" s="116" t="s">
        <v>289</v>
      </c>
      <c r="I80" s="127" t="s">
        <v>290</v>
      </c>
      <c r="J80" s="98"/>
      <c r="K80" s="98"/>
      <c r="L80" s="98"/>
      <c r="M80" s="98"/>
      <c r="N80" s="98"/>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row>
    <row r="81" customFormat="false" ht="15.75" hidden="false" customHeight="false" outlineLevel="0" collapsed="false">
      <c r="A81" s="84"/>
      <c r="B81" s="98"/>
      <c r="C81" s="98"/>
      <c r="D81" s="128" t="s">
        <v>291</v>
      </c>
      <c r="E81" s="98" t="s">
        <v>292</v>
      </c>
      <c r="F81" s="98"/>
      <c r="G81" s="98"/>
      <c r="H81" s="98" t="s">
        <v>293</v>
      </c>
      <c r="I81" s="127" t="s">
        <v>294</v>
      </c>
      <c r="J81" s="98"/>
      <c r="K81" s="98"/>
      <c r="L81" s="98"/>
      <c r="M81" s="98"/>
      <c r="N81" s="9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row>
    <row r="82" customFormat="false" ht="15.75" hidden="false" customHeight="false" outlineLevel="0" collapsed="false">
      <c r="A82" s="84"/>
      <c r="B82" s="98" t="s">
        <v>295</v>
      </c>
      <c r="C82" s="98"/>
      <c r="D82" s="98"/>
      <c r="E82" s="98"/>
      <c r="F82" s="98"/>
      <c r="G82" s="98"/>
      <c r="H82" s="98"/>
      <c r="I82" s="98"/>
      <c r="J82" s="98"/>
      <c r="K82" s="98"/>
      <c r="L82" s="98"/>
      <c r="M82" s="98"/>
      <c r="N82" s="98"/>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row>
    <row r="83" customFormat="false" ht="15.75" hidden="false" customHeight="false" outlineLevel="0" collapsed="false">
      <c r="A83" s="84"/>
      <c r="B83" s="98"/>
      <c r="C83" s="98"/>
      <c r="D83" s="98"/>
      <c r="E83" s="98"/>
      <c r="F83" s="98"/>
      <c r="G83" s="98"/>
      <c r="H83" s="98"/>
      <c r="I83" s="98"/>
      <c r="J83" s="98"/>
      <c r="K83" s="98"/>
      <c r="L83" s="98"/>
      <c r="M83" s="98"/>
      <c r="N83" s="98"/>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row>
    <row r="84" customFormat="false" ht="15.75" hidden="false" customHeight="false" outlineLevel="0" collapsed="false">
      <c r="A84" s="84"/>
      <c r="B84" s="98"/>
      <c r="C84" s="98"/>
      <c r="D84" s="98"/>
      <c r="E84" s="98"/>
      <c r="F84" s="98"/>
      <c r="G84" s="98"/>
      <c r="H84" s="98"/>
      <c r="I84" s="98"/>
      <c r="J84" s="98"/>
      <c r="K84" s="98"/>
      <c r="L84" s="98"/>
      <c r="M84" s="98"/>
      <c r="N84" s="98"/>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row>
    <row r="85" customFormat="false" ht="15.75" hidden="false" customHeight="false" outlineLevel="0" collapsed="false">
      <c r="A85" s="84"/>
      <c r="B85" s="98"/>
      <c r="C85" s="98"/>
      <c r="D85" s="98"/>
      <c r="E85" s="128" t="s">
        <v>39</v>
      </c>
      <c r="F85" s="128" t="s">
        <v>40</v>
      </c>
      <c r="G85" s="128" t="s">
        <v>296</v>
      </c>
      <c r="H85" s="128" t="s">
        <v>297</v>
      </c>
      <c r="I85" s="128" t="s">
        <v>298</v>
      </c>
      <c r="J85" s="128" t="s">
        <v>299</v>
      </c>
      <c r="K85" s="128" t="s">
        <v>300</v>
      </c>
      <c r="L85" s="128" t="s">
        <v>301</v>
      </c>
      <c r="M85" s="98"/>
      <c r="N85" s="98"/>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row>
    <row r="86" customFormat="false" ht="15.75" hidden="false" customHeight="false" outlineLevel="0" collapsed="false">
      <c r="A86" s="84"/>
      <c r="B86" s="98" t="s">
        <v>302</v>
      </c>
      <c r="C86" s="98"/>
      <c r="D86" s="128" t="s">
        <v>303</v>
      </c>
      <c r="E86" s="111" t="n">
        <v>1</v>
      </c>
      <c r="F86" s="111" t="n">
        <v>1</v>
      </c>
      <c r="G86" s="111" t="n">
        <v>1</v>
      </c>
      <c r="H86" s="104" t="n">
        <v>2</v>
      </c>
      <c r="I86" s="111" t="n">
        <v>1</v>
      </c>
      <c r="J86" s="107" t="s">
        <v>76</v>
      </c>
      <c r="K86" s="107" t="s">
        <v>76</v>
      </c>
      <c r="L86" s="111" t="n">
        <v>1</v>
      </c>
      <c r="M86" s="98"/>
      <c r="N86" s="98"/>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row>
    <row r="87" customFormat="false" ht="15.75" hidden="false" customHeight="false" outlineLevel="0" collapsed="false">
      <c r="A87" s="84"/>
      <c r="B87" s="98"/>
      <c r="C87" s="98"/>
      <c r="D87" s="128" t="s">
        <v>304</v>
      </c>
      <c r="E87" s="111" t="n">
        <v>1</v>
      </c>
      <c r="F87" s="111" t="n">
        <v>1</v>
      </c>
      <c r="G87" s="111" t="n">
        <v>1</v>
      </c>
      <c r="H87" s="111" t="n">
        <v>1</v>
      </c>
      <c r="I87" s="111" t="n">
        <v>1</v>
      </c>
      <c r="J87" s="107" t="s">
        <v>76</v>
      </c>
      <c r="K87" s="107" t="s">
        <v>76</v>
      </c>
      <c r="L87" s="111" t="n">
        <v>1</v>
      </c>
      <c r="M87" s="98"/>
      <c r="N87" s="98"/>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row>
    <row r="88" customFormat="false" ht="15.75" hidden="false" customHeight="false" outlineLevel="0" collapsed="false">
      <c r="A88" s="84"/>
      <c r="B88" s="98"/>
      <c r="C88" s="98"/>
      <c r="D88" s="128" t="s">
        <v>305</v>
      </c>
      <c r="E88" s="111" t="n">
        <v>1</v>
      </c>
      <c r="F88" s="111" t="n">
        <v>1</v>
      </c>
      <c r="G88" s="111" t="n">
        <v>1</v>
      </c>
      <c r="H88" s="111" t="n">
        <v>1</v>
      </c>
      <c r="I88" s="111" t="n">
        <v>1</v>
      </c>
      <c r="J88" s="111" t="n">
        <v>1</v>
      </c>
      <c r="K88" s="111" t="n">
        <v>1</v>
      </c>
      <c r="L88" s="111" t="n">
        <v>1</v>
      </c>
      <c r="M88" s="98"/>
      <c r="N88" s="98"/>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row>
    <row r="89" customFormat="false" ht="15.75" hidden="false" customHeight="false" outlineLevel="0" collapsed="false">
      <c r="A89" s="84"/>
      <c r="B89" s="98"/>
      <c r="C89" s="98"/>
      <c r="D89" s="128" t="s">
        <v>306</v>
      </c>
      <c r="E89" s="104" t="n">
        <v>2</v>
      </c>
      <c r="F89" s="111" t="n">
        <v>1</v>
      </c>
      <c r="G89" s="107" t="s">
        <v>76</v>
      </c>
      <c r="H89" s="107" t="s">
        <v>76</v>
      </c>
      <c r="I89" s="107" t="s">
        <v>76</v>
      </c>
      <c r="J89" s="107" t="s">
        <v>76</v>
      </c>
      <c r="K89" s="107" t="s">
        <v>76</v>
      </c>
      <c r="L89" s="111" t="n">
        <v>1</v>
      </c>
      <c r="M89" s="98"/>
      <c r="N89" s="98"/>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row>
    <row r="90" customFormat="false" ht="15.75" hidden="false" customHeight="false" outlineLevel="0" collapsed="false">
      <c r="A90" s="84"/>
      <c r="B90" s="98"/>
      <c r="C90" s="98"/>
      <c r="D90" s="129" t="s">
        <v>307</v>
      </c>
      <c r="E90" s="111" t="n">
        <v>1</v>
      </c>
      <c r="F90" s="111" t="n">
        <v>1</v>
      </c>
      <c r="G90" s="104" t="n">
        <v>2</v>
      </c>
      <c r="H90" s="103" t="n">
        <v>3</v>
      </c>
      <c r="I90" s="103" t="n">
        <v>3</v>
      </c>
      <c r="J90" s="107" t="s">
        <v>76</v>
      </c>
      <c r="K90" s="107" t="s">
        <v>76</v>
      </c>
      <c r="L90" s="111" t="n">
        <v>1</v>
      </c>
      <c r="M90" s="98"/>
      <c r="N90" s="98"/>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row>
    <row r="91" customFormat="false" ht="15.75" hidden="false" customHeight="false" outlineLevel="0" collapsed="false">
      <c r="A91" s="84"/>
      <c r="B91" s="98"/>
      <c r="C91" s="98"/>
      <c r="D91" s="128" t="s">
        <v>308</v>
      </c>
      <c r="E91" s="104" t="n">
        <v>2</v>
      </c>
      <c r="F91" s="111" t="n">
        <v>1</v>
      </c>
      <c r="G91" s="107" t="s">
        <v>76</v>
      </c>
      <c r="H91" s="107" t="s">
        <v>76</v>
      </c>
      <c r="I91" s="107" t="s">
        <v>76</v>
      </c>
      <c r="J91" s="107" t="s">
        <v>76</v>
      </c>
      <c r="K91" s="107" t="s">
        <v>76</v>
      </c>
      <c r="L91" s="111" t="n">
        <v>1</v>
      </c>
      <c r="M91" s="98"/>
      <c r="N91" s="98"/>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row>
    <row r="92" customFormat="false" ht="15.75" hidden="false" customHeight="false" outlineLevel="0" collapsed="false">
      <c r="A92" s="84"/>
      <c r="B92" s="98"/>
      <c r="C92" s="98"/>
      <c r="D92" s="129" t="s">
        <v>309</v>
      </c>
      <c r="E92" s="111" t="n">
        <v>1</v>
      </c>
      <c r="F92" s="111" t="n">
        <v>1</v>
      </c>
      <c r="G92" s="111" t="n">
        <v>1</v>
      </c>
      <c r="H92" s="104" t="n">
        <v>2</v>
      </c>
      <c r="I92" s="111" t="n">
        <v>1</v>
      </c>
      <c r="J92" s="107" t="s">
        <v>76</v>
      </c>
      <c r="K92" s="107" t="s">
        <v>76</v>
      </c>
      <c r="L92" s="111" t="n">
        <v>1</v>
      </c>
      <c r="M92" s="98"/>
      <c r="N92" s="98"/>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row>
    <row r="93" customFormat="false" ht="15.75" hidden="false" customHeight="false" outlineLevel="0" collapsed="false">
      <c r="A93" s="84"/>
      <c r="B93" s="98"/>
      <c r="C93" s="98"/>
      <c r="D93" s="128" t="s">
        <v>310</v>
      </c>
      <c r="E93" s="111" t="n">
        <v>1</v>
      </c>
      <c r="F93" s="111" t="n">
        <v>1</v>
      </c>
      <c r="G93" s="104" t="n">
        <v>2</v>
      </c>
      <c r="H93" s="103" t="n">
        <v>3</v>
      </c>
      <c r="I93" s="103" t="n">
        <v>3</v>
      </c>
      <c r="J93" s="107" t="s">
        <v>76</v>
      </c>
      <c r="K93" s="107" t="s">
        <v>76</v>
      </c>
      <c r="L93" s="111" t="n">
        <v>1</v>
      </c>
      <c r="M93" s="98"/>
      <c r="N93" s="98"/>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row>
    <row r="94" customFormat="false" ht="15.75" hidden="false" customHeight="false" outlineLevel="0" collapsed="false">
      <c r="A94" s="84"/>
      <c r="B94" s="98"/>
      <c r="C94" s="98"/>
      <c r="D94" s="129" t="s">
        <v>311</v>
      </c>
      <c r="E94" s="111" t="n">
        <v>1</v>
      </c>
      <c r="F94" s="111" t="n">
        <v>1</v>
      </c>
      <c r="G94" s="111" t="n">
        <v>1</v>
      </c>
      <c r="H94" s="111" t="n">
        <v>1</v>
      </c>
      <c r="I94" s="111" t="n">
        <v>1</v>
      </c>
      <c r="J94" s="107" t="s">
        <v>76</v>
      </c>
      <c r="K94" s="107" t="s">
        <v>76</v>
      </c>
      <c r="L94" s="111" t="n">
        <v>1</v>
      </c>
      <c r="M94" s="98"/>
      <c r="N94" s="98"/>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row>
    <row r="95" customFormat="false" ht="15.75" hidden="false" customHeight="false" outlineLevel="0" collapsed="false">
      <c r="A95" s="84"/>
      <c r="B95" s="98"/>
      <c r="C95" s="98"/>
      <c r="D95" s="129" t="s">
        <v>312</v>
      </c>
      <c r="E95" s="111" t="n">
        <v>1</v>
      </c>
      <c r="F95" s="111" t="n">
        <v>1</v>
      </c>
      <c r="G95" s="111" t="n">
        <v>1</v>
      </c>
      <c r="H95" s="111" t="n">
        <v>1</v>
      </c>
      <c r="I95" s="111" t="n">
        <v>1</v>
      </c>
      <c r="J95" s="106" t="s">
        <v>313</v>
      </c>
      <c r="K95" s="106" t="s">
        <v>313</v>
      </c>
      <c r="L95" s="111" t="n">
        <v>1</v>
      </c>
      <c r="M95" s="98"/>
      <c r="N95" s="98"/>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row>
    <row r="96" customFormat="false" ht="15.75" hidden="false" customHeight="false" outlineLevel="0" collapsed="false">
      <c r="A96" s="84"/>
      <c r="B96" s="98"/>
      <c r="C96" s="98"/>
      <c r="D96" s="129" t="s">
        <v>314</v>
      </c>
      <c r="E96" s="111" t="n">
        <v>1</v>
      </c>
      <c r="F96" s="111" t="n">
        <v>1</v>
      </c>
      <c r="G96" s="111" t="n">
        <v>1</v>
      </c>
      <c r="H96" s="111" t="n">
        <v>1</v>
      </c>
      <c r="I96" s="111" t="n">
        <v>1</v>
      </c>
      <c r="J96" s="106" t="s">
        <v>313</v>
      </c>
      <c r="K96" s="106" t="s">
        <v>313</v>
      </c>
      <c r="L96" s="111" t="n">
        <v>1</v>
      </c>
      <c r="M96" s="98"/>
      <c r="N96" s="98"/>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row>
    <row r="97" customFormat="false" ht="15.75" hidden="false" customHeight="false" outlineLevel="0" collapsed="false">
      <c r="A97" s="84"/>
      <c r="B97" s="98"/>
      <c r="C97" s="98"/>
      <c r="D97" s="129" t="s">
        <v>315</v>
      </c>
      <c r="E97" s="111" t="n">
        <v>1</v>
      </c>
      <c r="F97" s="111" t="n">
        <v>1</v>
      </c>
      <c r="G97" s="111" t="n">
        <v>1</v>
      </c>
      <c r="H97" s="111" t="n">
        <v>1</v>
      </c>
      <c r="I97" s="111" t="n">
        <v>1</v>
      </c>
      <c r="J97" s="107" t="s">
        <v>76</v>
      </c>
      <c r="K97" s="107" t="s">
        <v>76</v>
      </c>
      <c r="L97" s="111" t="n">
        <v>1</v>
      </c>
      <c r="M97" s="98"/>
      <c r="N97" s="98"/>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row>
    <row r="98" customFormat="false" ht="15.75" hidden="false" customHeight="false" outlineLevel="0" collapsed="false">
      <c r="A98" s="84"/>
      <c r="B98" s="98"/>
      <c r="C98" s="98"/>
      <c r="D98" s="128" t="s">
        <v>316</v>
      </c>
      <c r="E98" s="111" t="n">
        <v>1</v>
      </c>
      <c r="F98" s="111" t="n">
        <v>1</v>
      </c>
      <c r="G98" s="111" t="n">
        <v>1</v>
      </c>
      <c r="H98" s="111" t="n">
        <v>1</v>
      </c>
      <c r="I98" s="111" t="n">
        <v>1</v>
      </c>
      <c r="J98" s="107" t="s">
        <v>76</v>
      </c>
      <c r="K98" s="107" t="s">
        <v>76</v>
      </c>
      <c r="L98" s="111" t="n">
        <v>1</v>
      </c>
      <c r="M98" s="98"/>
      <c r="N98" s="98"/>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row>
    <row r="99" customFormat="false" ht="15.75" hidden="false" customHeight="false" outlineLevel="0" collapsed="false">
      <c r="A99" s="84"/>
      <c r="B99" s="98"/>
      <c r="C99" s="98"/>
      <c r="D99" s="128" t="s">
        <v>317</v>
      </c>
      <c r="E99" s="111" t="n">
        <v>1</v>
      </c>
      <c r="F99" s="111" t="n">
        <v>1</v>
      </c>
      <c r="G99" s="111" t="n">
        <v>1</v>
      </c>
      <c r="H99" s="104" t="n">
        <v>2</v>
      </c>
      <c r="I99" s="104" t="n">
        <v>2</v>
      </c>
      <c r="J99" s="107" t="s">
        <v>76</v>
      </c>
      <c r="K99" s="111" t="n">
        <v>1</v>
      </c>
      <c r="L99" s="111" t="n">
        <v>1</v>
      </c>
      <c r="M99" s="98"/>
      <c r="N99" s="98"/>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row>
    <row r="100" customFormat="false" ht="15.75" hidden="false" customHeight="false" outlineLevel="0" collapsed="false">
      <c r="A100" s="84"/>
      <c r="B100" s="98"/>
      <c r="C100" s="98"/>
      <c r="D100" s="128" t="s">
        <v>318</v>
      </c>
      <c r="E100" s="107" t="s">
        <v>76</v>
      </c>
      <c r="F100" s="107" t="s">
        <v>76</v>
      </c>
      <c r="G100" s="107" t="s">
        <v>76</v>
      </c>
      <c r="H100" s="107" t="s">
        <v>76</v>
      </c>
      <c r="I100" s="107" t="s">
        <v>76</v>
      </c>
      <c r="J100" s="111" t="n">
        <v>1</v>
      </c>
      <c r="K100" s="111" t="n">
        <v>1</v>
      </c>
      <c r="L100" s="111" t="n">
        <v>1</v>
      </c>
      <c r="M100" s="98"/>
      <c r="N100" s="98"/>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row>
    <row r="101" customFormat="false" ht="15.75" hidden="false" customHeight="false" outlineLevel="0" collapsed="false">
      <c r="A101" s="84"/>
      <c r="B101" s="98"/>
      <c r="C101" s="98"/>
      <c r="D101" s="129" t="s">
        <v>319</v>
      </c>
      <c r="E101" s="107" t="s">
        <v>76</v>
      </c>
      <c r="F101" s="107" t="s">
        <v>76</v>
      </c>
      <c r="G101" s="107" t="s">
        <v>76</v>
      </c>
      <c r="H101" s="107" t="s">
        <v>76</v>
      </c>
      <c r="I101" s="107" t="s">
        <v>76</v>
      </c>
      <c r="J101" s="111" t="n">
        <v>1</v>
      </c>
      <c r="K101" s="111" t="n">
        <v>1</v>
      </c>
      <c r="L101" s="111" t="n">
        <v>1</v>
      </c>
      <c r="M101" s="98"/>
      <c r="N101" s="98"/>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row>
    <row r="102" customFormat="false" ht="15.75" hidden="false" customHeight="false" outlineLevel="0" collapsed="false">
      <c r="A102" s="84"/>
      <c r="B102" s="98"/>
      <c r="C102" s="98"/>
      <c r="D102" s="128" t="s">
        <v>320</v>
      </c>
      <c r="E102" s="107" t="s">
        <v>76</v>
      </c>
      <c r="F102" s="107" t="s">
        <v>76</v>
      </c>
      <c r="G102" s="107" t="s">
        <v>76</v>
      </c>
      <c r="H102" s="107" t="s">
        <v>76</v>
      </c>
      <c r="I102" s="107" t="s">
        <v>76</v>
      </c>
      <c r="J102" s="104" t="n">
        <v>2</v>
      </c>
      <c r="K102" s="104" t="n">
        <v>2</v>
      </c>
      <c r="L102" s="111" t="n">
        <v>1</v>
      </c>
      <c r="M102" s="98"/>
      <c r="N102" s="98"/>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row>
    <row r="103" customFormat="false" ht="15.75" hidden="false" customHeight="false" outlineLevel="0" collapsed="false">
      <c r="A103" s="84"/>
      <c r="B103" s="98"/>
      <c r="C103" s="98"/>
      <c r="D103" s="130" t="s">
        <v>321</v>
      </c>
      <c r="E103" s="107" t="s">
        <v>76</v>
      </c>
      <c r="F103" s="107" t="s">
        <v>76</v>
      </c>
      <c r="G103" s="107" t="s">
        <v>76</v>
      </c>
      <c r="H103" s="107" t="s">
        <v>76</v>
      </c>
      <c r="I103" s="107" t="s">
        <v>76</v>
      </c>
      <c r="J103" s="104" t="n">
        <v>2</v>
      </c>
      <c r="K103" s="104" t="n">
        <v>2</v>
      </c>
      <c r="L103" s="111" t="n">
        <v>1</v>
      </c>
      <c r="M103" s="98"/>
      <c r="N103" s="98"/>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row>
    <row r="104" customFormat="false" ht="15.75" hidden="false" customHeight="false" outlineLevel="0" collapsed="false">
      <c r="A104" s="84"/>
      <c r="B104" s="98"/>
      <c r="C104" s="98"/>
      <c r="D104" s="128" t="s">
        <v>322</v>
      </c>
      <c r="E104" s="107" t="s">
        <v>76</v>
      </c>
      <c r="F104" s="107" t="s">
        <v>76</v>
      </c>
      <c r="G104" s="107" t="s">
        <v>76</v>
      </c>
      <c r="H104" s="107" t="s">
        <v>76</v>
      </c>
      <c r="I104" s="107" t="s">
        <v>76</v>
      </c>
      <c r="J104" s="107" t="s">
        <v>76</v>
      </c>
      <c r="K104" s="107" t="s">
        <v>76</v>
      </c>
      <c r="L104" s="111" t="n">
        <v>1</v>
      </c>
      <c r="M104" s="98"/>
      <c r="N104" s="98"/>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row>
    <row r="105" customFormat="false" ht="15.75" hidden="false" customHeight="false" outlineLevel="0" collapsed="false">
      <c r="A105" s="84"/>
      <c r="B105" s="98"/>
      <c r="C105" s="98"/>
      <c r="D105" s="98"/>
      <c r="E105" s="98"/>
      <c r="F105" s="98"/>
      <c r="G105" s="98"/>
      <c r="H105" s="98"/>
      <c r="I105" s="98"/>
      <c r="J105" s="98"/>
      <c r="K105" s="98"/>
      <c r="L105" s="98"/>
      <c r="M105" s="98"/>
      <c r="N105" s="98"/>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row>
    <row r="106" customFormat="false" ht="15.75" hidden="false" customHeight="false" outlineLevel="0" collapsed="false">
      <c r="A106" s="84"/>
      <c r="B106" s="98"/>
      <c r="C106" s="98" t="s">
        <v>323</v>
      </c>
      <c r="D106" s="98"/>
      <c r="E106" s="98"/>
      <c r="F106" s="98"/>
      <c r="G106" s="98"/>
      <c r="H106" s="98"/>
      <c r="I106" s="98"/>
      <c r="J106" s="98"/>
      <c r="K106" s="98"/>
      <c r="L106" s="98"/>
      <c r="M106" s="98"/>
      <c r="N106" s="98"/>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row>
    <row r="107" customFormat="false" ht="15.75" hidden="false" customHeight="false" outlineLevel="0" collapsed="false">
      <c r="A107" s="84"/>
      <c r="B107" s="98"/>
      <c r="C107" s="98" t="s">
        <v>324</v>
      </c>
      <c r="D107" s="98"/>
      <c r="E107" s="98"/>
      <c r="F107" s="98"/>
      <c r="G107" s="98"/>
      <c r="H107" s="98"/>
      <c r="I107" s="98"/>
      <c r="J107" s="98"/>
      <c r="K107" s="98"/>
      <c r="L107" s="98"/>
      <c r="M107" s="98"/>
      <c r="N107" s="98"/>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row>
    <row r="108" customFormat="false" ht="15.75" hidden="false" customHeight="false" outlineLevel="0" collapsed="false">
      <c r="A108" s="84"/>
      <c r="B108" s="98"/>
      <c r="C108" s="98"/>
      <c r="D108" s="98"/>
      <c r="E108" s="98"/>
      <c r="F108" s="98"/>
      <c r="G108" s="98"/>
      <c r="H108" s="98"/>
      <c r="I108" s="98"/>
      <c r="J108" s="98"/>
      <c r="K108" s="98"/>
      <c r="L108" s="98"/>
      <c r="M108" s="98"/>
      <c r="N108" s="98"/>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row>
    <row r="109" customFormat="false" ht="15.75" hidden="false" customHeight="false" outlineLevel="0" collapsed="false">
      <c r="A109" s="8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row>
    <row r="110" customFormat="false" ht="15.75" hidden="false" customHeight="false" outlineLevel="0" collapsed="false">
      <c r="A110" s="84"/>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row>
  </sheetData>
  <mergeCells count="45">
    <mergeCell ref="AB43:AD43"/>
    <mergeCell ref="B46:D46"/>
    <mergeCell ref="E46:G46"/>
    <mergeCell ref="H46:J46"/>
    <mergeCell ref="B51:C51"/>
    <mergeCell ref="D51:J51"/>
    <mergeCell ref="D52:L52"/>
    <mergeCell ref="D53:K53"/>
    <mergeCell ref="B55:C55"/>
    <mergeCell ref="D55:I55"/>
    <mergeCell ref="D56:H56"/>
    <mergeCell ref="D57:G57"/>
    <mergeCell ref="D58:G58"/>
    <mergeCell ref="D59:G59"/>
    <mergeCell ref="B60:C60"/>
    <mergeCell ref="D60:I60"/>
    <mergeCell ref="D61:M61"/>
    <mergeCell ref="D62:H62"/>
    <mergeCell ref="D63:E63"/>
    <mergeCell ref="F63:G63"/>
    <mergeCell ref="F64:G64"/>
    <mergeCell ref="F65:G65"/>
    <mergeCell ref="F66:G66"/>
    <mergeCell ref="B68:C68"/>
    <mergeCell ref="D68:G68"/>
    <mergeCell ref="H68:I68"/>
    <mergeCell ref="J68:K68"/>
    <mergeCell ref="D69:K69"/>
    <mergeCell ref="D70:M70"/>
    <mergeCell ref="E71:H71"/>
    <mergeCell ref="E72:I72"/>
    <mergeCell ref="E73:M73"/>
    <mergeCell ref="D74:H74"/>
    <mergeCell ref="I74:N74"/>
    <mergeCell ref="E76:F76"/>
    <mergeCell ref="B77:C77"/>
    <mergeCell ref="E77:F77"/>
    <mergeCell ref="E78:F78"/>
    <mergeCell ref="E79:F79"/>
    <mergeCell ref="E80:F80"/>
    <mergeCell ref="E81:F81"/>
    <mergeCell ref="B82:D82"/>
    <mergeCell ref="B86:C86"/>
    <mergeCell ref="C106:G106"/>
    <mergeCell ref="C107:G107"/>
  </mergeCells>
  <conditionalFormatting sqref="B2:AN39">
    <cfRule type="colorScale" priority="2">
      <colorScale>
        <cfvo type="num" val="0.01"/>
        <cfvo type="num" val="0.55"/>
        <cfvo type="num" val="1"/>
        <color rgb="FFFF0000"/>
        <color rgb="FFFFC000"/>
        <color rgb="FF00B050"/>
      </colorScale>
    </cfRule>
    <cfRule type="colorScale" priority="3">
      <colorScale>
        <cfvo type="num" val="1"/>
        <cfvo type="num" val="1.2"/>
        <color rgb="FF00B050"/>
        <color rgb="FF0070C0"/>
      </colorScale>
    </cfRule>
    <cfRule type="colorScale" priority="4">
      <colorScale>
        <cfvo type="num" val="1.2"/>
        <cfvo type="max" val="0"/>
        <color rgb="FF0070C0"/>
        <color rgb="FF0070C0"/>
      </colorScale>
    </cfRule>
    <cfRule type="containsText" priority="5"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8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H12" activeCellId="0" sqref="H12"/>
    </sheetView>
  </sheetViews>
  <sheetFormatPr defaultRowHeight="14.25"/>
  <cols>
    <col collapsed="false" hidden="false" max="1" min="1" style="0" width="20.7488372093023"/>
    <col collapsed="false" hidden="false" max="2" min="2" style="0" width="32.7488372093023"/>
    <col collapsed="false" hidden="false" max="4" min="3" style="0" width="10.6651162790698"/>
    <col collapsed="false" hidden="false" max="5" min="5" style="0" width="13.1255813953488"/>
    <col collapsed="false" hidden="false" max="6" min="6" style="0" width="17.1209302325581"/>
    <col collapsed="false" hidden="false" max="7" min="7" style="0" width="11.9023255813954"/>
    <col collapsed="false" hidden="false" max="8" min="8" style="0" width="22.3720930232558"/>
    <col collapsed="false" hidden="false" max="9" min="9" style="0" width="20.6232558139535"/>
    <col collapsed="false" hidden="false" max="10" min="10" style="0" width="13.0046511627907"/>
    <col collapsed="false" hidden="false" max="11" min="11" style="0" width="53.7441860465116"/>
    <col collapsed="false" hidden="false" max="1025" min="12" style="0" width="10.6651162790698"/>
  </cols>
  <sheetData>
    <row r="1" customFormat="false" ht="36" hidden="false" customHeight="true" outlineLevel="0" collapsed="false">
      <c r="A1" s="26" t="s">
        <v>325</v>
      </c>
      <c r="B1" s="26" t="s">
        <v>326</v>
      </c>
      <c r="C1" s="26" t="s">
        <v>327</v>
      </c>
      <c r="D1" s="26" t="s">
        <v>328</v>
      </c>
      <c r="E1" s="26" t="s">
        <v>329</v>
      </c>
      <c r="F1" s="26" t="s">
        <v>330</v>
      </c>
      <c r="G1" s="26" t="s">
        <v>331</v>
      </c>
      <c r="H1" s="26" t="s">
        <v>332</v>
      </c>
      <c r="I1" s="26" t="s">
        <v>333</v>
      </c>
      <c r="J1" s="26" t="s">
        <v>334</v>
      </c>
      <c r="K1" s="26" t="s">
        <v>335</v>
      </c>
    </row>
    <row r="2" customFormat="false" ht="30" hidden="false" customHeight="true" outlineLevel="0" collapsed="false">
      <c r="A2" s="131" t="s">
        <v>336</v>
      </c>
      <c r="B2" s="58" t="s">
        <v>337</v>
      </c>
      <c r="C2" s="132" t="n">
        <v>7000</v>
      </c>
      <c r="D2" s="132" t="n">
        <v>1</v>
      </c>
      <c r="E2" s="132" t="n">
        <v>5</v>
      </c>
      <c r="F2" s="132" t="s">
        <v>338</v>
      </c>
      <c r="G2" s="132" t="n">
        <v>3</v>
      </c>
      <c r="H2" s="133" t="s">
        <v>339</v>
      </c>
      <c r="I2" s="132" t="s">
        <v>340</v>
      </c>
      <c r="J2" s="132" t="n">
        <v>99</v>
      </c>
      <c r="K2" s="134" t="s">
        <v>341</v>
      </c>
    </row>
    <row r="3" customFormat="false" ht="30" hidden="false" customHeight="true" outlineLevel="0" collapsed="false">
      <c r="A3" s="131"/>
      <c r="B3" s="58" t="s">
        <v>342</v>
      </c>
      <c r="C3" s="132" t="n">
        <v>14000</v>
      </c>
      <c r="D3" s="132" t="n">
        <v>1</v>
      </c>
      <c r="E3" s="132" t="n">
        <v>5</v>
      </c>
      <c r="F3" s="132" t="s">
        <v>338</v>
      </c>
      <c r="G3" s="132" t="n">
        <v>2</v>
      </c>
      <c r="H3" s="133" t="s">
        <v>339</v>
      </c>
      <c r="I3" s="132" t="s">
        <v>343</v>
      </c>
      <c r="J3" s="132" t="n">
        <v>70</v>
      </c>
      <c r="K3" s="134" t="s">
        <v>344</v>
      </c>
    </row>
    <row r="4" customFormat="false" ht="30" hidden="false" customHeight="true" outlineLevel="0" collapsed="false">
      <c r="A4" s="131"/>
      <c r="B4" s="58" t="s">
        <v>345</v>
      </c>
      <c r="C4" s="132" t="n">
        <v>6500</v>
      </c>
      <c r="D4" s="132" t="s">
        <v>346</v>
      </c>
      <c r="E4" s="132" t="n">
        <v>6</v>
      </c>
      <c r="F4" s="132" t="s">
        <v>338</v>
      </c>
      <c r="G4" s="132" t="n">
        <v>1</v>
      </c>
      <c r="H4" s="132" t="s">
        <v>347</v>
      </c>
      <c r="I4" s="132" t="s">
        <v>339</v>
      </c>
      <c r="J4" s="132" t="n">
        <v>60</v>
      </c>
      <c r="K4" s="134" t="s">
        <v>348</v>
      </c>
    </row>
    <row r="5" customFormat="false" ht="30" hidden="false" customHeight="true" outlineLevel="0" collapsed="false">
      <c r="A5" s="131"/>
      <c r="B5" s="58" t="s">
        <v>55</v>
      </c>
      <c r="C5" s="132" t="n">
        <v>22000</v>
      </c>
      <c r="D5" s="135" t="s">
        <v>349</v>
      </c>
      <c r="E5" s="132" t="n">
        <v>4</v>
      </c>
      <c r="F5" s="132" t="s">
        <v>297</v>
      </c>
      <c r="G5" s="132" t="n">
        <v>2</v>
      </c>
      <c r="H5" s="132" t="s">
        <v>350</v>
      </c>
      <c r="I5" s="132" t="s">
        <v>339</v>
      </c>
      <c r="J5" s="132" t="n">
        <v>50</v>
      </c>
      <c r="K5" s="134"/>
    </row>
    <row r="6" customFormat="false" ht="30" hidden="false" customHeight="true" outlineLevel="0" collapsed="false">
      <c r="A6" s="131"/>
      <c r="B6" s="58" t="s">
        <v>58</v>
      </c>
      <c r="C6" s="132" t="n">
        <v>18000</v>
      </c>
      <c r="D6" s="132" t="n">
        <v>1</v>
      </c>
      <c r="E6" s="132" t="n">
        <v>4</v>
      </c>
      <c r="F6" s="132" t="s">
        <v>298</v>
      </c>
      <c r="G6" s="132" t="n">
        <v>2</v>
      </c>
      <c r="H6" s="136" t="s">
        <v>339</v>
      </c>
      <c r="I6" s="132" t="s">
        <v>340</v>
      </c>
      <c r="J6" s="132" t="n">
        <v>90</v>
      </c>
      <c r="K6" s="134" t="s">
        <v>351</v>
      </c>
      <c r="N6" s="137"/>
      <c r="P6" s="137"/>
    </row>
    <row r="7" customFormat="false" ht="30" hidden="false" customHeight="true" outlineLevel="0" collapsed="false">
      <c r="A7" s="138" t="s">
        <v>172</v>
      </c>
      <c r="B7" s="58" t="s">
        <v>59</v>
      </c>
      <c r="C7" s="132" t="n">
        <v>8000</v>
      </c>
      <c r="D7" s="132" t="n">
        <v>1</v>
      </c>
      <c r="E7" s="132" t="n">
        <v>8</v>
      </c>
      <c r="F7" s="132" t="s">
        <v>352</v>
      </c>
      <c r="G7" s="132" t="n">
        <v>3</v>
      </c>
      <c r="H7" s="132" t="s">
        <v>353</v>
      </c>
      <c r="I7" s="132" t="s">
        <v>339</v>
      </c>
      <c r="J7" s="132" t="s">
        <v>354</v>
      </c>
      <c r="K7" s="134" t="s">
        <v>355</v>
      </c>
      <c r="N7" s="137"/>
      <c r="P7" s="137"/>
    </row>
    <row r="8" customFormat="false" ht="30" hidden="false" customHeight="true" outlineLevel="0" collapsed="false">
      <c r="A8" s="138"/>
      <c r="B8" s="58" t="s">
        <v>356</v>
      </c>
      <c r="C8" s="132" t="n">
        <v>12500</v>
      </c>
      <c r="D8" s="132" t="s">
        <v>357</v>
      </c>
      <c r="E8" s="132" t="n">
        <v>7</v>
      </c>
      <c r="F8" s="132" t="s">
        <v>299</v>
      </c>
      <c r="G8" s="132" t="n">
        <v>3</v>
      </c>
      <c r="H8" s="132" t="s">
        <v>358</v>
      </c>
      <c r="I8" s="132" t="s">
        <v>339</v>
      </c>
      <c r="J8" s="132" t="s">
        <v>359</v>
      </c>
      <c r="K8" s="139" t="s">
        <v>360</v>
      </c>
      <c r="N8" s="137"/>
      <c r="P8" s="137"/>
    </row>
    <row r="9" customFormat="false" ht="30" hidden="false" customHeight="true" outlineLevel="0" collapsed="false">
      <c r="A9" s="138"/>
      <c r="B9" s="58" t="s">
        <v>64</v>
      </c>
      <c r="C9" s="132" t="n">
        <v>20000</v>
      </c>
      <c r="D9" s="132" t="s">
        <v>361</v>
      </c>
      <c r="E9" s="132" t="n">
        <v>5</v>
      </c>
      <c r="F9" s="132" t="s">
        <v>299</v>
      </c>
      <c r="G9" s="132" t="n">
        <v>2</v>
      </c>
      <c r="H9" s="132" t="s">
        <v>362</v>
      </c>
      <c r="I9" s="132" t="s">
        <v>363</v>
      </c>
      <c r="J9" s="132" t="s">
        <v>364</v>
      </c>
      <c r="K9" s="134" t="s">
        <v>365</v>
      </c>
      <c r="N9" s="137"/>
      <c r="P9" s="137"/>
    </row>
    <row r="10" customFormat="false" ht="30" hidden="false" customHeight="true" outlineLevel="0" collapsed="false">
      <c r="A10" s="140" t="s">
        <v>183</v>
      </c>
      <c r="B10" s="58" t="s">
        <v>366</v>
      </c>
      <c r="C10" s="132" t="n">
        <v>12000</v>
      </c>
      <c r="D10" s="132" t="n">
        <v>1</v>
      </c>
      <c r="E10" s="132" t="n">
        <v>9</v>
      </c>
      <c r="F10" s="132" t="s">
        <v>301</v>
      </c>
      <c r="G10" s="132" t="n">
        <v>5</v>
      </c>
      <c r="H10" s="136" t="s">
        <v>339</v>
      </c>
      <c r="I10" s="132" t="s">
        <v>340</v>
      </c>
      <c r="J10" s="132" t="s">
        <v>367</v>
      </c>
      <c r="K10" s="134"/>
    </row>
    <row r="11" customFormat="false" ht="30" hidden="false" customHeight="true" outlineLevel="0" collapsed="false">
      <c r="A11" s="140"/>
      <c r="B11" s="58" t="s">
        <v>70</v>
      </c>
      <c r="C11" s="132" t="n">
        <v>14000</v>
      </c>
      <c r="D11" s="132" t="n">
        <v>1</v>
      </c>
      <c r="E11" s="132" t="n">
        <v>8</v>
      </c>
      <c r="F11" s="132" t="s">
        <v>301</v>
      </c>
      <c r="G11" s="132" t="n">
        <v>3</v>
      </c>
      <c r="H11" s="132" t="s">
        <v>368</v>
      </c>
      <c r="I11" s="132" t="s">
        <v>339</v>
      </c>
      <c r="J11" s="132" t="s">
        <v>369</v>
      </c>
      <c r="K11" s="134"/>
    </row>
    <row r="12" customFormat="false" ht="30" hidden="false" customHeight="true" outlineLevel="0" collapsed="false">
      <c r="A12" s="141"/>
      <c r="B12" s="142"/>
      <c r="C12" s="141"/>
      <c r="D12" s="141"/>
      <c r="E12" s="141"/>
      <c r="F12" s="141"/>
      <c r="G12" s="141"/>
      <c r="H12" s="141"/>
      <c r="I12" s="141"/>
      <c r="J12" s="141"/>
      <c r="K12" s="141"/>
    </row>
    <row r="13" customFormat="false" ht="30" hidden="false" customHeight="true" outlineLevel="0" collapsed="false">
      <c r="A13" s="141"/>
      <c r="B13" s="142"/>
      <c r="C13" s="141"/>
      <c r="D13" s="141"/>
      <c r="E13" s="141"/>
      <c r="F13" s="141"/>
      <c r="G13" s="141"/>
      <c r="H13" s="141"/>
      <c r="I13" s="141"/>
      <c r="J13" s="141"/>
      <c r="K13" s="141"/>
      <c r="O13" s="143"/>
    </row>
    <row r="14" customFormat="false" ht="30" hidden="false" customHeight="true" outlineLevel="0" collapsed="false">
      <c r="A14" s="141"/>
      <c r="B14" s="142"/>
      <c r="C14" s="141"/>
      <c r="D14" s="141"/>
      <c r="E14" s="141"/>
      <c r="F14" s="141"/>
      <c r="G14" s="141"/>
      <c r="H14" s="141"/>
      <c r="I14" s="141"/>
      <c r="J14" s="141"/>
      <c r="K14" s="141"/>
    </row>
    <row r="15" customFormat="false" ht="30" hidden="false" customHeight="true" outlineLevel="0" collapsed="false">
      <c r="A15" s="26" t="s">
        <v>370</v>
      </c>
      <c r="B15" s="26" t="s">
        <v>326</v>
      </c>
      <c r="C15" s="26" t="s">
        <v>327</v>
      </c>
      <c r="D15" s="26" t="s">
        <v>328</v>
      </c>
      <c r="E15" s="26" t="s">
        <v>329</v>
      </c>
      <c r="F15" s="26" t="s">
        <v>330</v>
      </c>
      <c r="G15" s="144" t="s">
        <v>331</v>
      </c>
      <c r="H15" s="144" t="s">
        <v>332</v>
      </c>
      <c r="I15" s="144" t="s">
        <v>333</v>
      </c>
      <c r="J15" s="26" t="s">
        <v>334</v>
      </c>
      <c r="K15" s="26" t="s">
        <v>335</v>
      </c>
    </row>
    <row r="16" customFormat="false" ht="30" hidden="false" customHeight="true" outlineLevel="0" collapsed="false">
      <c r="A16" s="131" t="s">
        <v>336</v>
      </c>
      <c r="B16" s="145" t="s">
        <v>39</v>
      </c>
      <c r="C16" s="146" t="n">
        <v>1500</v>
      </c>
      <c r="D16" s="146" t="n">
        <v>1</v>
      </c>
      <c r="E16" s="146" t="n">
        <v>3</v>
      </c>
      <c r="F16" s="147" t="s">
        <v>39</v>
      </c>
      <c r="G16" s="132" t="s">
        <v>371</v>
      </c>
      <c r="H16" s="132" t="s">
        <v>339</v>
      </c>
      <c r="I16" s="132" t="s">
        <v>372</v>
      </c>
      <c r="J16" s="148" t="n">
        <v>99</v>
      </c>
      <c r="K16" s="139" t="s">
        <v>373</v>
      </c>
    </row>
    <row r="17" customFormat="false" ht="30" hidden="false" customHeight="true" outlineLevel="0" collapsed="false">
      <c r="A17" s="131"/>
      <c r="B17" s="145" t="s">
        <v>40</v>
      </c>
      <c r="C17" s="146" t="n">
        <v>2500</v>
      </c>
      <c r="D17" s="146" t="n">
        <v>1</v>
      </c>
      <c r="E17" s="146" t="n">
        <v>2</v>
      </c>
      <c r="F17" s="147" t="s">
        <v>40</v>
      </c>
      <c r="G17" s="84" t="s">
        <v>371</v>
      </c>
      <c r="H17" s="84" t="s">
        <v>374</v>
      </c>
      <c r="I17" s="84" t="s">
        <v>372</v>
      </c>
      <c r="J17" s="148" t="n">
        <v>70</v>
      </c>
      <c r="K17" s="139" t="s">
        <v>373</v>
      </c>
    </row>
    <row r="18" customFormat="false" ht="30" hidden="false" customHeight="true" outlineLevel="0" collapsed="false">
      <c r="A18" s="131"/>
      <c r="B18" s="145" t="s">
        <v>41</v>
      </c>
      <c r="C18" s="146" t="n">
        <v>2500</v>
      </c>
      <c r="D18" s="146" t="n">
        <v>1</v>
      </c>
      <c r="E18" s="146" t="n">
        <v>5</v>
      </c>
      <c r="F18" s="147" t="s">
        <v>298</v>
      </c>
      <c r="G18" s="132" t="n">
        <v>2</v>
      </c>
      <c r="H18" s="84" t="s">
        <v>339</v>
      </c>
      <c r="I18" s="84" t="s">
        <v>372</v>
      </c>
      <c r="J18" s="148" t="n">
        <v>70</v>
      </c>
      <c r="K18" s="139" t="s">
        <v>373</v>
      </c>
    </row>
    <row r="19" customFormat="false" ht="30" hidden="false" customHeight="true" outlineLevel="0" collapsed="false">
      <c r="A19" s="131"/>
      <c r="B19" s="149" t="s">
        <v>42</v>
      </c>
      <c r="C19" s="146" t="n">
        <v>4000</v>
      </c>
      <c r="D19" s="146" t="n">
        <v>1</v>
      </c>
      <c r="E19" s="146" t="n">
        <v>8</v>
      </c>
      <c r="F19" s="147" t="s">
        <v>297</v>
      </c>
      <c r="G19" s="132" t="n">
        <v>5</v>
      </c>
      <c r="H19" s="84" t="s">
        <v>339</v>
      </c>
      <c r="I19" s="84" t="s">
        <v>375</v>
      </c>
      <c r="J19" s="148" t="n">
        <v>80</v>
      </c>
      <c r="K19" s="139"/>
    </row>
    <row r="20" customFormat="false" ht="30" hidden="false" customHeight="true" outlineLevel="0" collapsed="false">
      <c r="A20" s="131"/>
      <c r="B20" s="53" t="s">
        <v>43</v>
      </c>
      <c r="C20" s="146" t="n">
        <v>5000</v>
      </c>
      <c r="D20" s="146" t="n">
        <v>1</v>
      </c>
      <c r="E20" s="146" t="n">
        <v>5</v>
      </c>
      <c r="F20" s="147" t="s">
        <v>338</v>
      </c>
      <c r="G20" s="132" t="n">
        <v>3</v>
      </c>
      <c r="H20" s="84" t="s">
        <v>376</v>
      </c>
      <c r="I20" s="84" t="s">
        <v>375</v>
      </c>
      <c r="J20" s="148" t="n">
        <v>60</v>
      </c>
      <c r="K20" s="139" t="s">
        <v>377</v>
      </c>
    </row>
    <row r="21" customFormat="false" ht="30" hidden="false" customHeight="true" outlineLevel="0" collapsed="false">
      <c r="A21" s="131"/>
      <c r="B21" s="53" t="s">
        <v>57</v>
      </c>
      <c r="C21" s="146" t="n">
        <v>5000</v>
      </c>
      <c r="D21" s="146" t="n">
        <v>0</v>
      </c>
      <c r="E21" s="146" t="n">
        <v>6</v>
      </c>
      <c r="F21" s="147" t="s">
        <v>338</v>
      </c>
      <c r="G21" s="132" t="n">
        <v>1</v>
      </c>
      <c r="H21" s="84" t="s">
        <v>339</v>
      </c>
      <c r="I21" s="84" t="s">
        <v>339</v>
      </c>
      <c r="J21" s="148" t="n">
        <v>99</v>
      </c>
      <c r="K21" s="139" t="s">
        <v>378</v>
      </c>
    </row>
    <row r="22" customFormat="false" ht="30" hidden="false" customHeight="true" outlineLevel="0" collapsed="false">
      <c r="A22" s="131"/>
      <c r="B22" s="53" t="s">
        <v>44</v>
      </c>
      <c r="C22" s="146" t="n">
        <v>7000</v>
      </c>
      <c r="D22" s="146" t="n">
        <v>1</v>
      </c>
      <c r="E22" s="146" t="n">
        <v>6</v>
      </c>
      <c r="F22" s="147" t="s">
        <v>338</v>
      </c>
      <c r="G22" s="132" t="n">
        <v>3</v>
      </c>
      <c r="H22" s="84" t="s">
        <v>379</v>
      </c>
      <c r="I22" s="132" t="s">
        <v>340</v>
      </c>
      <c r="J22" s="148" t="n">
        <v>70</v>
      </c>
      <c r="K22" s="139"/>
    </row>
    <row r="23" customFormat="false" ht="30" hidden="false" customHeight="true" outlineLevel="0" collapsed="false">
      <c r="A23" s="131"/>
      <c r="B23" s="53" t="s">
        <v>45</v>
      </c>
      <c r="C23" s="146" t="n">
        <v>12000</v>
      </c>
      <c r="D23" s="146" t="n">
        <v>1</v>
      </c>
      <c r="E23" s="146" t="n">
        <v>5</v>
      </c>
      <c r="F23" s="147" t="s">
        <v>338</v>
      </c>
      <c r="G23" s="132" t="n">
        <v>2</v>
      </c>
      <c r="H23" s="84" t="s">
        <v>380</v>
      </c>
      <c r="I23" s="132" t="s">
        <v>340</v>
      </c>
      <c r="J23" s="148" t="n">
        <v>50</v>
      </c>
      <c r="K23" s="139"/>
    </row>
    <row r="24" customFormat="false" ht="30" hidden="false" customHeight="true" outlineLevel="0" collapsed="false">
      <c r="A24" s="131"/>
      <c r="B24" s="53" t="s">
        <v>47</v>
      </c>
      <c r="C24" s="146" t="n">
        <v>20000</v>
      </c>
      <c r="D24" s="146" t="n">
        <v>1</v>
      </c>
      <c r="E24" s="146" t="n">
        <v>6</v>
      </c>
      <c r="F24" s="147" t="s">
        <v>338</v>
      </c>
      <c r="G24" s="132" t="n">
        <v>1</v>
      </c>
      <c r="H24" s="84" t="s">
        <v>381</v>
      </c>
      <c r="I24" s="84" t="s">
        <v>343</v>
      </c>
      <c r="J24" s="148" t="n">
        <v>99</v>
      </c>
      <c r="K24" s="139"/>
    </row>
    <row r="25" customFormat="false" ht="30" hidden="false" customHeight="true" outlineLevel="0" collapsed="false">
      <c r="A25" s="131"/>
      <c r="B25" s="53" t="s">
        <v>48</v>
      </c>
      <c r="C25" s="146" t="n">
        <v>22000</v>
      </c>
      <c r="D25" s="146" t="n">
        <v>1</v>
      </c>
      <c r="E25" s="146" t="n">
        <v>4</v>
      </c>
      <c r="F25" s="147" t="s">
        <v>338</v>
      </c>
      <c r="G25" s="132" t="n">
        <v>1</v>
      </c>
      <c r="H25" s="84" t="s">
        <v>382</v>
      </c>
      <c r="I25" s="84" t="s">
        <v>343</v>
      </c>
      <c r="J25" s="148" t="n">
        <v>50</v>
      </c>
      <c r="K25" s="139"/>
    </row>
    <row r="26" customFormat="false" ht="30" hidden="false" customHeight="true" outlineLevel="0" collapsed="false">
      <c r="A26" s="131"/>
      <c r="B26" s="53" t="s">
        <v>49</v>
      </c>
      <c r="C26" s="146" t="n">
        <v>8000</v>
      </c>
      <c r="D26" s="146" t="n">
        <v>1</v>
      </c>
      <c r="E26" s="146" t="n">
        <v>6</v>
      </c>
      <c r="F26" s="147" t="s">
        <v>338</v>
      </c>
      <c r="G26" s="132" t="n">
        <v>3</v>
      </c>
      <c r="H26" s="84" t="s">
        <v>383</v>
      </c>
      <c r="I26" s="84" t="s">
        <v>339</v>
      </c>
      <c r="J26" s="148" t="n">
        <v>60</v>
      </c>
      <c r="K26" s="139"/>
    </row>
    <row r="27" customFormat="false" ht="30" hidden="false" customHeight="true" outlineLevel="0" collapsed="false">
      <c r="A27" s="131"/>
      <c r="B27" s="53" t="s">
        <v>50</v>
      </c>
      <c r="C27" s="146" t="n">
        <v>12000</v>
      </c>
      <c r="D27" s="146" t="s">
        <v>384</v>
      </c>
      <c r="E27" s="146" t="n">
        <v>5</v>
      </c>
      <c r="F27" s="147" t="s">
        <v>297</v>
      </c>
      <c r="G27" s="132" t="n">
        <v>5</v>
      </c>
      <c r="H27" s="84" t="s">
        <v>385</v>
      </c>
      <c r="I27" s="84" t="s">
        <v>339</v>
      </c>
      <c r="J27" s="148" t="n">
        <v>50</v>
      </c>
      <c r="K27" s="139"/>
    </row>
    <row r="28" customFormat="false" ht="30" hidden="false" customHeight="true" outlineLevel="0" collapsed="false">
      <c r="A28" s="131"/>
      <c r="B28" s="53" t="s">
        <v>51</v>
      </c>
      <c r="C28" s="146" t="n">
        <v>6000</v>
      </c>
      <c r="D28" s="146" t="s">
        <v>386</v>
      </c>
      <c r="E28" s="146" t="n">
        <v>5</v>
      </c>
      <c r="F28" s="147" t="s">
        <v>338</v>
      </c>
      <c r="G28" s="132" t="n">
        <v>3</v>
      </c>
      <c r="H28" s="84" t="s">
        <v>387</v>
      </c>
      <c r="I28" s="84" t="s">
        <v>339</v>
      </c>
      <c r="J28" s="148" t="n">
        <v>50</v>
      </c>
      <c r="K28" s="139"/>
    </row>
    <row r="29" customFormat="false" ht="30" hidden="false" customHeight="true" outlineLevel="0" collapsed="false">
      <c r="A29" s="131"/>
      <c r="B29" s="53" t="s">
        <v>53</v>
      </c>
      <c r="C29" s="146" t="n">
        <v>11000</v>
      </c>
      <c r="D29" s="146" t="s">
        <v>357</v>
      </c>
      <c r="E29" s="146" t="n">
        <v>4</v>
      </c>
      <c r="F29" s="147" t="s">
        <v>298</v>
      </c>
      <c r="G29" s="132" t="n">
        <v>2</v>
      </c>
      <c r="H29" s="84" t="s">
        <v>388</v>
      </c>
      <c r="I29" s="84" t="s">
        <v>339</v>
      </c>
      <c r="J29" s="148" t="n">
        <v>50</v>
      </c>
      <c r="K29" s="139" t="s">
        <v>360</v>
      </c>
    </row>
    <row r="30" customFormat="false" ht="30" hidden="false" customHeight="true" outlineLevel="0" collapsed="false">
      <c r="A30" s="131"/>
      <c r="B30" s="53" t="s">
        <v>54</v>
      </c>
      <c r="C30" s="146" t="n">
        <v>15000</v>
      </c>
      <c r="D30" s="146" t="s">
        <v>389</v>
      </c>
      <c r="E30" s="146" t="n">
        <v>5</v>
      </c>
      <c r="F30" s="147" t="s">
        <v>297</v>
      </c>
      <c r="G30" s="132" t="n">
        <v>3</v>
      </c>
      <c r="H30" s="84" t="s">
        <v>390</v>
      </c>
      <c r="I30" s="84" t="s">
        <v>339</v>
      </c>
      <c r="J30" s="148" t="n">
        <v>50</v>
      </c>
      <c r="K30" s="139"/>
    </row>
    <row r="31" customFormat="false" ht="30" hidden="false" customHeight="true" outlineLevel="0" collapsed="false">
      <c r="A31" s="138" t="s">
        <v>172</v>
      </c>
      <c r="B31" s="53" t="s">
        <v>60</v>
      </c>
      <c r="C31" s="146" t="n">
        <v>10000</v>
      </c>
      <c r="D31" s="146" t="n">
        <v>0</v>
      </c>
      <c r="E31" s="146" t="n">
        <v>6</v>
      </c>
      <c r="F31" s="147" t="s">
        <v>352</v>
      </c>
      <c r="G31" s="132" t="n">
        <v>1</v>
      </c>
      <c r="H31" s="84" t="s">
        <v>339</v>
      </c>
      <c r="I31" s="84" t="s">
        <v>339</v>
      </c>
      <c r="J31" s="148" t="s">
        <v>391</v>
      </c>
      <c r="K31" s="139" t="s">
        <v>392</v>
      </c>
    </row>
    <row r="32" customFormat="false" ht="30" hidden="false" customHeight="true" outlineLevel="0" collapsed="false">
      <c r="A32" s="138"/>
      <c r="B32" s="53" t="s">
        <v>62</v>
      </c>
      <c r="C32" s="146" t="n">
        <v>16000</v>
      </c>
      <c r="D32" s="146" t="n">
        <v>1</v>
      </c>
      <c r="E32" s="146" t="n">
        <v>6</v>
      </c>
      <c r="F32" s="147" t="s">
        <v>299</v>
      </c>
      <c r="G32" s="132" t="n">
        <v>5</v>
      </c>
      <c r="H32" s="84" t="s">
        <v>393</v>
      </c>
      <c r="I32" s="84" t="s">
        <v>394</v>
      </c>
      <c r="J32" s="148" t="s">
        <v>395</v>
      </c>
      <c r="K32" s="139" t="s">
        <v>396</v>
      </c>
    </row>
    <row r="33" customFormat="false" ht="30" hidden="false" customHeight="true" outlineLevel="0" collapsed="false">
      <c r="A33" s="138"/>
      <c r="B33" s="53" t="s">
        <v>63</v>
      </c>
      <c r="C33" s="146" t="n">
        <v>20000</v>
      </c>
      <c r="D33" s="146" t="n">
        <v>1</v>
      </c>
      <c r="E33" s="146" t="n">
        <v>6</v>
      </c>
      <c r="F33" s="147" t="s">
        <v>299</v>
      </c>
      <c r="G33" s="132" t="n">
        <v>5</v>
      </c>
      <c r="H33" s="84" t="s">
        <v>397</v>
      </c>
      <c r="I33" s="84" t="s">
        <v>339</v>
      </c>
      <c r="J33" s="148" t="s">
        <v>398</v>
      </c>
      <c r="K33" s="139" t="s">
        <v>399</v>
      </c>
    </row>
    <row r="34" customFormat="false" ht="30" hidden="false" customHeight="true" outlineLevel="0" collapsed="false">
      <c r="A34" s="138"/>
      <c r="B34" s="149" t="s">
        <v>65</v>
      </c>
      <c r="C34" s="146" t="n">
        <v>25000</v>
      </c>
      <c r="D34" s="146" t="s">
        <v>389</v>
      </c>
      <c r="E34" s="146" t="n">
        <v>5</v>
      </c>
      <c r="F34" s="147" t="s">
        <v>299</v>
      </c>
      <c r="G34" s="132" t="n">
        <v>3</v>
      </c>
      <c r="H34" s="84" t="s">
        <v>387</v>
      </c>
      <c r="I34" s="84" t="s">
        <v>339</v>
      </c>
      <c r="J34" s="148" t="s">
        <v>395</v>
      </c>
      <c r="K34" s="139" t="s">
        <v>400</v>
      </c>
    </row>
    <row r="35" customFormat="false" ht="30" hidden="false" customHeight="true" outlineLevel="0" collapsed="false">
      <c r="A35" s="138"/>
      <c r="B35" s="149" t="s">
        <v>66</v>
      </c>
      <c r="C35" s="146" t="n">
        <v>28000</v>
      </c>
      <c r="D35" s="146" t="n">
        <v>1</v>
      </c>
      <c r="E35" s="146" t="n">
        <v>5</v>
      </c>
      <c r="F35" s="147" t="s">
        <v>299</v>
      </c>
      <c r="G35" s="132" t="n">
        <v>4</v>
      </c>
      <c r="H35" s="84" t="s">
        <v>339</v>
      </c>
      <c r="I35" s="84" t="s">
        <v>401</v>
      </c>
      <c r="J35" s="148" t="s">
        <v>395</v>
      </c>
      <c r="K35" s="139" t="s">
        <v>402</v>
      </c>
    </row>
    <row r="36" customFormat="false" ht="30" hidden="false" customHeight="true" outlineLevel="0" collapsed="false">
      <c r="A36" s="140" t="s">
        <v>183</v>
      </c>
      <c r="B36" s="149" t="s">
        <v>67</v>
      </c>
      <c r="C36" s="146" t="n">
        <v>5000</v>
      </c>
      <c r="D36" s="146" t="n">
        <v>0</v>
      </c>
      <c r="E36" s="146" t="n">
        <v>6</v>
      </c>
      <c r="F36" s="147" t="s">
        <v>301</v>
      </c>
      <c r="G36" s="132" t="n">
        <v>1</v>
      </c>
      <c r="H36" s="84" t="s">
        <v>339</v>
      </c>
      <c r="I36" s="84" t="s">
        <v>339</v>
      </c>
      <c r="J36" s="148" t="s">
        <v>395</v>
      </c>
      <c r="K36" s="139" t="s">
        <v>403</v>
      </c>
    </row>
    <row r="37" customFormat="false" ht="30" hidden="false" customHeight="true" outlineLevel="0" collapsed="false">
      <c r="A37" s="140"/>
      <c r="B37" s="149" t="s">
        <v>68</v>
      </c>
      <c r="C37" s="146" t="n">
        <v>9000</v>
      </c>
      <c r="D37" s="146" t="n">
        <v>1</v>
      </c>
      <c r="E37" s="146" t="n">
        <v>6</v>
      </c>
      <c r="F37" s="147" t="s">
        <v>301</v>
      </c>
      <c r="G37" s="132" t="n">
        <v>2</v>
      </c>
      <c r="H37" s="84" t="s">
        <v>404</v>
      </c>
      <c r="I37" s="84" t="s">
        <v>340</v>
      </c>
      <c r="J37" s="148" t="s">
        <v>395</v>
      </c>
      <c r="K37" s="139"/>
    </row>
    <row r="38" customFormat="false" ht="30" hidden="false" customHeight="true" outlineLevel="0" collapsed="false">
      <c r="A38" s="140"/>
      <c r="B38" s="149" t="s">
        <v>71</v>
      </c>
      <c r="C38" s="146" t="n">
        <v>22000</v>
      </c>
      <c r="D38" s="146" t="n">
        <v>1</v>
      </c>
      <c r="E38" s="146" t="n">
        <v>7</v>
      </c>
      <c r="F38" s="147" t="s">
        <v>301</v>
      </c>
      <c r="G38" s="132" t="n">
        <v>3</v>
      </c>
      <c r="H38" s="84" t="s">
        <v>405</v>
      </c>
      <c r="I38" s="84" t="s">
        <v>339</v>
      </c>
      <c r="J38" s="148" t="s">
        <v>367</v>
      </c>
      <c r="K38" s="139"/>
    </row>
    <row r="39" customFormat="false" ht="30" hidden="false" customHeight="true" outlineLevel="0" collapsed="false">
      <c r="A39" s="140"/>
      <c r="B39" s="149" t="s">
        <v>72</v>
      </c>
      <c r="C39" s="146" t="n">
        <v>20000</v>
      </c>
      <c r="D39" s="146" t="n">
        <v>1</v>
      </c>
      <c r="E39" s="146" t="n">
        <v>9</v>
      </c>
      <c r="F39" s="147" t="s">
        <v>301</v>
      </c>
      <c r="G39" s="132" t="n">
        <v>5</v>
      </c>
      <c r="H39" s="84" t="s">
        <v>406</v>
      </c>
      <c r="I39" s="84" t="s">
        <v>339</v>
      </c>
      <c r="J39" s="148" t="s">
        <v>367</v>
      </c>
      <c r="K39" s="139"/>
    </row>
    <row r="40" customFormat="false" ht="30" hidden="false" customHeight="true" outlineLevel="0" collapsed="false">
      <c r="A40" s="140"/>
      <c r="B40" s="149" t="s">
        <v>73</v>
      </c>
      <c r="C40" s="146" t="n">
        <v>15000</v>
      </c>
      <c r="D40" s="146" t="n">
        <v>1</v>
      </c>
      <c r="E40" s="146" t="n">
        <v>7</v>
      </c>
      <c r="F40" s="147" t="s">
        <v>301</v>
      </c>
      <c r="G40" s="132" t="n">
        <v>4</v>
      </c>
      <c r="H40" s="84" t="s">
        <v>407</v>
      </c>
      <c r="I40" s="84" t="s">
        <v>339</v>
      </c>
      <c r="J40" s="148" t="s">
        <v>408</v>
      </c>
      <c r="K40" s="139" t="s">
        <v>409</v>
      </c>
    </row>
    <row r="41" customFormat="false" ht="30" hidden="false" customHeight="true" outlineLevel="0" collapsed="false">
      <c r="A41" s="140"/>
      <c r="B41" s="149" t="s">
        <v>74</v>
      </c>
      <c r="C41" s="146" t="n">
        <v>24000</v>
      </c>
      <c r="D41" s="146" t="n">
        <v>1</v>
      </c>
      <c r="E41" s="146" t="n">
        <v>6</v>
      </c>
      <c r="F41" s="147" t="s">
        <v>301</v>
      </c>
      <c r="G41" s="132" t="n">
        <v>4</v>
      </c>
      <c r="H41" s="84" t="s">
        <v>410</v>
      </c>
      <c r="I41" s="84" t="s">
        <v>339</v>
      </c>
      <c r="J41" s="148" t="s">
        <v>411</v>
      </c>
      <c r="K41" s="139" t="s">
        <v>412</v>
      </c>
    </row>
    <row r="42" customFormat="false" ht="37.5" hidden="false" customHeight="true" outlineLevel="0" collapsed="false">
      <c r="A42" s="150" t="s">
        <v>413</v>
      </c>
      <c r="B42" s="26" t="s">
        <v>326</v>
      </c>
      <c r="C42" s="26" t="s">
        <v>327</v>
      </c>
      <c r="D42" s="26" t="s">
        <v>328</v>
      </c>
      <c r="E42" s="26" t="s">
        <v>329</v>
      </c>
      <c r="F42" s="26" t="s">
        <v>330</v>
      </c>
      <c r="G42" s="151" t="s">
        <v>331</v>
      </c>
      <c r="H42" s="151" t="s">
        <v>332</v>
      </c>
      <c r="I42" s="151" t="s">
        <v>333</v>
      </c>
      <c r="J42" s="26" t="s">
        <v>334</v>
      </c>
      <c r="K42" s="26" t="s">
        <v>335</v>
      </c>
    </row>
    <row r="43" customFormat="false" ht="45.75" hidden="false" customHeight="true" outlineLevel="0" collapsed="false">
      <c r="A43" s="152"/>
      <c r="B43" s="153" t="s">
        <v>414</v>
      </c>
      <c r="C43" s="132" t="n">
        <v>20000</v>
      </c>
      <c r="D43" s="132" t="s">
        <v>415</v>
      </c>
      <c r="E43" s="132" t="n">
        <v>9</v>
      </c>
      <c r="F43" s="132" t="s">
        <v>414</v>
      </c>
      <c r="G43" s="132" t="n">
        <v>4</v>
      </c>
      <c r="H43" s="132" t="s">
        <v>416</v>
      </c>
      <c r="I43" s="132" t="s">
        <v>339</v>
      </c>
      <c r="J43" s="132" t="n">
        <v>99</v>
      </c>
      <c r="K43" s="134" t="s">
        <v>417</v>
      </c>
    </row>
    <row r="44" customFormat="false" ht="30" hidden="false" customHeight="true" outlineLevel="0" collapsed="false">
      <c r="A44" s="154"/>
      <c r="B44" s="76" t="s">
        <v>418</v>
      </c>
      <c r="C44" s="84" t="s">
        <v>339</v>
      </c>
      <c r="D44" s="84" t="n">
        <v>1</v>
      </c>
      <c r="E44" s="84" t="n">
        <v>1</v>
      </c>
      <c r="F44" s="84" t="s">
        <v>418</v>
      </c>
      <c r="G44" s="84" t="n">
        <v>1</v>
      </c>
      <c r="H44" s="31" t="s">
        <v>419</v>
      </c>
      <c r="I44" s="31"/>
      <c r="J44" s="84" t="s">
        <v>339</v>
      </c>
      <c r="K44" s="134" t="s">
        <v>420</v>
      </c>
    </row>
    <row r="45" customFormat="false" ht="30" hidden="false" customHeight="true" outlineLevel="0" collapsed="false">
      <c r="A45" s="154"/>
      <c r="B45" s="76" t="s">
        <v>421</v>
      </c>
      <c r="C45" s="84" t="n">
        <v>25000</v>
      </c>
      <c r="D45" s="84" t="n">
        <v>0</v>
      </c>
      <c r="E45" s="84" t="n">
        <v>9</v>
      </c>
      <c r="F45" s="84" t="s">
        <v>301</v>
      </c>
      <c r="G45" s="84" t="n">
        <v>1</v>
      </c>
      <c r="H45" s="31" t="s">
        <v>422</v>
      </c>
      <c r="I45" s="31"/>
      <c r="J45" s="84" t="s">
        <v>423</v>
      </c>
      <c r="K45" s="155" t="s">
        <v>424</v>
      </c>
    </row>
    <row r="46" customFormat="false" ht="49.5" hidden="false" customHeight="true" outlineLevel="0" collapsed="false">
      <c r="A46" s="154"/>
      <c r="B46" s="76" t="s">
        <v>425</v>
      </c>
      <c r="C46" s="84" t="n">
        <v>7500</v>
      </c>
      <c r="D46" s="84" t="n">
        <v>0</v>
      </c>
      <c r="E46" s="84" t="n">
        <v>7</v>
      </c>
      <c r="F46" s="84" t="s">
        <v>352</v>
      </c>
      <c r="G46" s="84" t="n">
        <v>1</v>
      </c>
      <c r="H46" s="31" t="s">
        <v>339</v>
      </c>
      <c r="I46" s="31" t="s">
        <v>339</v>
      </c>
      <c r="J46" s="84"/>
      <c r="K46" s="134" t="s">
        <v>426</v>
      </c>
    </row>
    <row r="47" customFormat="false" ht="48" hidden="false" customHeight="true" outlineLevel="0" collapsed="false">
      <c r="A47" s="154"/>
      <c r="B47" s="75" t="s">
        <v>427</v>
      </c>
      <c r="C47" s="84" t="n">
        <v>6000</v>
      </c>
      <c r="D47" s="84" t="n">
        <v>1</v>
      </c>
      <c r="E47" s="84" t="n">
        <v>7</v>
      </c>
      <c r="F47" s="84" t="s">
        <v>352</v>
      </c>
      <c r="G47" s="84" t="n">
        <v>2</v>
      </c>
      <c r="H47" s="84" t="s">
        <v>428</v>
      </c>
      <c r="I47" s="84" t="s">
        <v>339</v>
      </c>
      <c r="J47" s="84" t="s">
        <v>429</v>
      </c>
      <c r="K47" s="134" t="s">
        <v>430</v>
      </c>
    </row>
    <row r="48" customFormat="false" ht="48" hidden="false" customHeight="true" outlineLevel="0" collapsed="false">
      <c r="A48" s="154"/>
      <c r="B48" s="75" t="s">
        <v>431</v>
      </c>
      <c r="C48" s="84" t="n">
        <v>13000</v>
      </c>
      <c r="D48" s="84" t="n">
        <v>1</v>
      </c>
      <c r="E48" s="84" t="n">
        <v>8</v>
      </c>
      <c r="F48" s="84" t="s">
        <v>301</v>
      </c>
      <c r="G48" s="84" t="n">
        <v>4</v>
      </c>
      <c r="H48" s="84" t="s">
        <v>432</v>
      </c>
      <c r="I48" s="84" t="s">
        <v>339</v>
      </c>
      <c r="J48" s="84" t="s">
        <v>429</v>
      </c>
      <c r="K48" s="134" t="s">
        <v>433</v>
      </c>
    </row>
    <row r="52" customFormat="false" ht="17.35" hidden="false" customHeight="false" outlineLevel="0" collapsed="false">
      <c r="B52" s="156" t="s">
        <v>434</v>
      </c>
      <c r="C52" s="157" t="s">
        <v>435</v>
      </c>
      <c r="D52" s="158" t="s">
        <v>436</v>
      </c>
      <c r="E52" s="158"/>
      <c r="F52" s="2"/>
      <c r="G52" s="156" t="s">
        <v>437</v>
      </c>
      <c r="H52" s="159" t="s">
        <v>438</v>
      </c>
      <c r="I52" s="160" t="s">
        <v>436</v>
      </c>
      <c r="K52" s="161" t="s">
        <v>439</v>
      </c>
    </row>
    <row r="53" customFormat="false" ht="15.75" hidden="false" customHeight="true" outlineLevel="0" collapsed="false">
      <c r="B53" s="162" t="s">
        <v>440</v>
      </c>
      <c r="C53" s="163" t="s">
        <v>441</v>
      </c>
      <c r="D53" s="0" t="s">
        <v>39</v>
      </c>
      <c r="E53" s="164"/>
      <c r="F53" s="165"/>
      <c r="G53" s="166" t="s">
        <v>336</v>
      </c>
      <c r="H53" s="167" t="s">
        <v>441</v>
      </c>
      <c r="I53" s="168" t="s">
        <v>39</v>
      </c>
      <c r="K53" s="0" t="s">
        <v>442</v>
      </c>
    </row>
    <row r="54" customFormat="false" ht="15.75" hidden="false" customHeight="false" outlineLevel="0" collapsed="false">
      <c r="B54" s="162"/>
      <c r="C54" s="163"/>
      <c r="D54" s="0" t="s">
        <v>40</v>
      </c>
      <c r="E54" s="164"/>
      <c r="F54" s="165"/>
      <c r="G54" s="169"/>
      <c r="H54" s="167"/>
      <c r="I54" s="170" t="s">
        <v>40</v>
      </c>
      <c r="K54" s="0" t="s">
        <v>443</v>
      </c>
    </row>
    <row r="55" customFormat="false" ht="15.75" hidden="false" customHeight="false" outlineLevel="0" collapsed="false">
      <c r="B55" s="162"/>
      <c r="C55" s="163"/>
      <c r="D55" s="0" t="s">
        <v>41</v>
      </c>
      <c r="E55" s="164"/>
      <c r="F55" s="165"/>
      <c r="G55" s="169"/>
      <c r="H55" s="167"/>
      <c r="I55" s="171" t="s">
        <v>41</v>
      </c>
      <c r="K55" s="0" t="s">
        <v>444</v>
      </c>
    </row>
    <row r="56" customFormat="false" ht="15.75" hidden="false" customHeight="true" outlineLevel="0" collapsed="false">
      <c r="B56" s="24" t="s">
        <v>445</v>
      </c>
      <c r="C56" s="163" t="s">
        <v>446</v>
      </c>
      <c r="D56" s="0" t="s">
        <v>42</v>
      </c>
      <c r="E56" s="164"/>
      <c r="F56" s="165"/>
      <c r="G56" s="169"/>
      <c r="H56" s="172" t="s">
        <v>447</v>
      </c>
      <c r="I56" s="168" t="s">
        <v>42</v>
      </c>
      <c r="K56" s="0" t="s">
        <v>448</v>
      </c>
    </row>
    <row r="57" customFormat="false" ht="15.75" hidden="false" customHeight="false" outlineLevel="0" collapsed="false">
      <c r="B57" s="24"/>
      <c r="C57" s="163"/>
      <c r="D57" s="0" t="s">
        <v>449</v>
      </c>
      <c r="E57" s="164"/>
      <c r="F57" s="165"/>
      <c r="G57" s="169"/>
      <c r="H57" s="172"/>
      <c r="I57" s="170" t="s">
        <v>449</v>
      </c>
      <c r="K57" s="0" t="s">
        <v>450</v>
      </c>
    </row>
    <row r="58" customFormat="false" ht="15.75" hidden="false" customHeight="true" outlineLevel="0" collapsed="false">
      <c r="B58" s="24" t="s">
        <v>451</v>
      </c>
      <c r="C58" s="163" t="s">
        <v>452</v>
      </c>
      <c r="D58" s="0" t="s">
        <v>56</v>
      </c>
      <c r="E58" s="164"/>
      <c r="F58" s="165"/>
      <c r="G58" s="169"/>
      <c r="H58" s="172"/>
      <c r="I58" s="170" t="s">
        <v>57</v>
      </c>
      <c r="K58" s="0" t="s">
        <v>453</v>
      </c>
    </row>
    <row r="59" customFormat="false" ht="15.75" hidden="false" customHeight="false" outlineLevel="0" collapsed="false">
      <c r="B59" s="24"/>
      <c r="C59" s="163"/>
      <c r="D59" s="0" t="s">
        <v>57</v>
      </c>
      <c r="E59" s="164"/>
      <c r="F59" s="165"/>
      <c r="G59" s="169"/>
      <c r="H59" s="172"/>
      <c r="I59" s="170" t="s">
        <v>51</v>
      </c>
    </row>
    <row r="60" customFormat="false" ht="15.75" hidden="false" customHeight="true" outlineLevel="0" collapsed="false">
      <c r="B60" s="24" t="s">
        <v>454</v>
      </c>
      <c r="C60" s="163" t="s">
        <v>455</v>
      </c>
      <c r="D60" s="0" t="s">
        <v>44</v>
      </c>
      <c r="E60" s="164"/>
      <c r="F60" s="165"/>
      <c r="G60" s="169"/>
      <c r="H60" s="172"/>
      <c r="I60" s="170" t="s">
        <v>345</v>
      </c>
    </row>
    <row r="61" customFormat="false" ht="15.75" hidden="false" customHeight="false" outlineLevel="0" collapsed="false">
      <c r="B61" s="24"/>
      <c r="C61" s="163"/>
      <c r="D61" s="0" t="s">
        <v>49</v>
      </c>
      <c r="E61" s="164"/>
      <c r="F61" s="165"/>
      <c r="G61" s="169"/>
      <c r="H61" s="172"/>
      <c r="I61" s="170" t="s">
        <v>56</v>
      </c>
    </row>
    <row r="62" customFormat="false" ht="15.75" hidden="false" customHeight="true" outlineLevel="0" collapsed="false">
      <c r="B62" s="24"/>
      <c r="C62" s="163" t="s">
        <v>456</v>
      </c>
      <c r="D62" s="0" t="s">
        <v>457</v>
      </c>
      <c r="E62" s="164"/>
      <c r="F62" s="165"/>
      <c r="G62" s="169"/>
      <c r="H62" s="172"/>
      <c r="I62" s="170" t="s">
        <v>44</v>
      </c>
    </row>
    <row r="63" customFormat="false" ht="15.75" hidden="false" customHeight="false" outlineLevel="0" collapsed="false">
      <c r="B63" s="24"/>
      <c r="C63" s="163"/>
      <c r="D63" s="0" t="s">
        <v>458</v>
      </c>
      <c r="E63" s="164"/>
      <c r="F63" s="165"/>
      <c r="G63" s="169"/>
      <c r="H63" s="172"/>
      <c r="I63" s="170" t="s">
        <v>49</v>
      </c>
    </row>
    <row r="64" customFormat="false" ht="15.75" hidden="false" customHeight="true" outlineLevel="0" collapsed="false">
      <c r="B64" s="24"/>
      <c r="C64" s="163" t="s">
        <v>459</v>
      </c>
      <c r="D64" s="0" t="s">
        <v>47</v>
      </c>
      <c r="E64" s="164"/>
      <c r="F64" s="165"/>
      <c r="G64" s="169"/>
      <c r="H64" s="173" t="s">
        <v>460</v>
      </c>
      <c r="I64" s="168" t="s">
        <v>461</v>
      </c>
    </row>
    <row r="65" customFormat="false" ht="15.75" hidden="false" customHeight="false" outlineLevel="0" collapsed="false">
      <c r="B65" s="24"/>
      <c r="C65" s="163"/>
      <c r="D65" s="0" t="s">
        <v>462</v>
      </c>
      <c r="E65" s="164"/>
      <c r="F65" s="165"/>
      <c r="G65" s="169"/>
      <c r="H65" s="173"/>
      <c r="I65" s="170" t="s">
        <v>457</v>
      </c>
    </row>
    <row r="66" customFormat="false" ht="15.75" hidden="false" customHeight="true" outlineLevel="0" collapsed="false">
      <c r="B66" s="24" t="s">
        <v>463</v>
      </c>
      <c r="C66" s="163" t="s">
        <v>464</v>
      </c>
      <c r="D66" s="0" t="s">
        <v>51</v>
      </c>
      <c r="E66" s="164"/>
      <c r="F66" s="165"/>
      <c r="G66" s="169"/>
      <c r="H66" s="173"/>
      <c r="I66" s="170" t="s">
        <v>50</v>
      </c>
    </row>
    <row r="67" customFormat="false" ht="15.75" hidden="false" customHeight="false" outlineLevel="0" collapsed="false">
      <c r="B67" s="24"/>
      <c r="C67" s="163"/>
      <c r="D67" s="0" t="s">
        <v>345</v>
      </c>
      <c r="E67" s="164"/>
      <c r="F67" s="165"/>
      <c r="G67" s="169"/>
      <c r="H67" s="173"/>
      <c r="I67" s="170" t="s">
        <v>465</v>
      </c>
    </row>
    <row r="68" customFormat="false" ht="15.75" hidden="false" customHeight="true" outlineLevel="0" collapsed="false">
      <c r="B68" s="24"/>
      <c r="C68" s="163" t="s">
        <v>460</v>
      </c>
      <c r="D68" s="0" t="s">
        <v>461</v>
      </c>
      <c r="E68" s="164"/>
      <c r="F68" s="165"/>
      <c r="G68" s="169"/>
      <c r="H68" s="173"/>
      <c r="I68" s="171" t="s">
        <v>466</v>
      </c>
    </row>
    <row r="69" customFormat="false" ht="15.75" hidden="false" customHeight="false" outlineLevel="0" collapsed="false">
      <c r="B69" s="24"/>
      <c r="C69" s="163"/>
      <c r="D69" s="0" t="s">
        <v>50</v>
      </c>
      <c r="E69" s="164"/>
      <c r="F69" s="165"/>
      <c r="G69" s="169"/>
      <c r="H69" s="174" t="s">
        <v>467</v>
      </c>
      <c r="I69" s="168" t="s">
        <v>58</v>
      </c>
    </row>
    <row r="70" customFormat="false" ht="15.75" hidden="false" customHeight="false" outlineLevel="0" collapsed="false">
      <c r="B70" s="24"/>
      <c r="C70" s="163"/>
      <c r="D70" s="0" t="s">
        <v>466</v>
      </c>
      <c r="E70" s="164"/>
      <c r="F70" s="165"/>
      <c r="G70" s="169"/>
      <c r="H70" s="174"/>
      <c r="I70" s="170" t="s">
        <v>47</v>
      </c>
    </row>
    <row r="71" customFormat="false" ht="15.75" hidden="false" customHeight="false" outlineLevel="0" collapsed="false">
      <c r="B71" s="24"/>
      <c r="C71" s="175" t="s">
        <v>468</v>
      </c>
      <c r="D71" s="0" t="s">
        <v>55</v>
      </c>
      <c r="E71" s="164"/>
      <c r="F71" s="165"/>
      <c r="G71" s="169"/>
      <c r="H71" s="174"/>
      <c r="I71" s="170" t="s">
        <v>462</v>
      </c>
    </row>
    <row r="72" customFormat="false" ht="15.75" hidden="false" customHeight="false" outlineLevel="0" collapsed="false">
      <c r="B72" s="176" t="s">
        <v>469</v>
      </c>
      <c r="C72" s="175" t="s">
        <v>470</v>
      </c>
      <c r="D72" s="0" t="s">
        <v>58</v>
      </c>
      <c r="E72" s="164"/>
      <c r="F72" s="165"/>
      <c r="G72" s="177"/>
      <c r="H72" s="174"/>
      <c r="I72" s="171" t="s">
        <v>55</v>
      </c>
    </row>
    <row r="73" customFormat="false" ht="15.75" hidden="false" customHeight="false" outlineLevel="0" collapsed="false">
      <c r="B73" s="162" t="s">
        <v>471</v>
      </c>
      <c r="C73" s="143" t="s">
        <v>472</v>
      </c>
      <c r="D73" s="0" t="s">
        <v>59</v>
      </c>
      <c r="E73" s="164"/>
      <c r="F73" s="165"/>
      <c r="G73" s="178" t="s">
        <v>172</v>
      </c>
      <c r="H73" s="172" t="s">
        <v>472</v>
      </c>
      <c r="I73" s="31" t="s">
        <v>59</v>
      </c>
    </row>
    <row r="74" customFormat="false" ht="15.75" hidden="false" customHeight="false" outlineLevel="0" collapsed="false">
      <c r="B74" s="162"/>
      <c r="C74" s="175" t="s">
        <v>473</v>
      </c>
      <c r="D74" s="0" t="s">
        <v>60</v>
      </c>
      <c r="E74" s="164"/>
      <c r="F74" s="165"/>
      <c r="G74" s="179"/>
      <c r="H74" s="173" t="s">
        <v>474</v>
      </c>
      <c r="I74" s="168" t="s">
        <v>60</v>
      </c>
    </row>
    <row r="75" customFormat="false" ht="15.75" hidden="false" customHeight="false" outlineLevel="0" collapsed="false">
      <c r="B75" s="24" t="s">
        <v>475</v>
      </c>
      <c r="C75" s="175" t="s">
        <v>476</v>
      </c>
      <c r="D75" s="0" t="s">
        <v>62</v>
      </c>
      <c r="E75" s="164"/>
      <c r="F75" s="165"/>
      <c r="G75" s="179"/>
      <c r="H75" s="173"/>
      <c r="I75" s="170" t="s">
        <v>477</v>
      </c>
    </row>
    <row r="76" customFormat="false" ht="15.75" hidden="false" customHeight="true" outlineLevel="0" collapsed="false">
      <c r="B76" s="24"/>
      <c r="C76" s="163" t="s">
        <v>478</v>
      </c>
      <c r="D76" s="0" t="s">
        <v>63</v>
      </c>
      <c r="E76" s="164"/>
      <c r="F76" s="165"/>
      <c r="G76" s="179"/>
      <c r="H76" s="173"/>
      <c r="I76" s="171" t="s">
        <v>62</v>
      </c>
    </row>
    <row r="77" customFormat="false" ht="15.75" hidden="false" customHeight="false" outlineLevel="0" collapsed="false">
      <c r="B77" s="24"/>
      <c r="C77" s="163"/>
      <c r="D77" s="0" t="s">
        <v>479</v>
      </c>
      <c r="E77" s="164"/>
      <c r="F77" s="165"/>
      <c r="G77" s="179"/>
      <c r="H77" s="174" t="s">
        <v>478</v>
      </c>
      <c r="I77" s="168" t="s">
        <v>63</v>
      </c>
    </row>
    <row r="78" customFormat="false" ht="15.75" hidden="false" customHeight="false" outlineLevel="0" collapsed="false">
      <c r="B78" s="24" t="s">
        <v>480</v>
      </c>
      <c r="C78" s="175" t="s">
        <v>481</v>
      </c>
      <c r="D78" s="0" t="s">
        <v>477</v>
      </c>
      <c r="E78" s="164"/>
      <c r="F78" s="165"/>
      <c r="G78" s="179"/>
      <c r="H78" s="174"/>
      <c r="I78" s="170" t="s">
        <v>64</v>
      </c>
    </row>
    <row r="79" customFormat="false" ht="15.75" hidden="false" customHeight="false" outlineLevel="0" collapsed="false">
      <c r="B79" s="24"/>
      <c r="C79" s="175" t="s">
        <v>482</v>
      </c>
      <c r="D79" s="164" t="s">
        <v>65</v>
      </c>
      <c r="E79" s="164"/>
      <c r="F79" s="165"/>
      <c r="G79" s="179"/>
      <c r="H79" s="174"/>
      <c r="I79" s="170" t="s">
        <v>65</v>
      </c>
    </row>
    <row r="80" customFormat="false" ht="15.75" hidden="false" customHeight="false" outlineLevel="0" collapsed="false">
      <c r="B80" s="176" t="s">
        <v>483</v>
      </c>
      <c r="C80" s="175" t="s">
        <v>484</v>
      </c>
      <c r="D80" s="164" t="s">
        <v>64</v>
      </c>
      <c r="E80" s="164"/>
      <c r="F80" s="165"/>
      <c r="G80" s="180"/>
      <c r="H80" s="174"/>
      <c r="I80" s="171" t="s">
        <v>479</v>
      </c>
    </row>
    <row r="81" customFormat="false" ht="15.75" hidden="false" customHeight="true" outlineLevel="0" collapsed="false">
      <c r="B81" s="162" t="s">
        <v>485</v>
      </c>
      <c r="C81" s="163" t="s">
        <v>486</v>
      </c>
      <c r="D81" s="164" t="s">
        <v>487</v>
      </c>
      <c r="E81" s="164"/>
      <c r="F81" s="165"/>
      <c r="G81" s="181" t="s">
        <v>183</v>
      </c>
      <c r="H81" s="172" t="s">
        <v>486</v>
      </c>
      <c r="I81" s="168" t="s">
        <v>487</v>
      </c>
    </row>
    <row r="82" customFormat="false" ht="15.75" hidden="false" customHeight="false" outlineLevel="0" collapsed="false">
      <c r="B82" s="162"/>
      <c r="C82" s="163"/>
      <c r="D82" s="164" t="s">
        <v>488</v>
      </c>
      <c r="E82" s="164"/>
      <c r="F82" s="165"/>
      <c r="G82" s="182"/>
      <c r="H82" s="172"/>
      <c r="I82" s="171" t="s">
        <v>488</v>
      </c>
    </row>
    <row r="83" customFormat="false" ht="15.75" hidden="false" customHeight="false" outlineLevel="0" collapsed="false">
      <c r="B83" s="0" t="s">
        <v>489</v>
      </c>
      <c r="C83" s="175" t="s">
        <v>490</v>
      </c>
      <c r="D83" s="164" t="s">
        <v>69</v>
      </c>
      <c r="E83" s="164"/>
      <c r="F83" s="165"/>
      <c r="G83" s="182"/>
      <c r="H83" s="173" t="s">
        <v>491</v>
      </c>
      <c r="I83" s="168" t="s">
        <v>69</v>
      </c>
    </row>
    <row r="84" customFormat="false" ht="15.75" hidden="false" customHeight="false" outlineLevel="0" collapsed="false">
      <c r="B84" s="24" t="s">
        <v>492</v>
      </c>
      <c r="C84" s="175" t="s">
        <v>493</v>
      </c>
      <c r="D84" s="164" t="s">
        <v>70</v>
      </c>
      <c r="E84" s="164"/>
      <c r="F84" s="165"/>
      <c r="G84" s="182"/>
      <c r="H84" s="173"/>
      <c r="I84" s="170" t="s">
        <v>70</v>
      </c>
    </row>
    <row r="85" customFormat="false" ht="15.75" hidden="false" customHeight="false" outlineLevel="0" collapsed="false">
      <c r="B85" s="24"/>
      <c r="C85" s="175" t="s">
        <v>484</v>
      </c>
      <c r="D85" s="164" t="s">
        <v>72</v>
      </c>
      <c r="E85" s="164"/>
      <c r="F85" s="165"/>
      <c r="G85" s="182"/>
      <c r="H85" s="173"/>
      <c r="I85" s="171" t="s">
        <v>73</v>
      </c>
    </row>
    <row r="86" customFormat="false" ht="15.75" hidden="false" customHeight="false" outlineLevel="0" collapsed="false">
      <c r="B86" s="0" t="s">
        <v>494</v>
      </c>
      <c r="C86" s="175" t="s">
        <v>468</v>
      </c>
      <c r="D86" s="164" t="s">
        <v>71</v>
      </c>
      <c r="E86" s="164"/>
      <c r="F86" s="165"/>
      <c r="G86" s="182"/>
      <c r="H86" s="174" t="s">
        <v>495</v>
      </c>
      <c r="I86" s="168" t="s">
        <v>72</v>
      </c>
    </row>
    <row r="87" customFormat="false" ht="15.75" hidden="false" customHeight="false" outlineLevel="0" collapsed="false">
      <c r="B87" s="176" t="s">
        <v>496</v>
      </c>
      <c r="C87" s="175" t="s">
        <v>497</v>
      </c>
      <c r="D87" s="164" t="s">
        <v>73</v>
      </c>
      <c r="E87" s="164"/>
      <c r="F87" s="165"/>
      <c r="G87" s="182"/>
      <c r="H87" s="174"/>
      <c r="I87" s="170" t="s">
        <v>71</v>
      </c>
    </row>
    <row r="88" customFormat="false" ht="15.75" hidden="false" customHeight="false" outlineLevel="0" collapsed="false">
      <c r="B88" s="176"/>
      <c r="C88" s="175" t="s">
        <v>498</v>
      </c>
      <c r="D88" s="164" t="s">
        <v>74</v>
      </c>
      <c r="E88" s="164"/>
      <c r="F88" s="165"/>
      <c r="G88" s="183"/>
      <c r="H88" s="174"/>
      <c r="I88" s="171" t="s">
        <v>74</v>
      </c>
    </row>
  </sheetData>
  <mergeCells count="33">
    <mergeCell ref="H44:I44"/>
    <mergeCell ref="H45:I45"/>
    <mergeCell ref="D52:E52"/>
    <mergeCell ref="B53:B55"/>
    <mergeCell ref="C53:C55"/>
    <mergeCell ref="H53:H55"/>
    <mergeCell ref="B56:B57"/>
    <mergeCell ref="C56:C57"/>
    <mergeCell ref="H56:H63"/>
    <mergeCell ref="B58:B59"/>
    <mergeCell ref="C58:C59"/>
    <mergeCell ref="B60:B65"/>
    <mergeCell ref="C60:C61"/>
    <mergeCell ref="C62:C63"/>
    <mergeCell ref="C64:C65"/>
    <mergeCell ref="H64:H68"/>
    <mergeCell ref="B66:B71"/>
    <mergeCell ref="C66:C67"/>
    <mergeCell ref="C68:C70"/>
    <mergeCell ref="H69:H72"/>
    <mergeCell ref="B73:B74"/>
    <mergeCell ref="H74:H76"/>
    <mergeCell ref="B75:B77"/>
    <mergeCell ref="C76:C77"/>
    <mergeCell ref="H77:H80"/>
    <mergeCell ref="B78:B79"/>
    <mergeCell ref="B81:B82"/>
    <mergeCell ref="C81:C82"/>
    <mergeCell ref="H81:H82"/>
    <mergeCell ref="H83:H85"/>
    <mergeCell ref="B84:B85"/>
    <mergeCell ref="H86:H88"/>
    <mergeCell ref="B87:B8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64"/>
  <sheetViews>
    <sheetView windowProtection="false"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D14" activeCellId="0" sqref="D14"/>
    </sheetView>
  </sheetViews>
  <sheetFormatPr defaultRowHeight="14.25"/>
  <cols>
    <col collapsed="false" hidden="false" max="1" min="1" style="0" width="17.6232558139535"/>
    <col collapsed="false" hidden="false" max="2" min="2" style="0" width="13.7488372093023"/>
    <col collapsed="false" hidden="false" max="3" min="3" style="0" width="39.0046511627907"/>
    <col collapsed="false" hidden="false" max="4" min="4" style="0" width="20"/>
    <col collapsed="false" hidden="false" max="7" min="5" style="0" width="26.6232558139535"/>
    <col collapsed="false" hidden="false" max="1025" min="8" style="0" width="10.6651162790698"/>
  </cols>
  <sheetData>
    <row r="1" customFormat="false" ht="54" hidden="false" customHeight="true" outlineLevel="0" collapsed="false">
      <c r="A1" s="26" t="s">
        <v>499</v>
      </c>
      <c r="B1" s="26" t="s">
        <v>326</v>
      </c>
      <c r="C1" s="26" t="s">
        <v>500</v>
      </c>
      <c r="D1" s="26" t="s">
        <v>501</v>
      </c>
      <c r="E1" s="26" t="s">
        <v>502</v>
      </c>
      <c r="F1" s="26" t="s">
        <v>503</v>
      </c>
      <c r="G1" s="26" t="s">
        <v>504</v>
      </c>
    </row>
    <row r="2" customFormat="false" ht="54" hidden="false" customHeight="true" outlineLevel="0" collapsed="false">
      <c r="A2" s="184" t="s">
        <v>505</v>
      </c>
      <c r="B2" s="185" t="s">
        <v>506</v>
      </c>
      <c r="C2" s="186" t="s">
        <v>507</v>
      </c>
      <c r="D2" s="187" t="s">
        <v>508</v>
      </c>
      <c r="E2" s="188" t="s">
        <v>509</v>
      </c>
      <c r="F2" s="189" t="s">
        <v>510</v>
      </c>
      <c r="G2" s="188" t="s">
        <v>511</v>
      </c>
    </row>
    <row r="3" customFormat="false" ht="70.1" hidden="false" customHeight="true" outlineLevel="0" collapsed="false">
      <c r="A3" s="184"/>
      <c r="B3" s="185" t="s">
        <v>512</v>
      </c>
      <c r="C3" s="186" t="s">
        <v>513</v>
      </c>
      <c r="D3" s="186" t="s">
        <v>514</v>
      </c>
      <c r="E3" s="188" t="s">
        <v>515</v>
      </c>
      <c r="F3" s="188" t="s">
        <v>516</v>
      </c>
      <c r="G3" s="188" t="s">
        <v>517</v>
      </c>
    </row>
    <row r="4" customFormat="false" ht="64.9" hidden="false" customHeight="false" outlineLevel="0" collapsed="false">
      <c r="A4" s="184"/>
      <c r="B4" s="185" t="s">
        <v>518</v>
      </c>
      <c r="C4" s="186" t="s">
        <v>519</v>
      </c>
      <c r="D4" s="187" t="s">
        <v>520</v>
      </c>
      <c r="E4" s="188" t="s">
        <v>521</v>
      </c>
      <c r="F4" s="188" t="s">
        <v>522</v>
      </c>
      <c r="G4" s="188" t="s">
        <v>523</v>
      </c>
    </row>
    <row r="5" customFormat="false" ht="77.6" hidden="false" customHeight="false" outlineLevel="0" collapsed="false">
      <c r="A5" s="190" t="s">
        <v>524</v>
      </c>
      <c r="B5" s="185" t="s">
        <v>525</v>
      </c>
      <c r="C5" s="186" t="s">
        <v>526</v>
      </c>
      <c r="D5" s="187" t="s">
        <v>527</v>
      </c>
      <c r="E5" s="191" t="s">
        <v>528</v>
      </c>
      <c r="F5" s="188" t="s">
        <v>529</v>
      </c>
      <c r="G5" s="188" t="s">
        <v>530</v>
      </c>
    </row>
    <row r="6" customFormat="false" ht="64.9" hidden="false" customHeight="false" outlineLevel="0" collapsed="false">
      <c r="A6" s="190"/>
      <c r="B6" s="185" t="s">
        <v>531</v>
      </c>
      <c r="C6" s="186" t="s">
        <v>532</v>
      </c>
      <c r="D6" s="187" t="s">
        <v>533</v>
      </c>
      <c r="E6" s="188" t="s">
        <v>534</v>
      </c>
      <c r="F6" s="188" t="s">
        <v>535</v>
      </c>
      <c r="G6" s="188" t="s">
        <v>536</v>
      </c>
    </row>
    <row r="7" customFormat="false" ht="79.5" hidden="false" customHeight="true" outlineLevel="0" collapsed="false">
      <c r="A7" s="190"/>
      <c r="B7" s="185" t="s">
        <v>537</v>
      </c>
      <c r="C7" s="186" t="s">
        <v>538</v>
      </c>
      <c r="D7" s="187" t="s">
        <v>527</v>
      </c>
      <c r="E7" s="188" t="s">
        <v>539</v>
      </c>
      <c r="F7" s="188" t="s">
        <v>540</v>
      </c>
      <c r="G7" s="188" t="s">
        <v>541</v>
      </c>
    </row>
    <row r="8" customFormat="false" ht="66" hidden="false" customHeight="true" outlineLevel="0" collapsed="false">
      <c r="A8" s="190"/>
      <c r="B8" s="185" t="s">
        <v>542</v>
      </c>
      <c r="C8" s="186" t="s">
        <v>543</v>
      </c>
      <c r="D8" s="187" t="s">
        <v>527</v>
      </c>
      <c r="E8" s="188" t="s">
        <v>544</v>
      </c>
      <c r="F8" s="188" t="s">
        <v>545</v>
      </c>
      <c r="G8" s="188" t="s">
        <v>546</v>
      </c>
    </row>
    <row r="9" customFormat="false" ht="63.75" hidden="false" customHeight="true" outlineLevel="0" collapsed="false">
      <c r="A9" s="184"/>
      <c r="B9" s="185" t="s">
        <v>547</v>
      </c>
      <c r="C9" s="186" t="s">
        <v>548</v>
      </c>
      <c r="D9" s="187" t="s">
        <v>549</v>
      </c>
      <c r="E9" s="188" t="s">
        <v>550</v>
      </c>
      <c r="F9" s="188" t="s">
        <v>551</v>
      </c>
      <c r="G9" s="188" t="s">
        <v>552</v>
      </c>
    </row>
    <row r="10" customFormat="false" ht="69.4" hidden="false" customHeight="true" outlineLevel="0" collapsed="false">
      <c r="A10" s="184"/>
      <c r="B10" s="185" t="s">
        <v>553</v>
      </c>
      <c r="C10" s="186" t="s">
        <v>554</v>
      </c>
      <c r="D10" s="187" t="s">
        <v>527</v>
      </c>
      <c r="E10" s="188" t="s">
        <v>555</v>
      </c>
      <c r="F10" s="188" t="s">
        <v>556</v>
      </c>
      <c r="G10" s="188" t="s">
        <v>557</v>
      </c>
    </row>
    <row r="11" customFormat="false" ht="69" hidden="false" customHeight="true" outlineLevel="0" collapsed="false">
      <c r="A11" s="184"/>
      <c r="B11" s="185" t="s">
        <v>558</v>
      </c>
      <c r="C11" s="186" t="s">
        <v>559</v>
      </c>
      <c r="D11" s="187" t="s">
        <v>508</v>
      </c>
      <c r="E11" s="188" t="s">
        <v>560</v>
      </c>
      <c r="F11" s="188" t="s">
        <v>561</v>
      </c>
      <c r="G11" s="189" t="s">
        <v>562</v>
      </c>
    </row>
    <row r="12" customFormat="false" ht="64.9" hidden="false" customHeight="false" outlineLevel="0" collapsed="false">
      <c r="A12" s="184"/>
      <c r="B12" s="185" t="s">
        <v>563</v>
      </c>
      <c r="C12" s="186" t="s">
        <v>564</v>
      </c>
      <c r="D12" s="187" t="s">
        <v>527</v>
      </c>
      <c r="E12" s="188" t="s">
        <v>565</v>
      </c>
      <c r="F12" s="188" t="s">
        <v>566</v>
      </c>
      <c r="G12" s="189" t="s">
        <v>567</v>
      </c>
    </row>
    <row r="13" customFormat="false" ht="58.95" hidden="false" customHeight="true" outlineLevel="0" collapsed="false">
      <c r="A13" s="184"/>
      <c r="B13" s="185" t="s">
        <v>568</v>
      </c>
      <c r="C13" s="186" t="s">
        <v>569</v>
      </c>
      <c r="D13" s="187" t="s">
        <v>527</v>
      </c>
      <c r="E13" s="186" t="s">
        <v>570</v>
      </c>
      <c r="F13" s="188" t="s">
        <v>571</v>
      </c>
      <c r="G13" s="186" t="s">
        <v>572</v>
      </c>
    </row>
    <row r="14" customFormat="false" ht="54" hidden="false" customHeight="true" outlineLevel="0" collapsed="false">
      <c r="A14" s="184"/>
      <c r="B14" s="185" t="s">
        <v>573</v>
      </c>
      <c r="C14" s="186" t="s">
        <v>574</v>
      </c>
      <c r="D14" s="187" t="s">
        <v>549</v>
      </c>
      <c r="E14" s="186" t="s">
        <v>575</v>
      </c>
      <c r="F14" s="188" t="s">
        <v>576</v>
      </c>
      <c r="G14" s="188" t="s">
        <v>577</v>
      </c>
    </row>
    <row r="15" customFormat="false" ht="72.75" hidden="false" customHeight="true" outlineLevel="0" collapsed="false">
      <c r="A15" s="192" t="s">
        <v>578</v>
      </c>
      <c r="B15" s="193" t="s">
        <v>579</v>
      </c>
      <c r="C15" s="186" t="s">
        <v>580</v>
      </c>
      <c r="D15" s="187" t="s">
        <v>508</v>
      </c>
      <c r="E15" s="188" t="s">
        <v>581</v>
      </c>
      <c r="F15" s="188" t="s">
        <v>582</v>
      </c>
      <c r="G15" s="188" t="s">
        <v>583</v>
      </c>
    </row>
    <row r="16" customFormat="false" ht="54" hidden="false" customHeight="true" outlineLevel="0" collapsed="false">
      <c r="A16" s="192"/>
      <c r="B16" s="193" t="s">
        <v>584</v>
      </c>
      <c r="C16" s="186" t="s">
        <v>585</v>
      </c>
      <c r="D16" s="187" t="s">
        <v>527</v>
      </c>
      <c r="E16" s="186" t="s">
        <v>586</v>
      </c>
      <c r="F16" s="188" t="s">
        <v>587</v>
      </c>
      <c r="G16" s="188" t="s">
        <v>588</v>
      </c>
    </row>
    <row r="17" customFormat="false" ht="54" hidden="false" customHeight="true" outlineLevel="0" collapsed="false">
      <c r="A17" s="192"/>
      <c r="B17" s="193" t="s">
        <v>589</v>
      </c>
      <c r="C17" s="186" t="s">
        <v>590</v>
      </c>
      <c r="D17" s="187" t="s">
        <v>549</v>
      </c>
      <c r="E17" s="186" t="s">
        <v>591</v>
      </c>
      <c r="F17" s="188" t="s">
        <v>592</v>
      </c>
      <c r="G17" s="188" t="s">
        <v>593</v>
      </c>
    </row>
    <row r="18" customFormat="false" ht="54" hidden="false" customHeight="true" outlineLevel="0" collapsed="false">
      <c r="A18" s="194" t="s">
        <v>594</v>
      </c>
      <c r="B18" s="185"/>
      <c r="C18" s="186"/>
      <c r="D18" s="187"/>
      <c r="E18" s="186"/>
      <c r="F18" s="186"/>
      <c r="G18" s="186"/>
    </row>
    <row r="19" customFormat="false" ht="54" hidden="false" customHeight="true" outlineLevel="0" collapsed="false">
      <c r="A19" s="195" t="s">
        <v>595</v>
      </c>
      <c r="B19" s="185"/>
      <c r="C19" s="186"/>
      <c r="D19" s="187"/>
      <c r="E19" s="127"/>
      <c r="F19" s="127"/>
      <c r="G19" s="127"/>
    </row>
    <row r="20" customFormat="false" ht="54" hidden="false" customHeight="true" outlineLevel="0" collapsed="false">
      <c r="A20" s="196" t="s">
        <v>596</v>
      </c>
      <c r="B20" s="185"/>
      <c r="C20" s="186"/>
      <c r="D20" s="187"/>
      <c r="E20" s="186"/>
      <c r="F20" s="186"/>
      <c r="G20" s="186"/>
    </row>
    <row r="21" customFormat="false" ht="54" hidden="false" customHeight="true" outlineLevel="0" collapsed="false">
      <c r="A21" s="197" t="s">
        <v>597</v>
      </c>
      <c r="B21" s="185"/>
      <c r="C21" s="186"/>
      <c r="D21" s="187"/>
      <c r="E21" s="186"/>
      <c r="F21" s="186"/>
      <c r="G21" s="186"/>
    </row>
    <row r="22" customFormat="false" ht="54" hidden="false" customHeight="true" outlineLevel="0" collapsed="false">
      <c r="A22" s="26" t="s">
        <v>598</v>
      </c>
      <c r="B22" s="26" t="s">
        <v>326</v>
      </c>
      <c r="C22" s="26" t="s">
        <v>500</v>
      </c>
      <c r="D22" s="26" t="s">
        <v>501</v>
      </c>
      <c r="E22" s="26" t="s">
        <v>502</v>
      </c>
      <c r="F22" s="198" t="s">
        <v>503</v>
      </c>
      <c r="G22" s="198" t="s">
        <v>504</v>
      </c>
    </row>
    <row r="23" customFormat="false" ht="54" hidden="false" customHeight="true" outlineLevel="0" collapsed="false">
      <c r="A23" s="199" t="s">
        <v>599</v>
      </c>
      <c r="B23" s="185" t="s">
        <v>600</v>
      </c>
      <c r="C23" s="186" t="s">
        <v>601</v>
      </c>
      <c r="D23" s="187" t="s">
        <v>527</v>
      </c>
      <c r="E23" s="188" t="s">
        <v>602</v>
      </c>
      <c r="F23" s="188" t="s">
        <v>603</v>
      </c>
      <c r="G23" s="188" t="s">
        <v>604</v>
      </c>
    </row>
    <row r="24" customFormat="false" ht="54" hidden="false" customHeight="true" outlineLevel="0" collapsed="false">
      <c r="A24" s="199"/>
      <c r="B24" s="185" t="s">
        <v>605</v>
      </c>
      <c r="C24" s="186" t="s">
        <v>606</v>
      </c>
      <c r="D24" s="187" t="s">
        <v>533</v>
      </c>
      <c r="E24" s="186" t="s">
        <v>607</v>
      </c>
      <c r="F24" s="188" t="s">
        <v>608</v>
      </c>
      <c r="G24" s="188" t="s">
        <v>609</v>
      </c>
    </row>
    <row r="25" customFormat="false" ht="54" hidden="false" customHeight="true" outlineLevel="0" collapsed="false">
      <c r="A25" s="199"/>
      <c r="B25" s="185" t="s">
        <v>610</v>
      </c>
      <c r="C25" s="186" t="s">
        <v>611</v>
      </c>
      <c r="D25" s="187" t="s">
        <v>527</v>
      </c>
      <c r="E25" s="200" t="s">
        <v>612</v>
      </c>
      <c r="F25" s="188" t="s">
        <v>613</v>
      </c>
      <c r="G25" s="188" t="s">
        <v>614</v>
      </c>
      <c r="H25" s="201"/>
      <c r="I25" s="202"/>
      <c r="J25" s="203"/>
      <c r="K25" s="203"/>
    </row>
    <row r="26" customFormat="false" ht="54" hidden="false" customHeight="true" outlineLevel="0" collapsed="false">
      <c r="A26" s="199"/>
      <c r="B26" s="185" t="s">
        <v>615</v>
      </c>
      <c r="C26" s="186" t="s">
        <v>616</v>
      </c>
      <c r="D26" s="187" t="s">
        <v>549</v>
      </c>
      <c r="E26" s="188" t="s">
        <v>617</v>
      </c>
      <c r="F26" s="188" t="s">
        <v>618</v>
      </c>
      <c r="G26" s="188" t="s">
        <v>619</v>
      </c>
    </row>
    <row r="27" customFormat="false" ht="54" hidden="false" customHeight="true" outlineLevel="0" collapsed="false">
      <c r="A27" s="199"/>
      <c r="B27" s="185" t="s">
        <v>620</v>
      </c>
      <c r="C27" s="186" t="s">
        <v>621</v>
      </c>
      <c r="D27" s="187" t="s">
        <v>508</v>
      </c>
      <c r="E27" s="186" t="s">
        <v>622</v>
      </c>
      <c r="F27" s="188" t="s">
        <v>623</v>
      </c>
      <c r="G27" s="188" t="s">
        <v>624</v>
      </c>
    </row>
    <row r="28" customFormat="false" ht="54" hidden="false" customHeight="true" outlineLevel="0" collapsed="false">
      <c r="A28" s="199"/>
      <c r="B28" s="185" t="s">
        <v>625</v>
      </c>
      <c r="C28" s="186" t="s">
        <v>626</v>
      </c>
      <c r="D28" s="187" t="s">
        <v>508</v>
      </c>
      <c r="E28" s="188" t="s">
        <v>627</v>
      </c>
      <c r="F28" s="188" t="s">
        <v>608</v>
      </c>
      <c r="G28" s="188" t="s">
        <v>628</v>
      </c>
    </row>
    <row r="29" customFormat="false" ht="66" hidden="false" customHeight="true" outlineLevel="0" collapsed="false">
      <c r="A29" s="199"/>
      <c r="B29" s="185" t="s">
        <v>629</v>
      </c>
      <c r="C29" s="186" t="s">
        <v>630</v>
      </c>
      <c r="D29" s="187" t="s">
        <v>533</v>
      </c>
      <c r="E29" s="188" t="s">
        <v>631</v>
      </c>
      <c r="F29" s="188" t="s">
        <v>632</v>
      </c>
      <c r="G29" s="186" t="s">
        <v>633</v>
      </c>
    </row>
    <row r="30" customFormat="false" ht="54" hidden="false" customHeight="true" outlineLevel="0" collapsed="false">
      <c r="A30" s="204" t="s">
        <v>634</v>
      </c>
      <c r="B30" s="185" t="s">
        <v>635</v>
      </c>
      <c r="C30" s="186" t="s">
        <v>636</v>
      </c>
      <c r="D30" s="187" t="s">
        <v>508</v>
      </c>
      <c r="E30" s="186" t="s">
        <v>637</v>
      </c>
      <c r="F30" s="188" t="s">
        <v>638</v>
      </c>
      <c r="G30" s="186" t="s">
        <v>639</v>
      </c>
    </row>
    <row r="31" customFormat="false" ht="54" hidden="false" customHeight="true" outlineLevel="0" collapsed="false">
      <c r="A31" s="204"/>
      <c r="B31" s="185" t="s">
        <v>640</v>
      </c>
      <c r="C31" s="186" t="s">
        <v>641</v>
      </c>
      <c r="D31" s="187" t="s">
        <v>527</v>
      </c>
      <c r="E31" s="188" t="s">
        <v>642</v>
      </c>
      <c r="F31" s="188" t="s">
        <v>643</v>
      </c>
      <c r="G31" s="188" t="s">
        <v>644</v>
      </c>
    </row>
    <row r="32" customFormat="false" ht="54" hidden="false" customHeight="true" outlineLevel="0" collapsed="false">
      <c r="A32" s="204"/>
      <c r="B32" s="185" t="s">
        <v>645</v>
      </c>
      <c r="C32" s="186" t="s">
        <v>646</v>
      </c>
      <c r="D32" s="187" t="s">
        <v>647</v>
      </c>
      <c r="E32" s="188" t="s">
        <v>648</v>
      </c>
      <c r="F32" s="188" t="s">
        <v>649</v>
      </c>
      <c r="G32" s="188" t="s">
        <v>650</v>
      </c>
    </row>
    <row r="33" customFormat="false" ht="68.25" hidden="false" customHeight="true" outlineLevel="0" collapsed="false">
      <c r="A33" s="204"/>
      <c r="B33" s="185" t="s">
        <v>651</v>
      </c>
      <c r="C33" s="205" t="s">
        <v>652</v>
      </c>
      <c r="D33" s="187" t="s">
        <v>653</v>
      </c>
      <c r="E33" s="188" t="s">
        <v>654</v>
      </c>
      <c r="F33" s="188" t="s">
        <v>655</v>
      </c>
      <c r="G33" s="188" t="s">
        <v>656</v>
      </c>
    </row>
    <row r="34" customFormat="false" ht="54" hidden="false" customHeight="true" outlineLevel="0" collapsed="false">
      <c r="A34" s="206" t="s">
        <v>657</v>
      </c>
      <c r="B34" s="185" t="s">
        <v>658</v>
      </c>
      <c r="C34" s="186" t="s">
        <v>659</v>
      </c>
      <c r="D34" s="187" t="s">
        <v>527</v>
      </c>
      <c r="E34" s="188" t="s">
        <v>660</v>
      </c>
      <c r="F34" s="188" t="s">
        <v>661</v>
      </c>
      <c r="G34" s="188" t="s">
        <v>662</v>
      </c>
    </row>
    <row r="35" customFormat="false" ht="54" hidden="false" customHeight="true" outlineLevel="0" collapsed="false">
      <c r="A35" s="206"/>
      <c r="B35" s="185" t="s">
        <v>663</v>
      </c>
      <c r="C35" s="186" t="s">
        <v>664</v>
      </c>
      <c r="D35" s="187" t="s">
        <v>533</v>
      </c>
      <c r="E35" s="188" t="s">
        <v>665</v>
      </c>
      <c r="F35" s="188" t="s">
        <v>666</v>
      </c>
      <c r="G35" s="188" t="s">
        <v>667</v>
      </c>
    </row>
    <row r="36" customFormat="false" ht="67.5" hidden="false" customHeight="true" outlineLevel="0" collapsed="false">
      <c r="A36" s="206"/>
      <c r="B36" s="185" t="s">
        <v>668</v>
      </c>
      <c r="C36" s="186" t="s">
        <v>669</v>
      </c>
      <c r="D36" s="187" t="s">
        <v>508</v>
      </c>
      <c r="E36" s="186" t="s">
        <v>670</v>
      </c>
      <c r="F36" s="186" t="s">
        <v>671</v>
      </c>
      <c r="G36" s="186" t="s">
        <v>672</v>
      </c>
    </row>
    <row r="37" customFormat="false" ht="54" hidden="false" customHeight="true" outlineLevel="0" collapsed="false">
      <c r="A37" s="206"/>
      <c r="B37" s="185" t="s">
        <v>673</v>
      </c>
      <c r="C37" s="186" t="s">
        <v>674</v>
      </c>
      <c r="D37" s="187" t="s">
        <v>527</v>
      </c>
      <c r="E37" s="186" t="s">
        <v>675</v>
      </c>
      <c r="F37" s="188" t="s">
        <v>676</v>
      </c>
      <c r="G37" s="188" t="s">
        <v>677</v>
      </c>
    </row>
    <row r="38" customFormat="false" ht="54" hidden="false" customHeight="true" outlineLevel="0" collapsed="false">
      <c r="A38" s="207" t="s">
        <v>678</v>
      </c>
      <c r="B38" s="185" t="s">
        <v>679</v>
      </c>
      <c r="C38" s="186" t="s">
        <v>680</v>
      </c>
      <c r="D38" s="187" t="s">
        <v>527</v>
      </c>
      <c r="E38" s="186" t="s">
        <v>681</v>
      </c>
      <c r="F38" s="186" t="s">
        <v>682</v>
      </c>
      <c r="G38" s="188" t="s">
        <v>683</v>
      </c>
    </row>
    <row r="39" customFormat="false" ht="69" hidden="false" customHeight="true" outlineLevel="0" collapsed="false">
      <c r="A39" s="207"/>
      <c r="B39" s="185" t="s">
        <v>684</v>
      </c>
      <c r="C39" s="186" t="s">
        <v>685</v>
      </c>
      <c r="D39" s="187" t="s">
        <v>527</v>
      </c>
      <c r="E39" s="186" t="s">
        <v>686</v>
      </c>
      <c r="F39" s="188" t="s">
        <v>687</v>
      </c>
      <c r="G39" s="188" t="s">
        <v>688</v>
      </c>
    </row>
    <row r="40" customFormat="false" ht="54" hidden="false" customHeight="true" outlineLevel="0" collapsed="false">
      <c r="A40" s="207"/>
      <c r="B40" s="185" t="s">
        <v>689</v>
      </c>
      <c r="C40" s="186" t="s">
        <v>690</v>
      </c>
      <c r="D40" s="187" t="s">
        <v>508</v>
      </c>
      <c r="E40" s="186" t="s">
        <v>691</v>
      </c>
      <c r="F40" s="188" t="s">
        <v>692</v>
      </c>
      <c r="G40" s="186" t="s">
        <v>693</v>
      </c>
    </row>
    <row r="41" customFormat="false" ht="54" hidden="false" customHeight="true" outlineLevel="0" collapsed="false">
      <c r="A41" s="207"/>
      <c r="B41" s="185" t="s">
        <v>694</v>
      </c>
      <c r="C41" s="186" t="s">
        <v>695</v>
      </c>
      <c r="D41" s="187" t="s">
        <v>508</v>
      </c>
      <c r="E41" s="188" t="s">
        <v>696</v>
      </c>
      <c r="F41" s="188" t="s">
        <v>697</v>
      </c>
      <c r="G41" s="188" t="s">
        <v>698</v>
      </c>
    </row>
    <row r="42" customFormat="false" ht="66.75" hidden="false" customHeight="true" outlineLevel="0" collapsed="false">
      <c r="A42" s="208" t="s">
        <v>699</v>
      </c>
      <c r="B42" s="185" t="s">
        <v>700</v>
      </c>
      <c r="C42" s="186" t="s">
        <v>701</v>
      </c>
      <c r="D42" s="187" t="s">
        <v>647</v>
      </c>
      <c r="E42" s="188" t="s">
        <v>702</v>
      </c>
      <c r="F42" s="188" t="s">
        <v>703</v>
      </c>
      <c r="G42" s="188" t="s">
        <v>704</v>
      </c>
    </row>
    <row r="43" customFormat="false" ht="54" hidden="false" customHeight="true" outlineLevel="0" collapsed="false">
      <c r="A43" s="209"/>
      <c r="B43" s="185" t="s">
        <v>705</v>
      </c>
      <c r="C43" s="186" t="s">
        <v>706</v>
      </c>
      <c r="D43" s="187" t="s">
        <v>508</v>
      </c>
      <c r="E43" s="186" t="s">
        <v>707</v>
      </c>
      <c r="F43" s="188" t="s">
        <v>708</v>
      </c>
      <c r="G43" s="186" t="s">
        <v>709</v>
      </c>
    </row>
    <row r="44" customFormat="false" ht="66.75" hidden="false" customHeight="true" outlineLevel="0" collapsed="false">
      <c r="A44" s="209"/>
      <c r="B44" s="185" t="s">
        <v>710</v>
      </c>
      <c r="C44" s="186" t="s">
        <v>711</v>
      </c>
      <c r="D44" s="187" t="s">
        <v>527</v>
      </c>
      <c r="E44" s="186" t="s">
        <v>712</v>
      </c>
      <c r="F44" s="186" t="s">
        <v>713</v>
      </c>
      <c r="G44" s="186" t="s">
        <v>714</v>
      </c>
    </row>
    <row r="45" customFormat="false" ht="54" hidden="false" customHeight="true" outlineLevel="0" collapsed="false">
      <c r="A45" s="209"/>
      <c r="B45" s="185" t="s">
        <v>715</v>
      </c>
      <c r="C45" s="186" t="s">
        <v>716</v>
      </c>
      <c r="D45" s="187" t="s">
        <v>549</v>
      </c>
      <c r="E45" s="186" t="s">
        <v>717</v>
      </c>
      <c r="F45" s="188" t="s">
        <v>718</v>
      </c>
      <c r="G45" s="188" t="s">
        <v>719</v>
      </c>
    </row>
    <row r="46" customFormat="false" ht="75" hidden="false" customHeight="true" outlineLevel="0" collapsed="false">
      <c r="A46" s="209"/>
      <c r="B46" s="185" t="s">
        <v>720</v>
      </c>
      <c r="C46" s="186" t="s">
        <v>721</v>
      </c>
      <c r="D46" s="187" t="s">
        <v>647</v>
      </c>
      <c r="E46" s="186" t="s">
        <v>722</v>
      </c>
      <c r="F46" s="210" t="s">
        <v>723</v>
      </c>
      <c r="G46" s="186" t="s">
        <v>724</v>
      </c>
    </row>
    <row r="47" customFormat="false" ht="54" hidden="false" customHeight="true" outlineLevel="0" collapsed="false">
      <c r="A47" s="209"/>
      <c r="B47" s="185" t="s">
        <v>725</v>
      </c>
      <c r="C47" s="186" t="s">
        <v>726</v>
      </c>
      <c r="D47" s="187" t="s">
        <v>647</v>
      </c>
      <c r="E47" s="188" t="s">
        <v>727</v>
      </c>
      <c r="F47" s="186" t="s">
        <v>728</v>
      </c>
      <c r="G47" s="186" t="s">
        <v>729</v>
      </c>
    </row>
    <row r="48" customFormat="false" ht="54" hidden="false" customHeight="true" outlineLevel="0" collapsed="false">
      <c r="A48" s="209"/>
      <c r="B48" s="185" t="s">
        <v>730</v>
      </c>
      <c r="C48" s="186" t="s">
        <v>731</v>
      </c>
      <c r="D48" s="187" t="s">
        <v>508</v>
      </c>
      <c r="E48" s="188" t="s">
        <v>732</v>
      </c>
      <c r="F48" s="188" t="s">
        <v>733</v>
      </c>
      <c r="G48" s="188" t="s">
        <v>734</v>
      </c>
    </row>
    <row r="49" customFormat="false" ht="57" hidden="false" customHeight="true" outlineLevel="0" collapsed="false">
      <c r="A49" s="209"/>
      <c r="B49" s="185" t="s">
        <v>735</v>
      </c>
      <c r="C49" s="186" t="s">
        <v>736</v>
      </c>
      <c r="D49" s="187" t="s">
        <v>527</v>
      </c>
      <c r="E49" s="188" t="s">
        <v>737</v>
      </c>
      <c r="F49" s="188" t="s">
        <v>738</v>
      </c>
      <c r="G49" s="188" t="s">
        <v>739</v>
      </c>
    </row>
    <row r="50" customFormat="false" ht="73.5" hidden="false" customHeight="true" outlineLevel="0" collapsed="false">
      <c r="A50" s="209"/>
      <c r="B50" s="185" t="s">
        <v>740</v>
      </c>
      <c r="C50" s="186" t="s">
        <v>741</v>
      </c>
      <c r="D50" s="187" t="s">
        <v>647</v>
      </c>
      <c r="E50" s="186" t="s">
        <v>742</v>
      </c>
      <c r="F50" s="210" t="s">
        <v>723</v>
      </c>
      <c r="G50" s="186" t="s">
        <v>743</v>
      </c>
    </row>
    <row r="51" customFormat="false" ht="54" hidden="false" customHeight="true" outlineLevel="0" collapsed="false">
      <c r="A51" s="26" t="s">
        <v>744</v>
      </c>
      <c r="B51" s="26" t="s">
        <v>326</v>
      </c>
      <c r="C51" s="26" t="s">
        <v>500</v>
      </c>
      <c r="D51" s="26" t="s">
        <v>501</v>
      </c>
      <c r="E51" s="26" t="s">
        <v>745</v>
      </c>
      <c r="F51" s="26" t="s">
        <v>503</v>
      </c>
      <c r="G51" s="26" t="s">
        <v>504</v>
      </c>
    </row>
    <row r="52" customFormat="false" ht="54" hidden="false" customHeight="true" outlineLevel="0" collapsed="false">
      <c r="A52" s="211" t="s">
        <v>746</v>
      </c>
      <c r="B52" s="185" t="s">
        <v>747</v>
      </c>
      <c r="C52" s="141" t="s">
        <v>748</v>
      </c>
      <c r="D52" s="187" t="s">
        <v>527</v>
      </c>
      <c r="E52" s="188" t="s">
        <v>749</v>
      </c>
      <c r="F52" s="188" t="s">
        <v>750</v>
      </c>
      <c r="G52" s="188" t="s">
        <v>751</v>
      </c>
    </row>
    <row r="53" customFormat="false" ht="54" hidden="false" customHeight="true" outlineLevel="0" collapsed="false">
      <c r="A53" s="211"/>
      <c r="B53" s="185" t="s">
        <v>752</v>
      </c>
      <c r="C53" s="141" t="s">
        <v>753</v>
      </c>
      <c r="D53" s="187" t="s">
        <v>508</v>
      </c>
      <c r="E53" s="188" t="s">
        <v>754</v>
      </c>
      <c r="F53" s="188" t="s">
        <v>755</v>
      </c>
      <c r="G53" s="188" t="s">
        <v>756</v>
      </c>
    </row>
    <row r="54" customFormat="false" ht="54" hidden="false" customHeight="true" outlineLevel="0" collapsed="false">
      <c r="A54" s="211"/>
      <c r="B54" s="185" t="s">
        <v>757</v>
      </c>
      <c r="C54" s="141" t="s">
        <v>758</v>
      </c>
      <c r="D54" s="187" t="s">
        <v>549</v>
      </c>
      <c r="E54" s="186" t="s">
        <v>759</v>
      </c>
      <c r="F54" s="188" t="s">
        <v>760</v>
      </c>
      <c r="G54" s="188" t="s">
        <v>761</v>
      </c>
    </row>
    <row r="55" customFormat="false" ht="54" hidden="false" customHeight="true" outlineLevel="0" collapsed="false">
      <c r="A55" s="211"/>
      <c r="B55" s="185" t="s">
        <v>762</v>
      </c>
      <c r="C55" s="141" t="s">
        <v>763</v>
      </c>
      <c r="D55" s="187" t="s">
        <v>527</v>
      </c>
      <c r="E55" s="186" t="s">
        <v>764</v>
      </c>
      <c r="F55" s="188" t="s">
        <v>765</v>
      </c>
      <c r="G55" s="188" t="s">
        <v>766</v>
      </c>
    </row>
    <row r="56" customFormat="false" ht="69" hidden="false" customHeight="true" outlineLevel="0" collapsed="false">
      <c r="A56" s="212" t="s">
        <v>767</v>
      </c>
      <c r="B56" s="185" t="s">
        <v>768</v>
      </c>
      <c r="C56" s="141" t="s">
        <v>769</v>
      </c>
      <c r="D56" s="31" t="s">
        <v>549</v>
      </c>
      <c r="E56" s="186" t="s">
        <v>770</v>
      </c>
      <c r="F56" s="188" t="s">
        <v>771</v>
      </c>
      <c r="G56" s="188" t="s">
        <v>772</v>
      </c>
    </row>
    <row r="57" customFormat="false" ht="54" hidden="false" customHeight="true" outlineLevel="0" collapsed="false">
      <c r="A57" s="212"/>
      <c r="B57" s="185" t="s">
        <v>773</v>
      </c>
      <c r="C57" s="141" t="s">
        <v>774</v>
      </c>
      <c r="D57" s="31" t="s">
        <v>527</v>
      </c>
      <c r="E57" s="186" t="s">
        <v>775</v>
      </c>
      <c r="F57" s="188" t="s">
        <v>776</v>
      </c>
      <c r="G57" s="188" t="s">
        <v>777</v>
      </c>
    </row>
    <row r="58" customFormat="false" ht="74.25" hidden="false" customHeight="true" outlineLevel="0" collapsed="false">
      <c r="A58" s="212"/>
      <c r="B58" s="185" t="s">
        <v>778</v>
      </c>
      <c r="C58" s="141" t="s">
        <v>779</v>
      </c>
      <c r="D58" s="31" t="s">
        <v>780</v>
      </c>
      <c r="E58" s="186" t="s">
        <v>781</v>
      </c>
      <c r="F58" s="210" t="s">
        <v>723</v>
      </c>
      <c r="G58" s="188" t="s">
        <v>782</v>
      </c>
    </row>
    <row r="59" customFormat="false" ht="54" hidden="false" customHeight="true" outlineLevel="0" collapsed="false">
      <c r="A59" s="213" t="s">
        <v>783</v>
      </c>
      <c r="B59" s="185" t="s">
        <v>784</v>
      </c>
      <c r="C59" s="141" t="s">
        <v>785</v>
      </c>
      <c r="D59" s="31" t="s">
        <v>527</v>
      </c>
      <c r="E59" s="186" t="s">
        <v>786</v>
      </c>
      <c r="F59" s="188" t="s">
        <v>787</v>
      </c>
      <c r="G59" s="188" t="s">
        <v>788</v>
      </c>
    </row>
    <row r="60" customFormat="false" ht="67.5" hidden="false" customHeight="true" outlineLevel="0" collapsed="false">
      <c r="A60" s="213"/>
      <c r="B60" s="185" t="s">
        <v>789</v>
      </c>
      <c r="C60" s="141" t="s">
        <v>790</v>
      </c>
      <c r="D60" s="31" t="s">
        <v>527</v>
      </c>
      <c r="E60" s="186" t="s">
        <v>791</v>
      </c>
      <c r="F60" s="188" t="s">
        <v>792</v>
      </c>
      <c r="G60" s="186" t="s">
        <v>793</v>
      </c>
    </row>
    <row r="61" customFormat="false" ht="54" hidden="false" customHeight="true" outlineLevel="0" collapsed="false">
      <c r="A61" s="214" t="s">
        <v>794</v>
      </c>
      <c r="B61" s="185" t="s">
        <v>795</v>
      </c>
      <c r="C61" s="141" t="s">
        <v>796</v>
      </c>
      <c r="D61" s="31" t="s">
        <v>527</v>
      </c>
      <c r="E61" s="188" t="s">
        <v>797</v>
      </c>
      <c r="F61" s="188" t="s">
        <v>798</v>
      </c>
      <c r="G61" s="188" t="s">
        <v>799</v>
      </c>
    </row>
    <row r="62" customFormat="false" ht="61.5" hidden="false" customHeight="true" outlineLevel="0" collapsed="false">
      <c r="A62" s="215"/>
      <c r="B62" s="185" t="s">
        <v>800</v>
      </c>
      <c r="C62" s="141" t="s">
        <v>801</v>
      </c>
      <c r="D62" s="31" t="s">
        <v>802</v>
      </c>
      <c r="E62" s="186" t="s">
        <v>803</v>
      </c>
      <c r="F62" s="186" t="s">
        <v>804</v>
      </c>
      <c r="G62" s="186" t="s">
        <v>805</v>
      </c>
    </row>
    <row r="63" customFormat="false" ht="41.25" hidden="false" customHeight="true" outlineLevel="0" collapsed="false">
      <c r="A63" s="216"/>
      <c r="B63" s="217" t="s">
        <v>806</v>
      </c>
      <c r="C63" s="184" t="s">
        <v>807</v>
      </c>
      <c r="D63" s="218" t="s">
        <v>808</v>
      </c>
      <c r="E63" s="219" t="s">
        <v>809</v>
      </c>
      <c r="F63" s="188" t="s">
        <v>810</v>
      </c>
      <c r="G63" s="220" t="s">
        <v>811</v>
      </c>
    </row>
    <row r="64" customFormat="false" ht="219.75" hidden="false" customHeight="true" outlineLevel="0" collapsed="false">
      <c r="A64" s="216"/>
      <c r="B64" s="217"/>
      <c r="C64" s="221" t="s">
        <v>812</v>
      </c>
      <c r="D64" s="218"/>
      <c r="E64" s="219"/>
      <c r="F64" s="188"/>
      <c r="G64" s="220"/>
    </row>
  </sheetData>
  <mergeCells count="6">
    <mergeCell ref="A63:A64"/>
    <mergeCell ref="B63:B64"/>
    <mergeCell ref="D63:D64"/>
    <mergeCell ref="E63:E64"/>
    <mergeCell ref="F63:F64"/>
    <mergeCell ref="G63:G6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P6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Q3" activePane="bottomRight" state="frozen"/>
      <selection pane="topLeft" activeCell="A1" activeCellId="0" sqref="A1"/>
      <selection pane="topRight" activeCell="Q1" activeCellId="0" sqref="Q1"/>
      <selection pane="bottomLeft" activeCell="A3" activeCellId="0" sqref="A3"/>
      <selection pane="bottomRight" activeCell="AC5" activeCellId="0" sqref="AC5"/>
    </sheetView>
  </sheetViews>
  <sheetFormatPr defaultRowHeight="14.25"/>
  <cols>
    <col collapsed="false" hidden="false" max="1" min="1" style="0" width="14.506976744186"/>
    <col collapsed="false" hidden="false" max="2" min="2" style="0" width="19"/>
    <col collapsed="false" hidden="false" max="3" min="3" style="0" width="11.5023255813954"/>
    <col collapsed="false" hidden="false" max="4" min="4" style="0" width="10.6651162790698"/>
    <col collapsed="false" hidden="false" max="5" min="5" style="0" width="11.8697674418605"/>
    <col collapsed="false" hidden="false" max="7" min="6" style="0" width="10.6651162790698"/>
    <col collapsed="false" hidden="false" max="8" min="8" style="0" width="14.3720930232558"/>
    <col collapsed="false" hidden="false" max="9" min="9" style="0" width="15.1302325581395"/>
    <col collapsed="false" hidden="false" max="10" min="10" style="0" width="10.6651162790698"/>
    <col collapsed="false" hidden="false" max="13" min="11" style="0" width="14.9953488372093"/>
    <col collapsed="false" hidden="false" max="15" min="14" style="0" width="10.6651162790698"/>
    <col collapsed="false" hidden="false" max="16" min="16" style="0" width="13.0046511627907"/>
    <col collapsed="false" hidden="false" max="17" min="17" style="0" width="12.0046511627907"/>
    <col collapsed="false" hidden="false" max="19" min="18" style="0" width="10.6651162790698"/>
    <col collapsed="false" hidden="false" max="20" min="20" style="0" width="13.6279069767442"/>
    <col collapsed="false" hidden="false" max="21" min="21" style="0" width="13.7488372093023"/>
    <col collapsed="false" hidden="false" max="22" min="22" style="0" width="10.6651162790698"/>
    <col collapsed="false" hidden="false" max="23" min="23" style="0" width="13.0046511627907"/>
    <col collapsed="false" hidden="false" max="24" min="24" style="0" width="13.3720930232558"/>
    <col collapsed="false" hidden="false" max="25" min="25" style="0" width="13.0046511627907"/>
    <col collapsed="false" hidden="false" max="26" min="26" style="0" width="12.3813953488372"/>
    <col collapsed="false" hidden="false" max="27" min="27" style="0" width="12.0046511627907"/>
    <col collapsed="false" hidden="false" max="28" min="28" style="0" width="14.9953488372093"/>
    <col collapsed="false" hidden="false" max="29" min="29" style="1" width="15.3767441860465"/>
    <col collapsed="false" hidden="false" max="30" min="30" style="1" width="15.6186046511628"/>
    <col collapsed="false" hidden="false" max="31" min="31" style="1" width="14.9953488372093"/>
    <col collapsed="false" hidden="false" max="32" min="32" style="1" width="12.8744186046512"/>
    <col collapsed="false" hidden="false" max="34" min="33" style="0" width="10.6651162790698"/>
    <col collapsed="false" hidden="false" max="35" min="35" style="0" width="8.66511627906977"/>
    <col collapsed="false" hidden="false" max="1025" min="36" style="0" width="10.6651162790698"/>
  </cols>
  <sheetData>
    <row r="1" customFormat="false" ht="15" hidden="false" customHeight="false" outlineLevel="0" collapsed="false">
      <c r="A1" s="0" t="s">
        <v>813</v>
      </c>
      <c r="B1" s="222"/>
      <c r="C1" s="222"/>
      <c r="D1" s="222"/>
      <c r="E1" s="0" t="s">
        <v>814</v>
      </c>
      <c r="F1" s="222"/>
      <c r="G1" s="222"/>
      <c r="H1" s="222"/>
      <c r="I1" s="222"/>
      <c r="J1" s="0" t="s">
        <v>815</v>
      </c>
      <c r="K1" s="222"/>
      <c r="L1" s="222"/>
      <c r="M1" s="222"/>
      <c r="N1" s="222"/>
      <c r="O1" s="222"/>
      <c r="P1" s="222"/>
      <c r="Q1" s="0" t="s">
        <v>815</v>
      </c>
      <c r="U1" s="222"/>
      <c r="V1" s="222"/>
      <c r="W1" s="222"/>
      <c r="X1" s="222"/>
      <c r="Y1" s="222"/>
      <c r="Z1" s="222"/>
      <c r="AA1" s="222"/>
      <c r="AB1" s="0" t="s">
        <v>815</v>
      </c>
      <c r="AC1" s="0"/>
      <c r="AD1" s="0"/>
      <c r="AE1" s="0"/>
      <c r="AF1" s="0"/>
      <c r="AG1" s="222"/>
      <c r="AH1" s="222"/>
      <c r="AI1" s="0" t="s">
        <v>815</v>
      </c>
      <c r="AJ1" s="222"/>
      <c r="AK1" s="222"/>
      <c r="AL1" s="222"/>
      <c r="AM1" s="222"/>
    </row>
    <row r="2" customFormat="false" ht="51" hidden="false" customHeight="true" outlineLevel="0" collapsed="false">
      <c r="A2" s="26" t="s">
        <v>816</v>
      </c>
      <c r="B2" s="26" t="s">
        <v>326</v>
      </c>
      <c r="C2" s="26" t="s">
        <v>817</v>
      </c>
      <c r="D2" s="26" t="s">
        <v>818</v>
      </c>
      <c r="E2" s="223" t="s">
        <v>819</v>
      </c>
      <c r="F2" s="223" t="s">
        <v>820</v>
      </c>
      <c r="G2" s="223" t="s">
        <v>821</v>
      </c>
      <c r="H2" s="224" t="s">
        <v>822</v>
      </c>
      <c r="I2" s="224" t="s">
        <v>823</v>
      </c>
      <c r="J2" s="26" t="s">
        <v>824</v>
      </c>
      <c r="K2" s="223" t="s">
        <v>825</v>
      </c>
      <c r="L2" s="223" t="s">
        <v>826</v>
      </c>
      <c r="M2" s="223" t="s">
        <v>827</v>
      </c>
      <c r="N2" s="223" t="s">
        <v>828</v>
      </c>
      <c r="O2" s="223" t="s">
        <v>829</v>
      </c>
      <c r="P2" s="223" t="s">
        <v>830</v>
      </c>
      <c r="Q2" s="26" t="s">
        <v>831</v>
      </c>
      <c r="R2" s="225" t="s">
        <v>832</v>
      </c>
      <c r="S2" s="223" t="s">
        <v>833</v>
      </c>
      <c r="T2" s="223" t="s">
        <v>834</v>
      </c>
      <c r="U2" s="223" t="s">
        <v>835</v>
      </c>
      <c r="V2" s="223" t="s">
        <v>836</v>
      </c>
      <c r="W2" s="223" t="s">
        <v>837</v>
      </c>
      <c r="X2" s="223" t="s">
        <v>838</v>
      </c>
      <c r="Y2" s="223" t="s">
        <v>839</v>
      </c>
      <c r="Z2" s="223" t="s">
        <v>840</v>
      </c>
      <c r="AA2" s="223" t="s">
        <v>841</v>
      </c>
      <c r="AB2" s="26" t="s">
        <v>842</v>
      </c>
      <c r="AC2" s="223" t="s">
        <v>843</v>
      </c>
      <c r="AD2" s="223" t="s">
        <v>844</v>
      </c>
      <c r="AE2" s="223" t="s">
        <v>845</v>
      </c>
      <c r="AF2" s="26" t="s">
        <v>846</v>
      </c>
      <c r="AG2" s="226" t="s">
        <v>847</v>
      </c>
      <c r="AH2" s="227" t="s">
        <v>848</v>
      </c>
      <c r="AI2" s="26" t="s">
        <v>849</v>
      </c>
      <c r="AJ2" s="228" t="s">
        <v>850</v>
      </c>
      <c r="AK2" s="228"/>
      <c r="AL2" s="228"/>
      <c r="AM2" s="228"/>
    </row>
    <row r="3" customFormat="false" ht="21" hidden="false" customHeight="true" outlineLevel="0" collapsed="false">
      <c r="A3" s="229" t="s">
        <v>599</v>
      </c>
      <c r="B3" s="230" t="s">
        <v>600</v>
      </c>
      <c r="C3" s="143"/>
      <c r="D3" s="143"/>
      <c r="E3" s="143" t="n">
        <v>5</v>
      </c>
      <c r="F3" s="143" t="n">
        <v>4</v>
      </c>
      <c r="G3" s="143" t="n">
        <v>7</v>
      </c>
      <c r="H3" s="143" t="n">
        <f aca="false">G3-F3</f>
        <v>3</v>
      </c>
      <c r="I3" s="231" t="s">
        <v>851</v>
      </c>
      <c r="J3" s="143" t="n">
        <f aca="false">(E3*1.2)+(F3*0.9)+(G3*0.9)</f>
        <v>15.9</v>
      </c>
      <c r="K3" s="143" t="n">
        <v>8</v>
      </c>
      <c r="L3" s="143" t="n">
        <v>0</v>
      </c>
      <c r="M3" s="143" t="n">
        <v>0</v>
      </c>
      <c r="N3" s="143" t="n">
        <v>8</v>
      </c>
      <c r="O3" s="143" t="n">
        <v>4</v>
      </c>
      <c r="P3" s="143" t="n">
        <v>4</v>
      </c>
      <c r="Q3" s="143"/>
      <c r="R3" s="143" t="n">
        <f aca="false">5+2</f>
        <v>7</v>
      </c>
      <c r="S3" s="143"/>
      <c r="T3" s="143" t="n">
        <v>0</v>
      </c>
      <c r="U3" s="143"/>
      <c r="V3" s="143"/>
      <c r="W3" s="143"/>
      <c r="X3" s="143" t="n">
        <v>0</v>
      </c>
      <c r="Y3" s="143" t="n">
        <v>10</v>
      </c>
      <c r="Z3" s="143" t="n">
        <v>0</v>
      </c>
      <c r="AA3" s="143" t="n">
        <v>0</v>
      </c>
      <c r="AB3" s="143"/>
      <c r="AC3" s="143"/>
      <c r="AD3" s="143"/>
      <c r="AE3" s="143"/>
      <c r="AF3" s="143"/>
      <c r="AG3" s="143"/>
      <c r="AH3" s="143"/>
      <c r="AI3" s="143"/>
      <c r="AJ3" s="143"/>
      <c r="AK3" s="143"/>
      <c r="AL3" s="143"/>
      <c r="AM3" s="143"/>
      <c r="AN3" s="222"/>
      <c r="AO3" s="222"/>
      <c r="AP3" s="222"/>
    </row>
    <row r="4" customFormat="false" ht="21" hidden="false" customHeight="true" outlineLevel="0" collapsed="false">
      <c r="A4" s="199"/>
      <c r="B4" s="185" t="s">
        <v>605</v>
      </c>
      <c r="C4" s="143"/>
      <c r="D4" s="143"/>
      <c r="E4" s="143" t="n">
        <v>6</v>
      </c>
      <c r="F4" s="143" t="n">
        <v>5</v>
      </c>
      <c r="G4" s="143" t="n">
        <v>7</v>
      </c>
      <c r="H4" s="143" t="n">
        <f aca="false">G4-F4</f>
        <v>2</v>
      </c>
      <c r="I4" s="231" t="s">
        <v>852</v>
      </c>
      <c r="J4" s="143" t="n">
        <f aca="false">(E4*1.2)+(F4*0.9)+(G4*0.9)</f>
        <v>18</v>
      </c>
      <c r="K4" s="143" t="n">
        <v>5</v>
      </c>
      <c r="L4" s="143" t="n">
        <v>2</v>
      </c>
      <c r="M4" s="143" t="n">
        <v>4</v>
      </c>
      <c r="N4" s="143" t="n">
        <v>5</v>
      </c>
      <c r="O4" s="143" t="n">
        <v>5</v>
      </c>
      <c r="P4" s="143" t="n">
        <v>8</v>
      </c>
      <c r="Q4" s="143"/>
      <c r="R4" s="143" t="n">
        <f aca="false">3-1</f>
        <v>2</v>
      </c>
      <c r="S4" s="143"/>
      <c r="T4" s="143" t="n">
        <v>0</v>
      </c>
      <c r="U4" s="143"/>
      <c r="V4" s="143"/>
      <c r="W4" s="143"/>
      <c r="X4" s="143"/>
      <c r="Y4" s="143"/>
      <c r="Z4" s="143"/>
      <c r="AA4" s="143"/>
      <c r="AB4" s="143"/>
      <c r="AC4" s="143"/>
      <c r="AD4" s="143"/>
      <c r="AE4" s="143"/>
      <c r="AF4" s="143"/>
      <c r="AG4" s="143"/>
      <c r="AH4" s="143"/>
      <c r="AI4" s="143"/>
      <c r="AJ4" s="143"/>
      <c r="AK4" s="143"/>
      <c r="AL4" s="143"/>
      <c r="AM4" s="143"/>
      <c r="AN4" s="222"/>
      <c r="AO4" s="222"/>
      <c r="AP4" s="222"/>
    </row>
    <row r="5" customFormat="false" ht="21" hidden="false" customHeight="true" outlineLevel="0" collapsed="false">
      <c r="A5" s="199"/>
      <c r="B5" s="185" t="s">
        <v>610</v>
      </c>
      <c r="C5" s="143"/>
      <c r="D5" s="143"/>
      <c r="E5" s="143" t="n">
        <v>7</v>
      </c>
      <c r="F5" s="143" t="n">
        <v>7</v>
      </c>
      <c r="G5" s="143" t="n">
        <v>8</v>
      </c>
      <c r="H5" s="143" t="n">
        <f aca="false">G5-F5</f>
        <v>1</v>
      </c>
      <c r="I5" s="231" t="s">
        <v>853</v>
      </c>
      <c r="J5" s="143" t="n">
        <f aca="false">(E5*1.2)+(F5*0.9)+(G5*0.9)</f>
        <v>21.9</v>
      </c>
      <c r="K5" s="143" t="n">
        <v>6</v>
      </c>
      <c r="L5" s="143" t="n">
        <v>5</v>
      </c>
      <c r="M5" s="143" t="n">
        <v>6</v>
      </c>
      <c r="N5" s="143" t="n">
        <v>5</v>
      </c>
      <c r="O5" s="143" t="n">
        <v>5</v>
      </c>
      <c r="P5" s="143" t="n">
        <v>5</v>
      </c>
      <c r="Q5" s="143"/>
      <c r="R5" s="143" t="n">
        <v>6</v>
      </c>
      <c r="S5" s="143"/>
      <c r="T5" s="143" t="n">
        <v>0</v>
      </c>
      <c r="U5" s="143"/>
      <c r="V5" s="143"/>
      <c r="W5" s="143"/>
      <c r="X5" s="143"/>
      <c r="Y5" s="143"/>
      <c r="Z5" s="143"/>
      <c r="AA5" s="143"/>
      <c r="AB5" s="143"/>
      <c r="AC5" s="143"/>
      <c r="AD5" s="143"/>
      <c r="AE5" s="143"/>
      <c r="AF5" s="143"/>
      <c r="AG5" s="143"/>
      <c r="AH5" s="143"/>
      <c r="AI5" s="143"/>
      <c r="AJ5" s="143"/>
      <c r="AK5" s="143"/>
      <c r="AL5" s="143"/>
      <c r="AM5" s="143"/>
      <c r="AN5" s="222"/>
      <c r="AO5" s="222"/>
      <c r="AP5" s="222"/>
    </row>
    <row r="6" customFormat="false" ht="21" hidden="false" customHeight="true" outlineLevel="0" collapsed="false">
      <c r="A6" s="199"/>
      <c r="B6" s="185" t="s">
        <v>615</v>
      </c>
      <c r="C6" s="143"/>
      <c r="D6" s="143"/>
      <c r="E6" s="143" t="n">
        <v>8</v>
      </c>
      <c r="F6" s="143" t="n">
        <v>5</v>
      </c>
      <c r="G6" s="143" t="n">
        <v>7</v>
      </c>
      <c r="H6" s="143" t="n">
        <f aca="false">G6-F6</f>
        <v>2</v>
      </c>
      <c r="I6" s="231" t="s">
        <v>854</v>
      </c>
      <c r="J6" s="143" t="n">
        <f aca="false">(E6*1.2)+(F6*0.9)+(G6*0.9)</f>
        <v>20.4</v>
      </c>
      <c r="K6" s="143" t="n">
        <v>8</v>
      </c>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222"/>
      <c r="AO6" s="222"/>
      <c r="AP6" s="222"/>
    </row>
    <row r="7" customFormat="false" ht="21" hidden="false" customHeight="true" outlineLevel="0" collapsed="false">
      <c r="A7" s="199"/>
      <c r="B7" s="185" t="s">
        <v>620</v>
      </c>
      <c r="C7" s="143"/>
      <c r="D7" s="143"/>
      <c r="E7" s="143" t="n">
        <v>6</v>
      </c>
      <c r="F7" s="143" t="n">
        <v>6</v>
      </c>
      <c r="G7" s="143" t="n">
        <v>8</v>
      </c>
      <c r="H7" s="143" t="n">
        <f aca="false">G7-F7</f>
        <v>2</v>
      </c>
      <c r="I7" s="231" t="s">
        <v>851</v>
      </c>
      <c r="J7" s="143" t="n">
        <f aca="false">(E7*1.2)+(F7*0.9)+(G7*0.9)</f>
        <v>19.8</v>
      </c>
      <c r="K7" s="143" t="n">
        <v>5</v>
      </c>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222"/>
      <c r="AO7" s="222"/>
      <c r="AP7" s="222"/>
    </row>
    <row r="8" customFormat="false" ht="21" hidden="false" customHeight="true" outlineLevel="0" collapsed="false">
      <c r="A8" s="199"/>
      <c r="B8" s="185" t="s">
        <v>625</v>
      </c>
      <c r="C8" s="143"/>
      <c r="D8" s="143"/>
      <c r="E8" s="143" t="n">
        <v>5</v>
      </c>
      <c r="F8" s="143" t="n">
        <v>5</v>
      </c>
      <c r="G8" s="143" t="n">
        <v>5</v>
      </c>
      <c r="H8" s="143" t="n">
        <f aca="false">G8-F8</f>
        <v>0</v>
      </c>
      <c r="I8" s="231" t="s">
        <v>855</v>
      </c>
      <c r="J8" s="143" t="n">
        <f aca="false">(E8*1.2)+(F8*0.9)+(G8*0.9)</f>
        <v>15</v>
      </c>
      <c r="K8" s="143" t="n">
        <v>7</v>
      </c>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222"/>
      <c r="AO8" s="222"/>
      <c r="AP8" s="222"/>
    </row>
    <row r="9" customFormat="false" ht="21" hidden="false" customHeight="true" outlineLevel="0" collapsed="false">
      <c r="A9" s="199"/>
      <c r="B9" s="185" t="s">
        <v>629</v>
      </c>
      <c r="C9" s="143"/>
      <c r="D9" s="143"/>
      <c r="E9" s="143" t="n">
        <v>3</v>
      </c>
      <c r="F9" s="143" t="n">
        <v>8</v>
      </c>
      <c r="G9" s="143" t="n">
        <v>10</v>
      </c>
      <c r="H9" s="143" t="n">
        <f aca="false">G9-F9</f>
        <v>2</v>
      </c>
      <c r="I9" s="231" t="s">
        <v>856</v>
      </c>
      <c r="J9" s="143" t="n">
        <f aca="false">(E9*1.2)+(F9*0.9)+(G9*0.9)</f>
        <v>19.8</v>
      </c>
      <c r="K9" s="143" t="n">
        <v>3</v>
      </c>
      <c r="L9" s="143"/>
      <c r="M9" s="143"/>
      <c r="N9" s="143"/>
      <c r="O9" s="143"/>
      <c r="P9" s="143"/>
      <c r="Q9" s="143"/>
      <c r="R9" s="143"/>
      <c r="S9" s="143"/>
      <c r="T9" s="143"/>
      <c r="U9" s="143"/>
      <c r="V9" s="143"/>
      <c r="W9" s="143"/>
      <c r="X9" s="143"/>
      <c r="Y9" s="143"/>
      <c r="Z9" s="143"/>
      <c r="AA9" s="143"/>
      <c r="AB9" s="143"/>
      <c r="AC9" s="143"/>
      <c r="AD9" s="143"/>
      <c r="AE9" s="143"/>
      <c r="AF9" s="143"/>
      <c r="AG9" s="143"/>
      <c r="AH9" s="143"/>
      <c r="AI9" s="143"/>
      <c r="AJ9" s="143"/>
      <c r="AK9" s="143"/>
      <c r="AL9" s="143"/>
      <c r="AM9" s="143"/>
      <c r="AN9" s="222"/>
      <c r="AO9" s="222"/>
      <c r="AP9" s="222"/>
    </row>
    <row r="10" customFormat="false" ht="21" hidden="false" customHeight="true" outlineLevel="0" collapsed="false">
      <c r="A10" s="204" t="s">
        <v>634</v>
      </c>
      <c r="B10" s="185" t="s">
        <v>635</v>
      </c>
      <c r="C10" s="143"/>
      <c r="D10" s="143"/>
      <c r="E10" s="143" t="n">
        <v>4</v>
      </c>
      <c r="F10" s="143" t="n">
        <v>6</v>
      </c>
      <c r="G10" s="143" t="n">
        <v>8</v>
      </c>
      <c r="H10" s="143" t="n">
        <f aca="false">G10-F10</f>
        <v>2</v>
      </c>
      <c r="I10" s="231" t="s">
        <v>853</v>
      </c>
      <c r="J10" s="143" t="n">
        <f aca="false">(E10*1.2)+(F10*0.9)+(G10*0.9)</f>
        <v>17.4</v>
      </c>
      <c r="K10" s="143" t="n">
        <v>5</v>
      </c>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222"/>
      <c r="AO10" s="222"/>
      <c r="AP10" s="222"/>
    </row>
    <row r="11" customFormat="false" ht="21" hidden="false" customHeight="true" outlineLevel="0" collapsed="false">
      <c r="A11" s="204"/>
      <c r="B11" s="185" t="s">
        <v>640</v>
      </c>
      <c r="C11" s="143"/>
      <c r="D11" s="143"/>
      <c r="E11" s="143" t="n">
        <v>6</v>
      </c>
      <c r="F11" s="143" t="n">
        <v>4</v>
      </c>
      <c r="G11" s="143" t="n">
        <v>7</v>
      </c>
      <c r="H11" s="143" t="n">
        <f aca="false">G11-F11</f>
        <v>3</v>
      </c>
      <c r="I11" s="231" t="s">
        <v>852</v>
      </c>
      <c r="J11" s="143" t="n">
        <f aca="false">(E11*1.2)+(F11*0.9)+(G11*0.9)</f>
        <v>17.1</v>
      </c>
      <c r="K11" s="143" t="n">
        <v>7</v>
      </c>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222"/>
      <c r="AO11" s="222"/>
      <c r="AP11" s="222"/>
    </row>
    <row r="12" customFormat="false" ht="21" hidden="false" customHeight="true" outlineLevel="0" collapsed="false">
      <c r="A12" s="204"/>
      <c r="B12" s="185" t="s">
        <v>645</v>
      </c>
      <c r="C12" s="143"/>
      <c r="D12" s="143"/>
      <c r="E12" s="143" t="n">
        <v>9</v>
      </c>
      <c r="F12" s="143" t="n">
        <v>5</v>
      </c>
      <c r="G12" s="143" t="n">
        <v>10</v>
      </c>
      <c r="H12" s="143" t="n">
        <f aca="false">G12-F12</f>
        <v>5</v>
      </c>
      <c r="I12" s="231" t="s">
        <v>855</v>
      </c>
      <c r="J12" s="143" t="n">
        <f aca="false">(E12*1.2)+(F12*0.9)+(G12*0.9)</f>
        <v>24.3</v>
      </c>
      <c r="K12" s="143" t="n">
        <v>6</v>
      </c>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222"/>
      <c r="AO12" s="222"/>
      <c r="AP12" s="222"/>
    </row>
    <row r="13" customFormat="false" ht="21" hidden="false" customHeight="true" outlineLevel="0" collapsed="false">
      <c r="A13" s="204"/>
      <c r="B13" s="185" t="s">
        <v>651</v>
      </c>
      <c r="C13" s="143"/>
      <c r="D13" s="143"/>
      <c r="E13" s="143" t="n">
        <v>4</v>
      </c>
      <c r="F13" s="143" t="n">
        <v>3</v>
      </c>
      <c r="G13" s="143" t="n">
        <v>9</v>
      </c>
      <c r="H13" s="143" t="n">
        <f aca="false">G13-F13</f>
        <v>6</v>
      </c>
      <c r="I13" s="231" t="s">
        <v>852</v>
      </c>
      <c r="J13" s="143" t="n">
        <f aca="false">(E13*1.2)+(F13*0.9)+(G13*0.9)</f>
        <v>15.6</v>
      </c>
      <c r="K13" s="143" t="n">
        <v>4</v>
      </c>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222"/>
      <c r="AO13" s="222"/>
      <c r="AP13" s="222"/>
    </row>
    <row r="14" customFormat="false" ht="21" hidden="false" customHeight="true" outlineLevel="0" collapsed="false">
      <c r="A14" s="206" t="s">
        <v>657</v>
      </c>
      <c r="B14" s="185" t="s">
        <v>658</v>
      </c>
      <c r="C14" s="143"/>
      <c r="D14" s="143"/>
      <c r="E14" s="143" t="n">
        <v>7</v>
      </c>
      <c r="F14" s="143" t="n">
        <v>7</v>
      </c>
      <c r="G14" s="143" t="n">
        <v>8</v>
      </c>
      <c r="H14" s="143" t="n">
        <f aca="false">G14-F14</f>
        <v>1</v>
      </c>
      <c r="I14" s="231" t="s">
        <v>857</v>
      </c>
      <c r="J14" s="143" t="n">
        <f aca="false">(E14*1.2)+(F14*0.9)+(G14*0.9)</f>
        <v>21.9</v>
      </c>
      <c r="K14" s="143" t="n">
        <v>9</v>
      </c>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222"/>
      <c r="AO14" s="222"/>
      <c r="AP14" s="222"/>
    </row>
    <row r="15" customFormat="false" ht="21" hidden="false" customHeight="true" outlineLevel="0" collapsed="false">
      <c r="A15" s="206"/>
      <c r="B15" s="185" t="s">
        <v>663</v>
      </c>
      <c r="C15" s="143"/>
      <c r="D15" s="143"/>
      <c r="E15" s="143" t="n">
        <v>4</v>
      </c>
      <c r="F15" s="143" t="n">
        <v>6</v>
      </c>
      <c r="G15" s="143" t="n">
        <v>9</v>
      </c>
      <c r="H15" s="143" t="n">
        <f aca="false">G15-F15</f>
        <v>3</v>
      </c>
      <c r="I15" s="231" t="s">
        <v>851</v>
      </c>
      <c r="J15" s="143" t="n">
        <f aca="false">(E15*1.2)+(F15*0.9)+(G15*0.9)</f>
        <v>18.3</v>
      </c>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222"/>
      <c r="AO15" s="222"/>
      <c r="AP15" s="222"/>
    </row>
    <row r="16" customFormat="false" ht="21" hidden="false" customHeight="true" outlineLevel="0" collapsed="false">
      <c r="A16" s="206"/>
      <c r="B16" s="185" t="s">
        <v>668</v>
      </c>
      <c r="C16" s="143"/>
      <c r="D16" s="143"/>
      <c r="E16" s="143" t="n">
        <v>7</v>
      </c>
      <c r="F16" s="143" t="n">
        <v>8</v>
      </c>
      <c r="G16" s="143" t="n">
        <v>9</v>
      </c>
      <c r="H16" s="143" t="n">
        <f aca="false">G16-F16</f>
        <v>1</v>
      </c>
      <c r="I16" s="231" t="s">
        <v>857</v>
      </c>
      <c r="J16" s="143" t="n">
        <f aca="false">(E16*1.2)+(F16*0.9)+(G16*0.9)</f>
        <v>23.7</v>
      </c>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222"/>
      <c r="AO16" s="222"/>
      <c r="AP16" s="222"/>
    </row>
    <row r="17" customFormat="false" ht="21" hidden="false" customHeight="true" outlineLevel="0" collapsed="false">
      <c r="A17" s="206"/>
      <c r="B17" s="185" t="s">
        <v>673</v>
      </c>
      <c r="C17" s="143"/>
      <c r="D17" s="143"/>
      <c r="E17" s="143" t="n">
        <v>8</v>
      </c>
      <c r="F17" s="143" t="n">
        <v>6</v>
      </c>
      <c r="G17" s="143" t="n">
        <v>7</v>
      </c>
      <c r="H17" s="143" t="n">
        <f aca="false">G17-F17</f>
        <v>1</v>
      </c>
      <c r="I17" s="231" t="s">
        <v>854</v>
      </c>
      <c r="J17" s="143" t="n">
        <f aca="false">(E17*1.2)+(F17*0.9)+(G17*0.9)</f>
        <v>21.3</v>
      </c>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222"/>
      <c r="AO17" s="222"/>
      <c r="AP17" s="222"/>
    </row>
    <row r="18" customFormat="false" ht="21" hidden="false" customHeight="true" outlineLevel="0" collapsed="false">
      <c r="A18" s="207" t="s">
        <v>678</v>
      </c>
      <c r="B18" s="185" t="s">
        <v>679</v>
      </c>
      <c r="C18" s="143"/>
      <c r="D18" s="143"/>
      <c r="E18" s="143" t="n">
        <v>6</v>
      </c>
      <c r="F18" s="143" t="n">
        <v>6</v>
      </c>
      <c r="G18" s="143" t="n">
        <v>9</v>
      </c>
      <c r="H18" s="143" t="n">
        <f aca="false">G18-F18</f>
        <v>3</v>
      </c>
      <c r="I18" s="231" t="s">
        <v>853</v>
      </c>
      <c r="J18" s="143" t="n">
        <f aca="false">(E18*1.2)+(F18*0.9)+(G18*0.9)</f>
        <v>20.7</v>
      </c>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222"/>
      <c r="AO18" s="222"/>
      <c r="AP18" s="222"/>
    </row>
    <row r="19" customFormat="false" ht="21" hidden="false" customHeight="true" outlineLevel="0" collapsed="false">
      <c r="A19" s="207"/>
      <c r="B19" s="185" t="s">
        <v>684</v>
      </c>
      <c r="C19" s="143"/>
      <c r="D19" s="143"/>
      <c r="E19" s="143" t="n">
        <v>5</v>
      </c>
      <c r="F19" s="143" t="n">
        <v>5</v>
      </c>
      <c r="G19" s="143" t="n">
        <v>7</v>
      </c>
      <c r="H19" s="143" t="n">
        <f aca="false">G19-F19</f>
        <v>2</v>
      </c>
      <c r="I19" s="231" t="s">
        <v>851</v>
      </c>
      <c r="J19" s="143" t="n">
        <f aca="false">(E19*1.2)+(F19*0.9)+(G19*0.9)</f>
        <v>16.8</v>
      </c>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222"/>
      <c r="AO19" s="222"/>
      <c r="AP19" s="222"/>
    </row>
    <row r="20" customFormat="false" ht="21" hidden="false" customHeight="true" outlineLevel="0" collapsed="false">
      <c r="A20" s="207"/>
      <c r="B20" s="185" t="s">
        <v>689</v>
      </c>
      <c r="C20" s="143"/>
      <c r="D20" s="143"/>
      <c r="E20" s="143" t="n">
        <v>6</v>
      </c>
      <c r="F20" s="143" t="n">
        <v>5</v>
      </c>
      <c r="G20" s="143" t="n">
        <v>8</v>
      </c>
      <c r="H20" s="143" t="n">
        <f aca="false">G20-F20</f>
        <v>3</v>
      </c>
      <c r="I20" s="231" t="s">
        <v>853</v>
      </c>
      <c r="J20" s="143" t="n">
        <f aca="false">(E20*1.2)+(F20*0.9)+(G20*0.9)</f>
        <v>18.9</v>
      </c>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222"/>
      <c r="AO20" s="222"/>
      <c r="AP20" s="222"/>
    </row>
    <row r="21" customFormat="false" ht="21" hidden="false" customHeight="true" outlineLevel="0" collapsed="false">
      <c r="A21" s="207"/>
      <c r="B21" s="185" t="s">
        <v>694</v>
      </c>
      <c r="C21" s="143"/>
      <c r="D21" s="143"/>
      <c r="E21" s="143" t="n">
        <v>6</v>
      </c>
      <c r="F21" s="143" t="n">
        <v>6</v>
      </c>
      <c r="G21" s="143" t="n">
        <v>9</v>
      </c>
      <c r="H21" s="143" t="n">
        <f aca="false">G21-F21</f>
        <v>3</v>
      </c>
      <c r="I21" s="231" t="s">
        <v>857</v>
      </c>
      <c r="J21" s="143" t="n">
        <f aca="false">(E21*1.2)+(F21*0.9)+(G21*0.9)</f>
        <v>20.7</v>
      </c>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222"/>
      <c r="AO21" s="222"/>
      <c r="AP21" s="222"/>
    </row>
    <row r="22" customFormat="false" ht="21" hidden="false" customHeight="true" outlineLevel="0" collapsed="false">
      <c r="A22" s="208" t="s">
        <v>699</v>
      </c>
      <c r="B22" s="185" t="s">
        <v>700</v>
      </c>
      <c r="C22" s="143"/>
      <c r="D22" s="143"/>
      <c r="E22" s="143" t="n">
        <v>4</v>
      </c>
      <c r="F22" s="143" t="n">
        <v>6</v>
      </c>
      <c r="G22" s="143" t="n">
        <v>7</v>
      </c>
      <c r="H22" s="143" t="n">
        <f aca="false">G22-F22</f>
        <v>1</v>
      </c>
      <c r="I22" s="231" t="s">
        <v>853</v>
      </c>
      <c r="J22" s="143" t="n">
        <f aca="false">(E22*1.2)+(F22*0.9)+(G22*0.9)</f>
        <v>16.5</v>
      </c>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222"/>
      <c r="AO22" s="222"/>
      <c r="AP22" s="222"/>
    </row>
    <row r="23" customFormat="false" ht="21" hidden="false" customHeight="true" outlineLevel="0" collapsed="false">
      <c r="A23" s="209"/>
      <c r="B23" s="185" t="s">
        <v>705</v>
      </c>
      <c r="C23" s="143"/>
      <c r="D23" s="143"/>
      <c r="E23" s="143" t="n">
        <v>6</v>
      </c>
      <c r="F23" s="143" t="n">
        <v>4</v>
      </c>
      <c r="G23" s="143" t="n">
        <v>6</v>
      </c>
      <c r="H23" s="143" t="n">
        <f aca="false">G23-F23</f>
        <v>2</v>
      </c>
      <c r="I23" s="231" t="s">
        <v>855</v>
      </c>
      <c r="J23" s="143" t="n">
        <f aca="false">(E23*1.2)+(F23*0.9)+(G23*0.9)</f>
        <v>16.2</v>
      </c>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222"/>
      <c r="AO23" s="222"/>
      <c r="AP23" s="222"/>
    </row>
    <row r="24" customFormat="false" ht="21" hidden="false" customHeight="true" outlineLevel="0" collapsed="false">
      <c r="A24" s="209"/>
      <c r="B24" s="185" t="s">
        <v>710</v>
      </c>
      <c r="C24" s="143"/>
      <c r="D24" s="143"/>
      <c r="E24" s="143" t="n">
        <v>7</v>
      </c>
      <c r="F24" s="143" t="n">
        <v>5</v>
      </c>
      <c r="G24" s="143" t="n">
        <v>8</v>
      </c>
      <c r="H24" s="143" t="n">
        <f aca="false">G24-F24</f>
        <v>3</v>
      </c>
      <c r="I24" s="231" t="s">
        <v>854</v>
      </c>
      <c r="J24" s="143" t="n">
        <f aca="false">(E24*1.2)+(F24*0.9)+(G24*0.9)</f>
        <v>20.1</v>
      </c>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222"/>
      <c r="AO24" s="222"/>
      <c r="AP24" s="222"/>
    </row>
    <row r="25" customFormat="false" ht="21" hidden="false" customHeight="true" outlineLevel="0" collapsed="false">
      <c r="A25" s="209"/>
      <c r="B25" s="185" t="s">
        <v>715</v>
      </c>
      <c r="C25" s="143"/>
      <c r="D25" s="143"/>
      <c r="E25" s="143" t="n">
        <v>8</v>
      </c>
      <c r="F25" s="143" t="n">
        <v>7</v>
      </c>
      <c r="G25" s="143" t="n">
        <v>8</v>
      </c>
      <c r="H25" s="143" t="n">
        <f aca="false">G25-F25</f>
        <v>1</v>
      </c>
      <c r="I25" s="231" t="s">
        <v>852</v>
      </c>
      <c r="J25" s="143" t="n">
        <f aca="false">(E25*1.2)+(F25*0.9)+(G25*0.9)</f>
        <v>23.1</v>
      </c>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222"/>
      <c r="AO25" s="222"/>
      <c r="AP25" s="222"/>
    </row>
    <row r="26" customFormat="false" ht="33" hidden="false" customHeight="true" outlineLevel="0" collapsed="false">
      <c r="A26" s="209"/>
      <c r="B26" s="185" t="s">
        <v>720</v>
      </c>
      <c r="C26" s="143"/>
      <c r="D26" s="143"/>
      <c r="E26" s="143" t="n">
        <v>8</v>
      </c>
      <c r="F26" s="143" t="n">
        <v>0</v>
      </c>
      <c r="G26" s="143" t="n">
        <v>10</v>
      </c>
      <c r="H26" s="143" t="n">
        <f aca="false">G26-F26</f>
        <v>10</v>
      </c>
      <c r="I26" s="231" t="s">
        <v>856</v>
      </c>
      <c r="J26" s="143" t="n">
        <f aca="false">(E26*1.2)+(F26*0.9)+(G26*0.9)</f>
        <v>18.6</v>
      </c>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222"/>
      <c r="AO26" s="222"/>
      <c r="AP26" s="222"/>
    </row>
    <row r="27" customFormat="false" ht="21" hidden="false" customHeight="true" outlineLevel="0" collapsed="false">
      <c r="A27" s="209"/>
      <c r="B27" s="185" t="s">
        <v>725</v>
      </c>
      <c r="C27" s="143"/>
      <c r="D27" s="143"/>
      <c r="E27" s="143" t="n">
        <v>6</v>
      </c>
      <c r="F27" s="143" t="n">
        <v>6</v>
      </c>
      <c r="G27" s="143" t="n">
        <v>7</v>
      </c>
      <c r="H27" s="143" t="n">
        <f aca="false">G27-F27</f>
        <v>1</v>
      </c>
      <c r="I27" s="231" t="s">
        <v>857</v>
      </c>
      <c r="J27" s="143" t="n">
        <f aca="false">(E27*1.2)+(F27*0.9)+(G27*0.9)</f>
        <v>18.9</v>
      </c>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222"/>
      <c r="AO27" s="222"/>
      <c r="AP27" s="222"/>
    </row>
    <row r="28" customFormat="false" ht="21" hidden="false" customHeight="true" outlineLevel="0" collapsed="false">
      <c r="A28" s="209"/>
      <c r="B28" s="185" t="s">
        <v>730</v>
      </c>
      <c r="C28" s="143"/>
      <c r="D28" s="143"/>
      <c r="E28" s="143" t="n">
        <v>5</v>
      </c>
      <c r="F28" s="143" t="n">
        <v>6</v>
      </c>
      <c r="G28" s="143" t="n">
        <v>7</v>
      </c>
      <c r="H28" s="143" t="n">
        <f aca="false">G28-F28</f>
        <v>1</v>
      </c>
      <c r="I28" s="231" t="s">
        <v>853</v>
      </c>
      <c r="J28" s="143" t="n">
        <f aca="false">(E28*1.2)+(F28*0.9)+(G28*0.9)</f>
        <v>17.7</v>
      </c>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222"/>
      <c r="AO28" s="222"/>
      <c r="AP28" s="222"/>
    </row>
    <row r="29" customFormat="false" ht="21" hidden="false" customHeight="true" outlineLevel="0" collapsed="false">
      <c r="A29" s="209"/>
      <c r="B29" s="185" t="s">
        <v>735</v>
      </c>
      <c r="C29" s="143"/>
      <c r="D29" s="143"/>
      <c r="E29" s="143" t="n">
        <v>6</v>
      </c>
      <c r="F29" s="143" t="n">
        <v>8</v>
      </c>
      <c r="G29" s="143" t="n">
        <v>9</v>
      </c>
      <c r="H29" s="143" t="n">
        <f aca="false">G29-F29</f>
        <v>1</v>
      </c>
      <c r="I29" s="231" t="s">
        <v>853</v>
      </c>
      <c r="J29" s="143" t="n">
        <f aca="false">(E29*1.2)+(F29*0.9)+(G29*0.9)</f>
        <v>22.5</v>
      </c>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222"/>
      <c r="AO29" s="222"/>
      <c r="AP29" s="222"/>
    </row>
    <row r="30" customFormat="false" ht="33.75" hidden="false" customHeight="true" outlineLevel="0" collapsed="false">
      <c r="A30" s="209"/>
      <c r="B30" s="185" t="s">
        <v>740</v>
      </c>
      <c r="C30" s="143"/>
      <c r="D30" s="143"/>
      <c r="E30" s="143" t="n">
        <v>8</v>
      </c>
      <c r="F30" s="143" t="n">
        <v>0</v>
      </c>
      <c r="G30" s="143" t="n">
        <v>9</v>
      </c>
      <c r="H30" s="143" t="n">
        <f aca="false">G30-F30</f>
        <v>9</v>
      </c>
      <c r="I30" s="231" t="s">
        <v>851</v>
      </c>
      <c r="J30" s="143" t="n">
        <f aca="false">(E30*1.2)+(F30*0.9)+(G30*0.9)</f>
        <v>17.7</v>
      </c>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222"/>
      <c r="AO30" s="222"/>
      <c r="AP30" s="222"/>
    </row>
    <row r="31" customFormat="false" ht="21" hidden="false" customHeight="true" outlineLevel="0" collapsed="false">
      <c r="A31" s="211" t="s">
        <v>746</v>
      </c>
      <c r="B31" s="185" t="s">
        <v>747</v>
      </c>
      <c r="C31" s="143"/>
      <c r="D31" s="143"/>
      <c r="E31" s="143" t="n">
        <v>6</v>
      </c>
      <c r="F31" s="143" t="n">
        <v>5</v>
      </c>
      <c r="G31" s="143" t="n">
        <v>6</v>
      </c>
      <c r="H31" s="143" t="n">
        <f aca="false">G31-F31</f>
        <v>1</v>
      </c>
      <c r="I31" s="231" t="s">
        <v>855</v>
      </c>
      <c r="J31" s="143" t="n">
        <f aca="false">(E31*1.2)+(F31*0.9)+(G31*0.9)</f>
        <v>17.1</v>
      </c>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222"/>
      <c r="AO31" s="222"/>
      <c r="AP31" s="222"/>
    </row>
    <row r="32" customFormat="false" ht="21" hidden="false" customHeight="true" outlineLevel="0" collapsed="false">
      <c r="A32" s="211"/>
      <c r="B32" s="185" t="s">
        <v>752</v>
      </c>
      <c r="C32" s="143"/>
      <c r="D32" s="143"/>
      <c r="E32" s="143" t="n">
        <v>7</v>
      </c>
      <c r="F32" s="143" t="n">
        <v>7</v>
      </c>
      <c r="G32" s="143" t="n">
        <v>7</v>
      </c>
      <c r="H32" s="143" t="n">
        <f aca="false">G32-F32</f>
        <v>0</v>
      </c>
      <c r="I32" s="231" t="s">
        <v>858</v>
      </c>
      <c r="J32" s="143" t="n">
        <f aca="false">(E32*1.2)+(F32*0.9)+(G32*0.9)</f>
        <v>21</v>
      </c>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222"/>
      <c r="AO32" s="222"/>
      <c r="AP32" s="222"/>
    </row>
    <row r="33" customFormat="false" ht="21" hidden="false" customHeight="true" outlineLevel="0" collapsed="false">
      <c r="A33" s="211"/>
      <c r="B33" s="185" t="s">
        <v>757</v>
      </c>
      <c r="C33" s="143"/>
      <c r="D33" s="143"/>
      <c r="E33" s="143" t="n">
        <v>7</v>
      </c>
      <c r="F33" s="143" t="n">
        <v>7</v>
      </c>
      <c r="G33" s="143" t="n">
        <v>8</v>
      </c>
      <c r="H33" s="143" t="n">
        <f aca="false">G33-F33</f>
        <v>1</v>
      </c>
      <c r="I33" s="231" t="s">
        <v>854</v>
      </c>
      <c r="J33" s="143" t="n">
        <f aca="false">(E33*1.2)+(F33*0.9)+(G33*0.9)</f>
        <v>21.9</v>
      </c>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222"/>
      <c r="AO33" s="222"/>
      <c r="AP33" s="222"/>
    </row>
    <row r="34" customFormat="false" ht="21" hidden="false" customHeight="true" outlineLevel="0" collapsed="false">
      <c r="A34" s="211"/>
      <c r="B34" s="185" t="s">
        <v>762</v>
      </c>
      <c r="C34" s="143"/>
      <c r="D34" s="143"/>
      <c r="E34" s="143" t="n">
        <v>5</v>
      </c>
      <c r="F34" s="143" t="n">
        <v>8</v>
      </c>
      <c r="G34" s="143" t="n">
        <v>9</v>
      </c>
      <c r="H34" s="143" t="n">
        <f aca="false">G34-F34</f>
        <v>1</v>
      </c>
      <c r="I34" s="231" t="s">
        <v>853</v>
      </c>
      <c r="J34" s="143" t="n">
        <f aca="false">(E34*1.2)+(F34*0.9)+(G34*0.9)</f>
        <v>21.3</v>
      </c>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222"/>
      <c r="AO34" s="222"/>
      <c r="AP34" s="222"/>
    </row>
    <row r="35" customFormat="false" ht="21" hidden="false" customHeight="true" outlineLevel="0" collapsed="false">
      <c r="A35" s="212" t="s">
        <v>767</v>
      </c>
      <c r="B35" s="185" t="s">
        <v>768</v>
      </c>
      <c r="C35" s="143"/>
      <c r="D35" s="143"/>
      <c r="E35" s="143" t="n">
        <v>6</v>
      </c>
      <c r="F35" s="143" t="n">
        <v>5</v>
      </c>
      <c r="G35" s="143" t="n">
        <v>7</v>
      </c>
      <c r="H35" s="143" t="n">
        <f aca="false">G35-F35</f>
        <v>2</v>
      </c>
      <c r="I35" s="231" t="s">
        <v>857</v>
      </c>
      <c r="J35" s="143" t="n">
        <f aca="false">(E35*1.2)+(F35*0.9)+(G35*0.9)</f>
        <v>18</v>
      </c>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222"/>
      <c r="AO35" s="222"/>
      <c r="AP35" s="222"/>
    </row>
    <row r="36" customFormat="false" ht="21" hidden="false" customHeight="true" outlineLevel="0" collapsed="false">
      <c r="A36" s="212"/>
      <c r="B36" s="185" t="s">
        <v>773</v>
      </c>
      <c r="C36" s="143"/>
      <c r="D36" s="143"/>
      <c r="E36" s="143" t="n">
        <v>7</v>
      </c>
      <c r="F36" s="143" t="n">
        <v>5</v>
      </c>
      <c r="G36" s="143" t="n">
        <v>7</v>
      </c>
      <c r="H36" s="143" t="n">
        <f aca="false">G36-F36</f>
        <v>2</v>
      </c>
      <c r="I36" s="231" t="s">
        <v>855</v>
      </c>
      <c r="J36" s="143" t="n">
        <f aca="false">(E36*1.2)+(F36*0.9)+(G36*0.9)</f>
        <v>19.2</v>
      </c>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222"/>
      <c r="AO36" s="222"/>
      <c r="AP36" s="222"/>
    </row>
    <row r="37" customFormat="false" ht="21" hidden="false" customHeight="true" outlineLevel="0" collapsed="false">
      <c r="A37" s="212"/>
      <c r="B37" s="185" t="s">
        <v>778</v>
      </c>
      <c r="C37" s="143"/>
      <c r="D37" s="143"/>
      <c r="E37" s="143" t="n">
        <v>8</v>
      </c>
      <c r="F37" s="143" t="n">
        <v>0</v>
      </c>
      <c r="G37" s="143" t="n">
        <v>8</v>
      </c>
      <c r="H37" s="143" t="n">
        <f aca="false">G37-F37</f>
        <v>8</v>
      </c>
      <c r="I37" s="231" t="s">
        <v>857</v>
      </c>
      <c r="J37" s="143" t="n">
        <f aca="false">(E37*1.2)+(F37*0.9)+(G37*0.9)</f>
        <v>16.8</v>
      </c>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3"/>
      <c r="AL37" s="143"/>
      <c r="AM37" s="143"/>
      <c r="AN37" s="222"/>
      <c r="AO37" s="222"/>
      <c r="AP37" s="222"/>
    </row>
    <row r="38" customFormat="false" ht="21" hidden="false" customHeight="true" outlineLevel="0" collapsed="false">
      <c r="A38" s="213" t="s">
        <v>783</v>
      </c>
      <c r="B38" s="185" t="s">
        <v>784</v>
      </c>
      <c r="C38" s="143"/>
      <c r="D38" s="143"/>
      <c r="E38" s="143" t="n">
        <v>6</v>
      </c>
      <c r="F38" s="143" t="n">
        <v>9</v>
      </c>
      <c r="G38" s="143" t="n">
        <v>10</v>
      </c>
      <c r="H38" s="143" t="n">
        <f aca="false">G38-F38</f>
        <v>1</v>
      </c>
      <c r="I38" s="231" t="s">
        <v>851</v>
      </c>
      <c r="J38" s="143" t="n">
        <f aca="false">(E38*1.2)+(F38*0.9)+(G38*0.9)</f>
        <v>24.3</v>
      </c>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3"/>
      <c r="AM38" s="143"/>
      <c r="AN38" s="222"/>
      <c r="AO38" s="222"/>
      <c r="AP38" s="222"/>
    </row>
    <row r="39" customFormat="false" ht="21" hidden="false" customHeight="true" outlineLevel="0" collapsed="false">
      <c r="A39" s="213"/>
      <c r="B39" s="185" t="s">
        <v>789</v>
      </c>
      <c r="C39" s="143"/>
      <c r="D39" s="143"/>
      <c r="E39" s="143" t="n">
        <v>4</v>
      </c>
      <c r="F39" s="143" t="n">
        <v>7</v>
      </c>
      <c r="G39" s="143" t="n">
        <v>8</v>
      </c>
      <c r="H39" s="143" t="n">
        <f aca="false">G39-F39</f>
        <v>1</v>
      </c>
      <c r="I39" s="231" t="s">
        <v>853</v>
      </c>
      <c r="J39" s="143" t="n">
        <f aca="false">(E39*1.2)+(F39*0.9)+(G39*0.9)</f>
        <v>18.3</v>
      </c>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222"/>
      <c r="AO39" s="222"/>
      <c r="AP39" s="222"/>
    </row>
    <row r="40" customFormat="false" ht="21" hidden="false" customHeight="true" outlineLevel="0" collapsed="false">
      <c r="A40" s="214" t="s">
        <v>794</v>
      </c>
      <c r="B40" s="185" t="s">
        <v>795</v>
      </c>
      <c r="C40" s="143"/>
      <c r="D40" s="143"/>
      <c r="E40" s="143" t="n">
        <v>6</v>
      </c>
      <c r="F40" s="143" t="n">
        <v>7</v>
      </c>
      <c r="G40" s="143" t="n">
        <v>8</v>
      </c>
      <c r="H40" s="143" t="n">
        <f aca="false">G40-F40</f>
        <v>1</v>
      </c>
      <c r="I40" s="231" t="s">
        <v>855</v>
      </c>
      <c r="J40" s="143" t="n">
        <f aca="false">(E40*1.2)+(F40*0.9)+(G40*0.9)</f>
        <v>20.7</v>
      </c>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3"/>
      <c r="AM40" s="143"/>
      <c r="AN40" s="222"/>
      <c r="AO40" s="222"/>
      <c r="AP40" s="222"/>
    </row>
    <row r="41" customFormat="false" ht="21" hidden="false" customHeight="true" outlineLevel="0" collapsed="false">
      <c r="A41" s="215"/>
      <c r="B41" s="185" t="s">
        <v>800</v>
      </c>
      <c r="C41" s="143"/>
      <c r="D41" s="143"/>
      <c r="E41" s="143" t="n">
        <v>8</v>
      </c>
      <c r="F41" s="143" t="n">
        <v>5</v>
      </c>
      <c r="G41" s="143" t="n">
        <v>8</v>
      </c>
      <c r="H41" s="143" t="n">
        <f aca="false">G41-F41</f>
        <v>3</v>
      </c>
      <c r="I41" s="231" t="s">
        <v>856</v>
      </c>
      <c r="J41" s="143" t="n">
        <f aca="false">(E41*1.2)+(F41*0.9)+(G41*0.9)</f>
        <v>21.3</v>
      </c>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222"/>
      <c r="AO41" s="222"/>
      <c r="AP41" s="222"/>
    </row>
    <row r="42" customFormat="false" ht="33.75" hidden="false" customHeight="true" outlineLevel="0" collapsed="false">
      <c r="A42" s="215"/>
      <c r="B42" s="217" t="s">
        <v>806</v>
      </c>
      <c r="C42" s="232" t="s">
        <v>859</v>
      </c>
      <c r="D42" s="2" t="s">
        <v>860</v>
      </c>
      <c r="E42" s="143"/>
      <c r="F42" s="143"/>
      <c r="G42" s="143"/>
      <c r="H42" s="143"/>
      <c r="I42" s="231"/>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c r="AN42" s="222"/>
      <c r="AO42" s="222"/>
      <c r="AP42" s="222"/>
    </row>
    <row r="43" customFormat="false" ht="21" hidden="false" customHeight="true" outlineLevel="0" collapsed="false">
      <c r="A43" s="184"/>
      <c r="B43" s="185" t="s">
        <v>506</v>
      </c>
      <c r="C43" s="143"/>
      <c r="D43" s="143"/>
      <c r="E43" s="143" t="n">
        <v>6</v>
      </c>
      <c r="F43" s="143" t="n">
        <v>4</v>
      </c>
      <c r="G43" s="143" t="n">
        <v>8</v>
      </c>
      <c r="H43" s="143" t="n">
        <f aca="false">G43-F43</f>
        <v>4</v>
      </c>
      <c r="I43" s="231" t="s">
        <v>853</v>
      </c>
      <c r="J43" s="143" t="n">
        <f aca="false">(E43*1.2)+(F43*0.9)+(G43*0.9)</f>
        <v>18</v>
      </c>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3"/>
      <c r="AM43" s="143"/>
      <c r="AN43" s="222"/>
      <c r="AO43" s="222"/>
      <c r="AP43" s="222"/>
    </row>
    <row r="44" customFormat="false" ht="21" hidden="false" customHeight="true" outlineLevel="0" collapsed="false">
      <c r="A44" s="184"/>
      <c r="B44" s="185" t="s">
        <v>512</v>
      </c>
      <c r="C44" s="143"/>
      <c r="D44" s="143"/>
      <c r="E44" s="143" t="n">
        <v>6</v>
      </c>
      <c r="F44" s="143" t="n">
        <v>6</v>
      </c>
      <c r="G44" s="143" t="n">
        <v>9</v>
      </c>
      <c r="H44" s="143" t="n">
        <f aca="false">G44-F44</f>
        <v>3</v>
      </c>
      <c r="I44" s="231" t="s">
        <v>851</v>
      </c>
      <c r="J44" s="143" t="n">
        <f aca="false">(E44*1.2)+(F44*0.9)+(G44*0.9)</f>
        <v>20.7</v>
      </c>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43"/>
      <c r="AN44" s="222"/>
      <c r="AO44" s="222"/>
      <c r="AP44" s="222"/>
    </row>
    <row r="45" customFormat="false" ht="21" hidden="false" customHeight="true" outlineLevel="0" collapsed="false">
      <c r="A45" s="184"/>
      <c r="B45" s="185" t="s">
        <v>518</v>
      </c>
      <c r="C45" s="143"/>
      <c r="D45" s="143"/>
      <c r="E45" s="143" t="n">
        <v>8</v>
      </c>
      <c r="F45" s="143" t="n">
        <v>6</v>
      </c>
      <c r="G45" s="143" t="n">
        <v>8</v>
      </c>
      <c r="H45" s="143" t="n">
        <f aca="false">G45-F45</f>
        <v>2</v>
      </c>
      <c r="I45" s="231" t="s">
        <v>857</v>
      </c>
      <c r="J45" s="143" t="n">
        <f aca="false">(E45*1.2)+(F45*0.9)+(G45*0.9)</f>
        <v>22.2</v>
      </c>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222"/>
      <c r="AO45" s="222"/>
      <c r="AP45" s="222"/>
    </row>
    <row r="46" customFormat="false" ht="21" hidden="false" customHeight="true" outlineLevel="0" collapsed="false">
      <c r="A46" s="190" t="s">
        <v>524</v>
      </c>
      <c r="B46" s="185" t="s">
        <v>525</v>
      </c>
      <c r="C46" s="143"/>
      <c r="D46" s="143"/>
      <c r="E46" s="143" t="n">
        <v>5</v>
      </c>
      <c r="F46" s="143" t="n">
        <v>5</v>
      </c>
      <c r="G46" s="143" t="n">
        <v>7</v>
      </c>
      <c r="H46" s="143" t="n">
        <f aca="false">G46-F46</f>
        <v>2</v>
      </c>
      <c r="I46" s="231" t="s">
        <v>852</v>
      </c>
      <c r="J46" s="143" t="n">
        <f aca="false">(E46*1.2)+(F46*0.9)+(G46*0.9)</f>
        <v>16.8</v>
      </c>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222"/>
      <c r="AO46" s="222"/>
      <c r="AP46" s="222"/>
    </row>
    <row r="47" customFormat="false" ht="21" hidden="false" customHeight="true" outlineLevel="0" collapsed="false">
      <c r="A47" s="190"/>
      <c r="B47" s="185" t="s">
        <v>531</v>
      </c>
      <c r="C47" s="143"/>
      <c r="D47" s="143"/>
      <c r="E47" s="143" t="n">
        <v>6</v>
      </c>
      <c r="F47" s="143" t="n">
        <v>5</v>
      </c>
      <c r="G47" s="143" t="n">
        <v>7</v>
      </c>
      <c r="H47" s="143" t="n">
        <f aca="false">G47-F47</f>
        <v>2</v>
      </c>
      <c r="I47" s="231" t="s">
        <v>855</v>
      </c>
      <c r="J47" s="143" t="n">
        <f aca="false">(E47*1.2)+(F47*0.9)+(G47*0.9)</f>
        <v>18</v>
      </c>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222"/>
      <c r="AO47" s="222"/>
      <c r="AP47" s="222"/>
    </row>
    <row r="48" customFormat="false" ht="21" hidden="false" customHeight="true" outlineLevel="0" collapsed="false">
      <c r="A48" s="190"/>
      <c r="B48" s="185" t="s">
        <v>537</v>
      </c>
      <c r="C48" s="143"/>
      <c r="D48" s="143"/>
      <c r="E48" s="143" t="n">
        <v>4</v>
      </c>
      <c r="F48" s="143" t="n">
        <v>4</v>
      </c>
      <c r="G48" s="143" t="n">
        <v>8</v>
      </c>
      <c r="H48" s="143" t="n">
        <f aca="false">G48-F48</f>
        <v>4</v>
      </c>
      <c r="I48" s="231" t="s">
        <v>851</v>
      </c>
      <c r="J48" s="143" t="n">
        <f aca="false">(E48*1.2)+(F48*0.9)+(G48*0.9)</f>
        <v>15.6</v>
      </c>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222"/>
      <c r="AO48" s="222"/>
      <c r="AP48" s="222"/>
    </row>
    <row r="49" customFormat="false" ht="21" hidden="false" customHeight="true" outlineLevel="0" collapsed="false">
      <c r="A49" s="190"/>
      <c r="B49" s="185" t="s">
        <v>542</v>
      </c>
      <c r="C49" s="143"/>
      <c r="D49" s="143"/>
      <c r="E49" s="143" t="n">
        <v>6</v>
      </c>
      <c r="F49" s="143" t="n">
        <v>6</v>
      </c>
      <c r="G49" s="143" t="n">
        <v>7</v>
      </c>
      <c r="H49" s="143" t="n">
        <f aca="false">G49-F49</f>
        <v>1</v>
      </c>
      <c r="I49" s="231" t="s">
        <v>857</v>
      </c>
      <c r="J49" s="143" t="n">
        <f aca="false">(E49*1.2)+(F49*0.9)+(G49*0.9)</f>
        <v>18.9</v>
      </c>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222"/>
      <c r="AO49" s="222"/>
      <c r="AP49" s="222"/>
    </row>
    <row r="50" customFormat="false" ht="21" hidden="false" customHeight="true" outlineLevel="0" collapsed="false">
      <c r="A50" s="184"/>
      <c r="B50" s="185" t="s">
        <v>547</v>
      </c>
      <c r="C50" s="143"/>
      <c r="D50" s="143"/>
      <c r="E50" s="143" t="n">
        <v>4</v>
      </c>
      <c r="F50" s="143" t="n">
        <v>7</v>
      </c>
      <c r="G50" s="143" t="n">
        <v>9</v>
      </c>
      <c r="H50" s="143" t="n">
        <f aca="false">G50-F50</f>
        <v>2</v>
      </c>
      <c r="I50" s="231" t="s">
        <v>853</v>
      </c>
      <c r="J50" s="143" t="n">
        <f aca="false">(E50*1.2)+(F50*0.9)+(G50*0.9)</f>
        <v>19.2</v>
      </c>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222"/>
      <c r="AO50" s="222"/>
      <c r="AP50" s="222"/>
    </row>
    <row r="51" customFormat="false" ht="21" hidden="false" customHeight="true" outlineLevel="0" collapsed="false">
      <c r="A51" s="184"/>
      <c r="B51" s="185" t="s">
        <v>553</v>
      </c>
      <c r="C51" s="143"/>
      <c r="D51" s="143"/>
      <c r="E51" s="143" t="n">
        <v>6</v>
      </c>
      <c r="F51" s="143" t="n">
        <v>6</v>
      </c>
      <c r="G51" s="143" t="n">
        <v>8</v>
      </c>
      <c r="H51" s="143" t="n">
        <f aca="false">G51-F51</f>
        <v>2</v>
      </c>
      <c r="I51" s="231" t="s">
        <v>853</v>
      </c>
      <c r="J51" s="143" t="n">
        <f aca="false">(E51*1.2)+(F51*0.9)+(G51*0.9)</f>
        <v>19.8</v>
      </c>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222"/>
      <c r="AO51" s="222"/>
      <c r="AP51" s="222"/>
    </row>
    <row r="52" customFormat="false" ht="21" hidden="false" customHeight="true" outlineLevel="0" collapsed="false">
      <c r="A52" s="184"/>
      <c r="B52" s="185" t="s">
        <v>558</v>
      </c>
      <c r="C52" s="143"/>
      <c r="D52" s="143"/>
      <c r="E52" s="143" t="n">
        <v>7</v>
      </c>
      <c r="F52" s="143" t="n">
        <v>7</v>
      </c>
      <c r="G52" s="143" t="n">
        <v>8</v>
      </c>
      <c r="H52" s="143" t="n">
        <f aca="false">G52-F52</f>
        <v>1</v>
      </c>
      <c r="I52" s="231" t="s">
        <v>854</v>
      </c>
      <c r="J52" s="143" t="n">
        <f aca="false">(E52*1.2)+(F52*0.9)+(G52*0.9)</f>
        <v>21.9</v>
      </c>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222"/>
      <c r="AO52" s="222"/>
      <c r="AP52" s="222"/>
    </row>
    <row r="53" customFormat="false" ht="21" hidden="false" customHeight="true" outlineLevel="0" collapsed="false">
      <c r="A53" s="184"/>
      <c r="B53" s="185" t="s">
        <v>563</v>
      </c>
      <c r="C53" s="143"/>
      <c r="D53" s="143"/>
      <c r="E53" s="143" t="n">
        <v>7</v>
      </c>
      <c r="F53" s="143" t="n">
        <v>7</v>
      </c>
      <c r="G53" s="143" t="n">
        <v>9</v>
      </c>
      <c r="H53" s="143" t="n">
        <f aca="false">G53-F53</f>
        <v>2</v>
      </c>
      <c r="I53" s="231" t="s">
        <v>851</v>
      </c>
      <c r="J53" s="143" t="n">
        <f aca="false">(E53*1.2)+(F53*0.9)+(G53*0.9)</f>
        <v>22.8</v>
      </c>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222"/>
      <c r="AO53" s="222"/>
      <c r="AP53" s="222"/>
    </row>
    <row r="54" customFormat="false" ht="21" hidden="false" customHeight="true" outlineLevel="0" collapsed="false">
      <c r="A54" s="184"/>
      <c r="B54" s="185" t="s">
        <v>568</v>
      </c>
      <c r="C54" s="143"/>
      <c r="D54" s="143"/>
      <c r="E54" s="143" t="n">
        <v>5</v>
      </c>
      <c r="F54" s="143" t="n">
        <v>6</v>
      </c>
      <c r="G54" s="143" t="n">
        <v>8</v>
      </c>
      <c r="H54" s="143" t="n">
        <f aca="false">G54-F54</f>
        <v>2</v>
      </c>
      <c r="I54" s="231" t="s">
        <v>855</v>
      </c>
      <c r="J54" s="143" t="n">
        <f aca="false">(E54*1.2)+(F54*0.9)+(G54*0.9)</f>
        <v>18.6</v>
      </c>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222"/>
      <c r="AO54" s="222"/>
      <c r="AP54" s="222"/>
    </row>
    <row r="55" customFormat="false" ht="21" hidden="false" customHeight="true" outlineLevel="0" collapsed="false">
      <c r="A55" s="184"/>
      <c r="B55" s="185" t="s">
        <v>573</v>
      </c>
      <c r="C55" s="143"/>
      <c r="D55" s="143"/>
      <c r="E55" s="143" t="n">
        <v>8</v>
      </c>
      <c r="F55" s="143" t="n">
        <v>5</v>
      </c>
      <c r="G55" s="143" t="n">
        <v>7</v>
      </c>
      <c r="H55" s="143" t="n">
        <f aca="false">G55-F55</f>
        <v>2</v>
      </c>
      <c r="I55" s="231" t="s">
        <v>854</v>
      </c>
      <c r="J55" s="143" t="n">
        <f aca="false">(E55*1.2)+(F55*0.9)+(G55*0.9)</f>
        <v>20.4</v>
      </c>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222"/>
      <c r="AO55" s="222"/>
      <c r="AP55" s="222"/>
    </row>
    <row r="56" customFormat="false" ht="21" hidden="false" customHeight="true" outlineLevel="0" collapsed="false">
      <c r="A56" s="192" t="s">
        <v>578</v>
      </c>
      <c r="B56" s="193" t="s">
        <v>579</v>
      </c>
      <c r="C56" s="143"/>
      <c r="D56" s="143"/>
      <c r="E56" s="143" t="n">
        <v>7</v>
      </c>
      <c r="F56" s="143" t="n">
        <v>6</v>
      </c>
      <c r="G56" s="143" t="n">
        <v>7</v>
      </c>
      <c r="H56" s="143" t="n">
        <f aca="false">G56-F56</f>
        <v>1</v>
      </c>
      <c r="I56" s="231" t="s">
        <v>855</v>
      </c>
      <c r="J56" s="143" t="n">
        <f aca="false">(E56*1.2)+(F56*0.9)+(G56*0.9)</f>
        <v>20.1</v>
      </c>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222"/>
      <c r="AO56" s="222"/>
      <c r="AP56" s="222"/>
    </row>
    <row r="57" customFormat="false" ht="21" hidden="false" customHeight="true" outlineLevel="0" collapsed="false">
      <c r="A57" s="192"/>
      <c r="B57" s="193" t="s">
        <v>584</v>
      </c>
      <c r="C57" s="143"/>
      <c r="D57" s="143"/>
      <c r="E57" s="143" t="n">
        <v>6</v>
      </c>
      <c r="F57" s="143" t="n">
        <v>5</v>
      </c>
      <c r="G57" s="143" t="n">
        <v>8</v>
      </c>
      <c r="H57" s="143" t="n">
        <f aca="false">G57-F57</f>
        <v>3</v>
      </c>
      <c r="I57" s="231" t="s">
        <v>854</v>
      </c>
      <c r="J57" s="143" t="n">
        <f aca="false">(E57*1.2)+(F57*0.9)+(G57*0.9)</f>
        <v>18.9</v>
      </c>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222"/>
      <c r="AO57" s="222"/>
      <c r="AP57" s="222"/>
    </row>
    <row r="58" customFormat="false" ht="21" hidden="false" customHeight="true" outlineLevel="0" collapsed="false">
      <c r="A58" s="192"/>
      <c r="B58" s="193" t="s">
        <v>589</v>
      </c>
      <c r="C58" s="143"/>
      <c r="D58" s="143"/>
      <c r="E58" s="143" t="n">
        <v>6</v>
      </c>
      <c r="F58" s="143" t="n">
        <v>4</v>
      </c>
      <c r="G58" s="143" t="n">
        <v>7</v>
      </c>
      <c r="H58" s="143" t="n">
        <f aca="false">G58-F58</f>
        <v>3</v>
      </c>
      <c r="I58" s="231" t="s">
        <v>858</v>
      </c>
      <c r="J58" s="143" t="n">
        <f aca="false">(E58*1.2)+(F58*0.9)+(G58*0.9)</f>
        <v>17.1</v>
      </c>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222"/>
      <c r="AO58" s="222"/>
      <c r="AP58" s="222"/>
    </row>
    <row r="59" customFormat="false" ht="21" hidden="false" customHeight="true" outlineLevel="0" collapsed="false">
      <c r="A59" s="194" t="s">
        <v>594</v>
      </c>
      <c r="B59" s="185" t="s">
        <v>861</v>
      </c>
      <c r="C59" s="143"/>
      <c r="D59" s="143"/>
      <c r="E59" s="143"/>
      <c r="F59" s="143"/>
      <c r="G59" s="143"/>
      <c r="H59" s="143"/>
      <c r="I59" s="231"/>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222"/>
      <c r="AO59" s="222"/>
      <c r="AP59" s="222"/>
    </row>
    <row r="60" customFormat="false" ht="21" hidden="false" customHeight="true" outlineLevel="0" collapsed="false">
      <c r="A60" s="195" t="s">
        <v>595</v>
      </c>
      <c r="B60" s="185"/>
      <c r="C60" s="143"/>
      <c r="D60" s="143"/>
      <c r="E60" s="143"/>
      <c r="F60" s="143"/>
      <c r="G60" s="143"/>
      <c r="H60" s="143"/>
      <c r="I60" s="231"/>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222"/>
      <c r="AO60" s="222"/>
      <c r="AP60" s="222"/>
    </row>
    <row r="61" customFormat="false" ht="21" hidden="false" customHeight="true" outlineLevel="0" collapsed="false">
      <c r="A61" s="196" t="s">
        <v>596</v>
      </c>
      <c r="B61" s="185"/>
      <c r="C61" s="143"/>
      <c r="D61" s="143"/>
      <c r="E61" s="143"/>
      <c r="F61" s="143"/>
      <c r="G61" s="143"/>
      <c r="H61" s="143"/>
      <c r="I61" s="231"/>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222"/>
      <c r="AO61" s="222"/>
      <c r="AP61" s="222"/>
    </row>
    <row r="62" customFormat="false" ht="21" hidden="false" customHeight="true" outlineLevel="0" collapsed="false">
      <c r="A62" s="197" t="s">
        <v>597</v>
      </c>
      <c r="B62" s="185"/>
      <c r="C62" s="143"/>
      <c r="D62" s="143"/>
      <c r="E62" s="143"/>
      <c r="F62" s="143"/>
      <c r="G62" s="143"/>
      <c r="H62" s="143"/>
      <c r="I62" s="231"/>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222"/>
      <c r="AO62" s="222"/>
      <c r="AP62" s="222"/>
    </row>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sheetData>
  <conditionalFormatting sqref="E3:G62">
    <cfRule type="colorScale" priority="2">
      <colorScale>
        <cfvo type="min" val="0"/>
        <cfvo type="percentile" val="50"/>
        <cfvo type="max" val="0"/>
        <color rgb="FFF8696B"/>
        <color rgb="FFFFEB84"/>
        <color rgb="FF63BE7B"/>
      </colorScale>
    </cfRule>
  </conditionalFormatting>
  <conditionalFormatting sqref="H3:H62">
    <cfRule type="colorScale" priority="3">
      <colorScale>
        <cfvo type="min" val="0"/>
        <cfvo type="max" val="0"/>
        <color rgb="FFFFEF9C"/>
        <color rgb="FFFF7128"/>
      </colorScale>
    </cfRule>
  </conditionalFormatting>
  <conditionalFormatting sqref="J3:J62">
    <cfRule type="dataBar" priority="4">
      <dataBar>
        <cfvo type="num" val="10"/>
        <cfvo type="num" val="30"/>
        <color rgb="FFFFFFFF"/>
      </dataBar>
      <extLst>
        <ext xmlns:x14="http://schemas.microsoft.com/office/spreadsheetml/2009/9/main" uri="{B025F937-C7B1-47D3-B67F-A62EFF666E3E}">
          <x14:id>{CAFE8F68-E828-43A9-AC73-6110346051EE}</x14:id>
        </ext>
      </extLst>
    </cfRule>
    <cfRule type="dataBar" priority="5">
      <dataBar>
        <cfvo type="min" val="0"/>
        <cfvo type="max" val="0"/>
        <color rgb="FF638EC6"/>
      </dataBar>
      <extLst>
        <ext xmlns:x14="http://schemas.microsoft.com/office/spreadsheetml/2009/9/main" uri="{B025F937-C7B1-47D3-B67F-A62EFF666E3E}">
          <x14:id>{66ACE240-25DB-465A-842E-186945561485}</x14:id>
        </ext>
      </extLst>
    </cfRule>
    <cfRule type="dataBar" priority="6">
      <dataBar>
        <cfvo type="num" val="0"/>
        <cfvo type="num" val="30"/>
        <color rgb="FFFFFFFF"/>
      </dataBar>
      <extLst>
        <ext xmlns:x14="http://schemas.microsoft.com/office/spreadsheetml/2009/9/main" uri="{B025F937-C7B1-47D3-B67F-A62EFF666E3E}">
          <x14:id>{AE9A4100-6168-4B60-88F1-902E108587FA}</x14:id>
        </ext>
      </extLst>
    </cfRule>
    <cfRule type="dataBar" priority="7">
      <dataBar>
        <cfvo type="min" val="0"/>
        <cfvo type="max" val="0"/>
        <color rgb="FFFFFFFF"/>
      </dataBar>
      <extLst>
        <ext xmlns:x14="http://schemas.microsoft.com/office/spreadsheetml/2009/9/main" uri="{B025F937-C7B1-47D3-B67F-A62EFF666E3E}">
          <x14:id>{43F2593B-F75E-47F5-813D-8849664C67A4}</x14:id>
        </ext>
      </extLst>
    </cfRule>
    <cfRule type="dataBar" priority="8">
      <dataBar>
        <cfvo type="num" val="0"/>
        <cfvo type="num" val="30"/>
        <color rgb="FF638EC6"/>
      </dataBar>
      <extLst>
        <ext xmlns:x14="http://schemas.microsoft.com/office/spreadsheetml/2009/9/main" uri="{B025F937-C7B1-47D3-B67F-A62EFF666E3E}">
          <x14:id>{252B9C3A-E35B-4FA9-98F0-47FD5372FEEC}</x14:id>
        </ext>
      </extLs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dataBar" id="{CAFE8F68-E828-43A9-AC73-6110346051EE}">
            <x14:dataBar minLength="0" maxLength="100" axisPosition="none">
              <x14:cfvo type="num" value="10"/>
              <x14:cfvo type="num" value="30"/>
              <x14:negativeFillColor rgb="FFFFFFFF"/>
              <x14:axisColor rgb="FF000000"/>
            </x14:dataBar>
          </x14:cfRule>
          <xm:sqref>J3:J62</xm:sqref>
        </x14:conditionalFormatting>
        <x14:conditionalFormatting xmlns:xm="http://schemas.microsoft.com/office/excel/2006/main">
          <x14:cfRule type="dataBar" id="{66ACE240-25DB-465A-842E-186945561485}">
            <x14:dataBar minLength="0" maxLength="100" axisPosition="none">
              <x14:cfvo type="min" value="0"/>
              <x14:cfvo type="max" value="0"/>
              <x14:negativeFillColor rgb="FF638EC6"/>
              <x14:axisColor rgb="FF000000"/>
            </x14:dataBar>
          </x14:cfRule>
          <xm:sqref>J3:J62</xm:sqref>
        </x14:conditionalFormatting>
        <x14:conditionalFormatting xmlns:xm="http://schemas.microsoft.com/office/excel/2006/main">
          <x14:cfRule type="dataBar" id="{AE9A4100-6168-4B60-88F1-902E108587FA}">
            <x14:dataBar minLength="0" maxLength="100" axisPosition="none">
              <x14:cfvo type="num" value="0"/>
              <x14:cfvo type="num" value="30"/>
              <x14:negativeFillColor rgb="FFFFFFFF"/>
              <x14:axisColor rgb="FF000000"/>
            </x14:dataBar>
          </x14:cfRule>
          <xm:sqref>J3:J62</xm:sqref>
        </x14:conditionalFormatting>
        <x14:conditionalFormatting xmlns:xm="http://schemas.microsoft.com/office/excel/2006/main">
          <x14:cfRule type="dataBar" id="{43F2593B-F75E-47F5-813D-8849664C67A4}">
            <x14:dataBar minLength="0" maxLength="100" axisPosition="none">
              <x14:cfvo type="min" value="0"/>
              <x14:cfvo type="max" value="0"/>
              <x14:negativeFillColor rgb="FFFFFFFF"/>
              <x14:axisColor rgb="FF000000"/>
            </x14:dataBar>
          </x14:cfRule>
          <xm:sqref>J3:J62</xm:sqref>
        </x14:conditionalFormatting>
        <x14:conditionalFormatting xmlns:xm="http://schemas.microsoft.com/office/excel/2006/main">
          <x14:cfRule type="dataBar" id="{252B9C3A-E35B-4FA9-98F0-47FD5372FEEC}">
            <x14:dataBar minLength="0" maxLength="100" axisPosition="none">
              <x14:cfvo type="num" value="0"/>
              <x14:cfvo type="num" value="30"/>
              <x14:negativeFillColor rgb="FF638EC6"/>
              <x14:axisColor rgb="FF000000"/>
            </x14:dataBar>
          </x14:cfRule>
          <xm:sqref>J3:J62</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pageSetUpPr fitToPage="false"/>
  </sheetPr>
  <dimension ref="A1:BF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C7" activeCellId="0" sqref="C7"/>
    </sheetView>
  </sheetViews>
  <sheetFormatPr defaultRowHeight="14.25"/>
  <cols>
    <col collapsed="false" hidden="false" max="1" min="1" style="0" width="14.8744186046512"/>
    <col collapsed="false" hidden="false" max="41" min="2" style="0" width="10.6651162790698"/>
    <col collapsed="false" hidden="false" max="42" min="42" style="0" width="8.66511627906977"/>
    <col collapsed="false" hidden="false" max="57" min="43" style="0" width="10.6651162790698"/>
    <col collapsed="false" hidden="false" max="58" min="58" style="0" width="14.1255813953488"/>
    <col collapsed="false" hidden="false" max="1025" min="59" style="0" width="10.6651162790698"/>
  </cols>
  <sheetData>
    <row r="1" customFormat="false" ht="18.75" hidden="false" customHeight="true" outlineLevel="0" collapsed="false">
      <c r="B1" s="0" t="s">
        <v>862</v>
      </c>
      <c r="C1" s="1" t="s">
        <v>863</v>
      </c>
    </row>
    <row r="2" customFormat="false" ht="18.75" hidden="false" customHeight="true" outlineLevel="0" collapsed="false">
      <c r="C2" s="1" t="s">
        <v>864</v>
      </c>
      <c r="F2" s="1" t="s">
        <v>865</v>
      </c>
      <c r="H2" s="1" t="s">
        <v>866</v>
      </c>
      <c r="K2" s="1" t="s">
        <v>867</v>
      </c>
      <c r="M2" s="0" t="s">
        <v>868</v>
      </c>
    </row>
    <row r="3" customFormat="false" ht="18.75" hidden="false" customHeight="true" outlineLevel="0" collapsed="false">
      <c r="C3" s="1" t="s">
        <v>869</v>
      </c>
    </row>
    <row r="5" customFormat="false" ht="18.75" hidden="false" customHeight="true" outlineLevel="0" collapsed="false">
      <c r="B5" s="160" t="s">
        <v>600</v>
      </c>
      <c r="C5" s="160" t="s">
        <v>605</v>
      </c>
      <c r="D5" s="160" t="s">
        <v>610</v>
      </c>
      <c r="E5" s="160" t="s">
        <v>615</v>
      </c>
      <c r="F5" s="160" t="s">
        <v>620</v>
      </c>
      <c r="G5" s="160" t="s">
        <v>625</v>
      </c>
      <c r="H5" s="160" t="s">
        <v>629</v>
      </c>
      <c r="I5" s="160" t="s">
        <v>635</v>
      </c>
      <c r="J5" s="160" t="s">
        <v>640</v>
      </c>
      <c r="K5" s="160" t="s">
        <v>645</v>
      </c>
      <c r="L5" s="160" t="s">
        <v>651</v>
      </c>
      <c r="M5" s="160" t="s">
        <v>658</v>
      </c>
      <c r="N5" s="160" t="s">
        <v>663</v>
      </c>
      <c r="O5" s="160" t="s">
        <v>668</v>
      </c>
      <c r="P5" s="160" t="s">
        <v>673</v>
      </c>
      <c r="Q5" s="160" t="s">
        <v>679</v>
      </c>
      <c r="R5" s="160" t="s">
        <v>684</v>
      </c>
      <c r="S5" s="160" t="s">
        <v>689</v>
      </c>
      <c r="T5" s="160" t="s">
        <v>694</v>
      </c>
      <c r="U5" s="160" t="s">
        <v>700</v>
      </c>
      <c r="V5" s="160" t="s">
        <v>705</v>
      </c>
      <c r="W5" s="160" t="s">
        <v>710</v>
      </c>
      <c r="X5" s="160" t="s">
        <v>715</v>
      </c>
      <c r="Y5" s="160" t="s">
        <v>870</v>
      </c>
      <c r="Z5" s="160" t="s">
        <v>725</v>
      </c>
      <c r="AA5" s="160" t="s">
        <v>730</v>
      </c>
      <c r="AB5" s="160" t="s">
        <v>735</v>
      </c>
      <c r="AC5" s="160" t="s">
        <v>871</v>
      </c>
      <c r="AD5" s="160" t="s">
        <v>747</v>
      </c>
      <c r="AE5" s="160" t="s">
        <v>752</v>
      </c>
      <c r="AF5" s="160" t="s">
        <v>757</v>
      </c>
      <c r="AG5" s="160" t="s">
        <v>762</v>
      </c>
      <c r="AH5" s="160" t="s">
        <v>768</v>
      </c>
      <c r="AI5" s="160" t="s">
        <v>773</v>
      </c>
      <c r="AJ5" s="160" t="s">
        <v>778</v>
      </c>
      <c r="AK5" s="160" t="s">
        <v>784</v>
      </c>
      <c r="AL5" s="160" t="s">
        <v>789</v>
      </c>
      <c r="AM5" s="160" t="s">
        <v>795</v>
      </c>
      <c r="AN5" s="160" t="s">
        <v>800</v>
      </c>
      <c r="AO5" s="160" t="s">
        <v>872</v>
      </c>
      <c r="AP5" s="233" t="s">
        <v>506</v>
      </c>
      <c r="AQ5" s="233" t="s">
        <v>512</v>
      </c>
      <c r="AR5" s="233" t="s">
        <v>518</v>
      </c>
      <c r="AS5" s="233" t="s">
        <v>525</v>
      </c>
      <c r="AT5" s="233" t="s">
        <v>531</v>
      </c>
      <c r="AU5" s="185" t="s">
        <v>537</v>
      </c>
      <c r="AV5" s="185" t="s">
        <v>542</v>
      </c>
      <c r="AW5" s="185" t="s">
        <v>547</v>
      </c>
      <c r="AX5" s="185" t="s">
        <v>553</v>
      </c>
      <c r="AY5" s="185" t="s">
        <v>558</v>
      </c>
      <c r="AZ5" s="185" t="s">
        <v>563</v>
      </c>
      <c r="BA5" s="185" t="s">
        <v>568</v>
      </c>
      <c r="BB5" s="185" t="s">
        <v>573</v>
      </c>
      <c r="BC5" s="193" t="s">
        <v>579</v>
      </c>
      <c r="BD5" s="193" t="s">
        <v>584</v>
      </c>
      <c r="BE5" s="193" t="s">
        <v>589</v>
      </c>
      <c r="BF5" s="185" t="s">
        <v>861</v>
      </c>
    </row>
    <row r="6" customFormat="false" ht="18.75" hidden="false" customHeight="true" outlineLevel="0" collapsed="false">
      <c r="A6" s="233" t="s">
        <v>600</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t="s">
        <v>873</v>
      </c>
      <c r="AP6" s="6"/>
      <c r="AQ6" s="6"/>
      <c r="AR6" s="6"/>
      <c r="AS6" s="6"/>
      <c r="AT6" s="234"/>
      <c r="AU6" s="6"/>
      <c r="AV6" s="6"/>
      <c r="AW6" s="6"/>
      <c r="AX6" s="6"/>
      <c r="AY6" s="6"/>
      <c r="AZ6" s="6"/>
      <c r="BA6" s="6"/>
      <c r="BB6" s="6"/>
      <c r="BC6" s="6"/>
      <c r="BD6" s="6"/>
      <c r="BE6" s="6"/>
      <c r="BF6" s="6"/>
    </row>
    <row r="7" customFormat="false" ht="18.75" hidden="false" customHeight="true" outlineLevel="0" collapsed="false">
      <c r="A7" s="233" t="s">
        <v>605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t="s">
        <v>873</v>
      </c>
      <c r="AP7" s="6"/>
      <c r="AQ7" s="6"/>
      <c r="AR7" s="6"/>
      <c r="AS7" s="6"/>
      <c r="AT7" s="234"/>
      <c r="AU7" s="6"/>
      <c r="AV7" s="6"/>
      <c r="AW7" s="6"/>
      <c r="AX7" s="6"/>
      <c r="AY7" s="6"/>
      <c r="AZ7" s="6"/>
      <c r="BA7" s="6"/>
      <c r="BB7" s="6"/>
      <c r="BC7" s="6"/>
      <c r="BD7" s="6"/>
      <c r="BE7" s="6"/>
      <c r="BF7" s="6"/>
    </row>
    <row r="8" customFormat="false" ht="18.75" hidden="false" customHeight="true" outlineLevel="0" collapsed="false">
      <c r="A8" s="233" t="s">
        <v>610</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t="s">
        <v>873</v>
      </c>
      <c r="AP8" s="6"/>
      <c r="AQ8" s="6"/>
      <c r="AR8" s="6"/>
      <c r="AS8" s="6"/>
      <c r="AT8" s="234"/>
      <c r="AU8" s="6"/>
      <c r="AV8" s="6"/>
      <c r="AW8" s="6"/>
      <c r="AX8" s="6"/>
      <c r="AY8" s="6"/>
      <c r="AZ8" s="6"/>
      <c r="BA8" s="6"/>
      <c r="BB8" s="6"/>
      <c r="BC8" s="6"/>
      <c r="BD8" s="6"/>
      <c r="BE8" s="6"/>
      <c r="BF8" s="6"/>
    </row>
    <row r="9" customFormat="false" ht="18.75" hidden="false" customHeight="true" outlineLevel="0" collapsed="false">
      <c r="A9" s="233" t="s">
        <v>615</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t="s">
        <v>873</v>
      </c>
      <c r="AP9" s="6"/>
      <c r="AQ9" s="6"/>
      <c r="AR9" s="6"/>
      <c r="AS9" s="6"/>
      <c r="AT9" s="234"/>
      <c r="AU9" s="6"/>
      <c r="AV9" s="6"/>
      <c r="AW9" s="6"/>
      <c r="AX9" s="6"/>
      <c r="AY9" s="6"/>
      <c r="AZ9" s="6"/>
      <c r="BA9" s="6"/>
      <c r="BB9" s="6"/>
      <c r="BC9" s="6"/>
      <c r="BD9" s="6"/>
      <c r="BE9" s="6"/>
      <c r="BF9" s="6"/>
    </row>
    <row r="10" customFormat="false" ht="18.75" hidden="false" customHeight="true" outlineLevel="0" collapsed="false">
      <c r="A10" s="233" t="s">
        <v>620</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t="s">
        <v>873</v>
      </c>
      <c r="AP10" s="6"/>
      <c r="AQ10" s="6"/>
      <c r="AR10" s="6"/>
      <c r="AS10" s="6"/>
      <c r="AT10" s="234"/>
      <c r="AU10" s="6"/>
      <c r="AV10" s="6"/>
      <c r="AW10" s="6"/>
      <c r="AX10" s="6"/>
      <c r="AY10" s="6"/>
      <c r="AZ10" s="6"/>
      <c r="BA10" s="6"/>
      <c r="BB10" s="6"/>
      <c r="BC10" s="6"/>
      <c r="BD10" s="6"/>
      <c r="BE10" s="6"/>
      <c r="BF10" s="6"/>
    </row>
    <row r="11" customFormat="false" ht="18.75" hidden="false" customHeight="true" outlineLevel="0" collapsed="false">
      <c r="A11" s="233" t="s">
        <v>625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t="s">
        <v>873</v>
      </c>
      <c r="AP11" s="6"/>
      <c r="AQ11" s="6"/>
      <c r="AR11" s="6"/>
      <c r="AS11" s="6"/>
      <c r="AT11" s="234"/>
      <c r="AU11" s="6"/>
      <c r="AV11" s="6"/>
      <c r="AW11" s="6"/>
      <c r="AX11" s="6"/>
      <c r="AY11" s="6"/>
      <c r="AZ11" s="6"/>
      <c r="BA11" s="6"/>
      <c r="BB11" s="6"/>
      <c r="BC11" s="6"/>
      <c r="BD11" s="6"/>
      <c r="BE11" s="6"/>
      <c r="BF11" s="6"/>
    </row>
    <row r="12" customFormat="false" ht="18.75" hidden="false" customHeight="true" outlineLevel="0" collapsed="false">
      <c r="A12" s="233" t="s">
        <v>629</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t="s">
        <v>873</v>
      </c>
      <c r="AP12" s="6"/>
      <c r="AQ12" s="6"/>
      <c r="AR12" s="6"/>
      <c r="AS12" s="6"/>
      <c r="AT12" s="234"/>
      <c r="AU12" s="6"/>
      <c r="AV12" s="6"/>
      <c r="AW12" s="6"/>
      <c r="AX12" s="6"/>
      <c r="AY12" s="6"/>
      <c r="AZ12" s="6"/>
      <c r="BA12" s="6"/>
      <c r="BB12" s="6"/>
      <c r="BC12" s="6"/>
      <c r="BD12" s="6"/>
      <c r="BE12" s="6"/>
      <c r="BF12" s="6"/>
    </row>
    <row r="13" customFormat="false" ht="18.75" hidden="false" customHeight="true" outlineLevel="0" collapsed="false">
      <c r="A13" s="233" t="s">
        <v>635</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t="s">
        <v>873</v>
      </c>
      <c r="AP13" s="6"/>
      <c r="AQ13" s="6"/>
      <c r="AR13" s="6"/>
      <c r="AS13" s="6"/>
      <c r="AT13" s="234"/>
      <c r="AU13" s="6"/>
      <c r="AV13" s="6"/>
      <c r="AW13" s="6"/>
      <c r="AX13" s="6"/>
      <c r="AY13" s="6"/>
      <c r="AZ13" s="6"/>
      <c r="BA13" s="6"/>
      <c r="BB13" s="6"/>
      <c r="BC13" s="6"/>
      <c r="BD13" s="6"/>
      <c r="BE13" s="6"/>
      <c r="BF13" s="6"/>
    </row>
    <row r="14" customFormat="false" ht="18.75" hidden="false" customHeight="true" outlineLevel="0" collapsed="false">
      <c r="A14" s="233" t="s">
        <v>640</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t="s">
        <v>873</v>
      </c>
      <c r="AP14" s="6"/>
      <c r="AQ14" s="6"/>
      <c r="AR14" s="6"/>
      <c r="AS14" s="6"/>
      <c r="AT14" s="234"/>
      <c r="AU14" s="6"/>
      <c r="AV14" s="6"/>
      <c r="AW14" s="6"/>
      <c r="AX14" s="6"/>
      <c r="AY14" s="6"/>
      <c r="AZ14" s="6"/>
      <c r="BA14" s="6"/>
      <c r="BB14" s="6"/>
      <c r="BC14" s="6"/>
      <c r="BD14" s="6"/>
      <c r="BE14" s="6"/>
      <c r="BF14" s="6"/>
    </row>
    <row r="15" customFormat="false" ht="18.75" hidden="false" customHeight="true" outlineLevel="0" collapsed="false">
      <c r="A15" s="233" t="s">
        <v>645</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t="s">
        <v>873</v>
      </c>
      <c r="AP15" s="6"/>
      <c r="AQ15" s="6"/>
      <c r="AR15" s="6"/>
      <c r="AS15" s="6"/>
      <c r="AT15" s="234"/>
      <c r="AU15" s="6"/>
      <c r="AV15" s="6"/>
      <c r="AW15" s="6"/>
      <c r="AX15" s="6"/>
      <c r="AY15" s="6"/>
      <c r="AZ15" s="6"/>
      <c r="BA15" s="6"/>
      <c r="BB15" s="6"/>
      <c r="BC15" s="6"/>
      <c r="BD15" s="6"/>
      <c r="BE15" s="6"/>
      <c r="BF15" s="6"/>
    </row>
    <row r="16" customFormat="false" ht="18.75" hidden="false" customHeight="true" outlineLevel="0" collapsed="false">
      <c r="A16" s="233" t="s">
        <v>651</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t="s">
        <v>873</v>
      </c>
      <c r="AP16" s="6"/>
      <c r="AQ16" s="6"/>
      <c r="AR16" s="6"/>
      <c r="AS16" s="6"/>
      <c r="AT16" s="234"/>
      <c r="AU16" s="6"/>
      <c r="AV16" s="6"/>
      <c r="AW16" s="6"/>
      <c r="AX16" s="6"/>
      <c r="AY16" s="6"/>
      <c r="AZ16" s="6"/>
      <c r="BA16" s="6"/>
      <c r="BB16" s="6"/>
      <c r="BC16" s="6"/>
      <c r="BD16" s="6"/>
      <c r="BE16" s="6"/>
      <c r="BF16" s="6"/>
    </row>
    <row r="17" customFormat="false" ht="18.75" hidden="false" customHeight="true" outlineLevel="0" collapsed="false">
      <c r="A17" s="233" t="s">
        <v>658</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t="s">
        <v>873</v>
      </c>
      <c r="AP17" s="6"/>
      <c r="AQ17" s="6"/>
      <c r="AR17" s="6"/>
      <c r="AS17" s="6"/>
      <c r="AT17" s="234"/>
      <c r="AU17" s="6"/>
      <c r="AV17" s="6"/>
      <c r="AW17" s="6"/>
      <c r="AX17" s="6"/>
      <c r="AY17" s="6"/>
      <c r="AZ17" s="6"/>
      <c r="BA17" s="6"/>
      <c r="BB17" s="6"/>
      <c r="BC17" s="6"/>
      <c r="BD17" s="6"/>
      <c r="BE17" s="6"/>
      <c r="BF17" s="6"/>
    </row>
    <row r="18" customFormat="false" ht="18.75" hidden="false" customHeight="true" outlineLevel="0" collapsed="false">
      <c r="A18" s="233" t="s">
        <v>663</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t="s">
        <v>873</v>
      </c>
      <c r="AP18" s="6"/>
      <c r="AQ18" s="6"/>
      <c r="AR18" s="6"/>
      <c r="AS18" s="6"/>
      <c r="AT18" s="234"/>
      <c r="AU18" s="6"/>
      <c r="AV18" s="6"/>
      <c r="AW18" s="6"/>
      <c r="AX18" s="6"/>
      <c r="AY18" s="6"/>
      <c r="AZ18" s="6"/>
      <c r="BA18" s="6"/>
      <c r="BB18" s="6"/>
      <c r="BC18" s="6"/>
      <c r="BD18" s="6"/>
      <c r="BE18" s="6"/>
      <c r="BF18" s="6"/>
    </row>
    <row r="19" customFormat="false" ht="18.75" hidden="false" customHeight="true" outlineLevel="0" collapsed="false">
      <c r="A19" s="233" t="s">
        <v>668</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t="s">
        <v>873</v>
      </c>
      <c r="AP19" s="6"/>
      <c r="AQ19" s="6"/>
      <c r="AR19" s="6"/>
      <c r="AS19" s="6"/>
      <c r="AT19" s="234"/>
      <c r="AU19" s="6"/>
      <c r="AV19" s="6"/>
      <c r="AW19" s="6"/>
      <c r="AX19" s="6"/>
      <c r="AY19" s="6"/>
      <c r="AZ19" s="6"/>
      <c r="BA19" s="6"/>
      <c r="BB19" s="6"/>
      <c r="BC19" s="6"/>
      <c r="BD19" s="6"/>
      <c r="BE19" s="6"/>
      <c r="BF19" s="6"/>
    </row>
    <row r="20" customFormat="false" ht="18.75" hidden="false" customHeight="true" outlineLevel="0" collapsed="false">
      <c r="A20" s="233" t="s">
        <v>673</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t="s">
        <v>873</v>
      </c>
      <c r="AP20" s="6"/>
      <c r="AQ20" s="6"/>
      <c r="AR20" s="6"/>
      <c r="AS20" s="6"/>
      <c r="AT20" s="234"/>
      <c r="AU20" s="6"/>
      <c r="AV20" s="6"/>
      <c r="AW20" s="6"/>
      <c r="AX20" s="6"/>
      <c r="AY20" s="6"/>
      <c r="AZ20" s="6"/>
      <c r="BA20" s="6"/>
      <c r="BB20" s="6"/>
      <c r="BC20" s="6"/>
      <c r="BD20" s="6"/>
      <c r="BE20" s="6"/>
      <c r="BF20" s="6"/>
    </row>
    <row r="21" customFormat="false" ht="18.75" hidden="false" customHeight="true" outlineLevel="0" collapsed="false">
      <c r="A21" s="233" t="s">
        <v>679</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t="s">
        <v>873</v>
      </c>
      <c r="AP21" s="6"/>
      <c r="AQ21" s="6"/>
      <c r="AR21" s="6"/>
      <c r="AS21" s="6"/>
      <c r="AT21" s="234"/>
      <c r="AU21" s="6"/>
      <c r="AV21" s="6"/>
      <c r="AW21" s="6"/>
      <c r="AX21" s="6"/>
      <c r="AY21" s="6"/>
      <c r="AZ21" s="6"/>
      <c r="BA21" s="6"/>
      <c r="BB21" s="6"/>
      <c r="BC21" s="6"/>
      <c r="BD21" s="6"/>
      <c r="BE21" s="6"/>
      <c r="BF21" s="6"/>
    </row>
    <row r="22" customFormat="false" ht="18.75" hidden="false" customHeight="true" outlineLevel="0" collapsed="false">
      <c r="A22" s="233" t="s">
        <v>684</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t="s">
        <v>873</v>
      </c>
      <c r="AP22" s="6"/>
      <c r="AQ22" s="6"/>
      <c r="AR22" s="6"/>
      <c r="AS22" s="6"/>
      <c r="AT22" s="234"/>
      <c r="AU22" s="6"/>
      <c r="AV22" s="6"/>
      <c r="AW22" s="6"/>
      <c r="AX22" s="6"/>
      <c r="AY22" s="6"/>
      <c r="AZ22" s="6"/>
      <c r="BA22" s="6"/>
      <c r="BB22" s="6"/>
      <c r="BC22" s="6"/>
      <c r="BD22" s="6"/>
      <c r="BE22" s="6"/>
      <c r="BF22" s="6"/>
    </row>
    <row r="23" customFormat="false" ht="18.75" hidden="false" customHeight="true" outlineLevel="0" collapsed="false">
      <c r="A23" s="233" t="s">
        <v>689</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t="s">
        <v>873</v>
      </c>
      <c r="AP23" s="6"/>
      <c r="AQ23" s="6"/>
      <c r="AR23" s="6"/>
      <c r="AS23" s="6"/>
      <c r="AT23" s="234"/>
      <c r="AU23" s="6"/>
      <c r="AV23" s="6"/>
      <c r="AW23" s="6"/>
      <c r="AX23" s="6"/>
      <c r="AY23" s="6"/>
      <c r="AZ23" s="6"/>
      <c r="BA23" s="6"/>
      <c r="BB23" s="6"/>
      <c r="BC23" s="6"/>
      <c r="BD23" s="6"/>
      <c r="BE23" s="6"/>
      <c r="BF23" s="6"/>
    </row>
    <row r="24" customFormat="false" ht="18.75" hidden="false" customHeight="true" outlineLevel="0" collapsed="false">
      <c r="A24" s="233" t="s">
        <v>694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t="s">
        <v>873</v>
      </c>
      <c r="AP24" s="6"/>
      <c r="AQ24" s="6"/>
      <c r="AR24" s="6"/>
      <c r="AS24" s="6"/>
      <c r="AT24" s="234"/>
      <c r="AU24" s="6"/>
      <c r="AV24" s="6"/>
      <c r="AW24" s="6"/>
      <c r="AX24" s="6"/>
      <c r="AY24" s="6"/>
      <c r="AZ24" s="6"/>
      <c r="BA24" s="6"/>
      <c r="BB24" s="6"/>
      <c r="BC24" s="6"/>
      <c r="BD24" s="6"/>
      <c r="BE24" s="6"/>
      <c r="BF24" s="6"/>
    </row>
    <row r="25" customFormat="false" ht="18.75" hidden="false" customHeight="true" outlineLevel="0" collapsed="false">
      <c r="A25" s="233" t="s">
        <v>700</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t="s">
        <v>873</v>
      </c>
      <c r="AP25" s="6"/>
      <c r="AQ25" s="6"/>
      <c r="AR25" s="6"/>
      <c r="AS25" s="6"/>
      <c r="AT25" s="234"/>
      <c r="AU25" s="6"/>
      <c r="AV25" s="6"/>
      <c r="AW25" s="6"/>
      <c r="AX25" s="6"/>
      <c r="AY25" s="6"/>
      <c r="AZ25" s="6"/>
      <c r="BA25" s="6"/>
      <c r="BB25" s="6"/>
      <c r="BC25" s="6"/>
      <c r="BD25" s="6"/>
      <c r="BE25" s="6"/>
      <c r="BF25" s="6"/>
    </row>
    <row r="26" customFormat="false" ht="18.75" hidden="false" customHeight="true" outlineLevel="0" collapsed="false">
      <c r="A26" s="233" t="s">
        <v>705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t="s">
        <v>873</v>
      </c>
      <c r="AP26" s="6"/>
      <c r="AQ26" s="6"/>
      <c r="AR26" s="6"/>
      <c r="AS26" s="6"/>
      <c r="AT26" s="234"/>
      <c r="AU26" s="6"/>
      <c r="AV26" s="6"/>
      <c r="AW26" s="6"/>
      <c r="AX26" s="6"/>
      <c r="AY26" s="6"/>
      <c r="AZ26" s="6"/>
      <c r="BA26" s="6"/>
      <c r="BB26" s="6"/>
      <c r="BC26" s="6"/>
      <c r="BD26" s="6"/>
      <c r="BE26" s="6"/>
      <c r="BF26" s="6"/>
    </row>
    <row r="27" customFormat="false" ht="18.75" hidden="false" customHeight="true" outlineLevel="0" collapsed="false">
      <c r="A27" s="233" t="s">
        <v>710</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t="s">
        <v>873</v>
      </c>
      <c r="AP27" s="6"/>
      <c r="AQ27" s="6"/>
      <c r="AR27" s="6"/>
      <c r="AS27" s="6"/>
      <c r="AT27" s="234"/>
      <c r="AU27" s="6"/>
      <c r="AV27" s="6"/>
      <c r="AW27" s="6"/>
      <c r="AX27" s="6"/>
      <c r="AY27" s="6"/>
      <c r="AZ27" s="6"/>
      <c r="BA27" s="6"/>
      <c r="BB27" s="6"/>
      <c r="BC27" s="6"/>
      <c r="BD27" s="6"/>
      <c r="BE27" s="6"/>
      <c r="BF27" s="6"/>
    </row>
    <row r="28" customFormat="false" ht="18.75" hidden="false" customHeight="true" outlineLevel="0" collapsed="false">
      <c r="A28" s="233" t="s">
        <v>715</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t="s">
        <v>873</v>
      </c>
      <c r="AP28" s="6"/>
      <c r="AQ28" s="6"/>
      <c r="AR28" s="6"/>
      <c r="AS28" s="6"/>
      <c r="AT28" s="234"/>
      <c r="AU28" s="6"/>
      <c r="AV28" s="6"/>
      <c r="AW28" s="6"/>
      <c r="AX28" s="6"/>
      <c r="AY28" s="6"/>
      <c r="AZ28" s="6"/>
      <c r="BA28" s="6"/>
      <c r="BB28" s="6"/>
      <c r="BC28" s="6"/>
      <c r="BD28" s="6"/>
      <c r="BE28" s="6"/>
      <c r="BF28" s="6"/>
    </row>
    <row r="29" customFormat="false" ht="18.75" hidden="false" customHeight="true" outlineLevel="0" collapsed="false">
      <c r="A29" s="233" t="s">
        <v>870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t="s">
        <v>873</v>
      </c>
      <c r="AP29" s="6"/>
      <c r="AQ29" s="6"/>
      <c r="AR29" s="6"/>
      <c r="AS29" s="6"/>
      <c r="AT29" s="234"/>
      <c r="AU29" s="6"/>
      <c r="AV29" s="6"/>
      <c r="AW29" s="6"/>
      <c r="AX29" s="6"/>
      <c r="AY29" s="6"/>
      <c r="AZ29" s="6"/>
      <c r="BA29" s="6"/>
      <c r="BB29" s="6"/>
      <c r="BC29" s="6"/>
      <c r="BD29" s="6"/>
      <c r="BE29" s="6"/>
      <c r="BF29" s="6"/>
    </row>
    <row r="30" customFormat="false" ht="18.75" hidden="false" customHeight="true" outlineLevel="0" collapsed="false">
      <c r="A30" s="233" t="s">
        <v>725</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t="s">
        <v>873</v>
      </c>
      <c r="AP30" s="6"/>
      <c r="AQ30" s="6"/>
      <c r="AR30" s="6"/>
      <c r="AS30" s="6"/>
      <c r="AT30" s="234"/>
      <c r="AU30" s="6"/>
      <c r="AV30" s="6"/>
      <c r="AW30" s="6"/>
      <c r="AX30" s="6"/>
      <c r="AY30" s="6"/>
      <c r="AZ30" s="6"/>
      <c r="BA30" s="6"/>
      <c r="BB30" s="6"/>
      <c r="BC30" s="6"/>
      <c r="BD30" s="6"/>
      <c r="BE30" s="6"/>
      <c r="BF30" s="6"/>
    </row>
    <row r="31" customFormat="false" ht="18.75" hidden="false" customHeight="true" outlineLevel="0" collapsed="false">
      <c r="A31" s="233" t="s">
        <v>730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t="s">
        <v>873</v>
      </c>
      <c r="AP31" s="6"/>
      <c r="AQ31" s="6"/>
      <c r="AR31" s="6"/>
      <c r="AS31" s="6"/>
      <c r="AT31" s="234"/>
      <c r="AU31" s="6"/>
      <c r="AV31" s="6"/>
      <c r="AW31" s="6"/>
      <c r="AX31" s="6"/>
      <c r="AY31" s="6"/>
      <c r="AZ31" s="6"/>
      <c r="BA31" s="6"/>
      <c r="BB31" s="6"/>
      <c r="BC31" s="6"/>
      <c r="BD31" s="6"/>
      <c r="BE31" s="6"/>
      <c r="BF31" s="6"/>
    </row>
    <row r="32" customFormat="false" ht="18.75" hidden="false" customHeight="true" outlineLevel="0" collapsed="false">
      <c r="A32" s="233" t="s">
        <v>735</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t="s">
        <v>873</v>
      </c>
      <c r="AP32" s="6"/>
      <c r="AQ32" s="6"/>
      <c r="AR32" s="6"/>
      <c r="AS32" s="6"/>
      <c r="AT32" s="234"/>
      <c r="AU32" s="6"/>
      <c r="AV32" s="6"/>
      <c r="AW32" s="6"/>
      <c r="AX32" s="6"/>
      <c r="AY32" s="6"/>
      <c r="AZ32" s="6"/>
      <c r="BA32" s="6"/>
      <c r="BB32" s="6"/>
      <c r="BC32" s="6"/>
      <c r="BD32" s="6"/>
      <c r="BE32" s="6"/>
      <c r="BF32" s="6"/>
    </row>
    <row r="33" customFormat="false" ht="18.75" hidden="false" customHeight="true" outlineLevel="0" collapsed="false">
      <c r="A33" s="233" t="s">
        <v>871</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t="s">
        <v>873</v>
      </c>
      <c r="AP33" s="6"/>
      <c r="AQ33" s="6"/>
      <c r="AR33" s="6"/>
      <c r="AS33" s="6"/>
      <c r="AT33" s="234"/>
      <c r="AU33" s="6"/>
      <c r="AV33" s="6"/>
      <c r="AW33" s="6"/>
      <c r="AX33" s="6"/>
      <c r="AY33" s="6"/>
      <c r="AZ33" s="6"/>
      <c r="BA33" s="6"/>
      <c r="BB33" s="6"/>
      <c r="BC33" s="6"/>
      <c r="BD33" s="6"/>
      <c r="BE33" s="6"/>
      <c r="BF33" s="6"/>
    </row>
    <row r="34" customFormat="false" ht="18.75" hidden="false" customHeight="true" outlineLevel="0" collapsed="false">
      <c r="A34" s="233" t="s">
        <v>747</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t="s">
        <v>873</v>
      </c>
      <c r="AP34" s="6"/>
      <c r="AQ34" s="6"/>
      <c r="AR34" s="6"/>
      <c r="AS34" s="6"/>
      <c r="AT34" s="234"/>
      <c r="AU34" s="6"/>
      <c r="AV34" s="6"/>
      <c r="AW34" s="6"/>
      <c r="AX34" s="6"/>
      <c r="AY34" s="6"/>
      <c r="AZ34" s="6"/>
      <c r="BA34" s="6"/>
      <c r="BB34" s="6"/>
      <c r="BC34" s="6"/>
      <c r="BD34" s="6"/>
      <c r="BE34" s="6"/>
      <c r="BF34" s="6"/>
    </row>
    <row r="35" customFormat="false" ht="18.75" hidden="false" customHeight="true" outlineLevel="0" collapsed="false">
      <c r="A35" s="233" t="s">
        <v>752</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t="s">
        <v>873</v>
      </c>
      <c r="AP35" s="6"/>
      <c r="AQ35" s="6"/>
      <c r="AR35" s="6"/>
      <c r="AS35" s="6"/>
      <c r="AT35" s="234"/>
      <c r="AU35" s="6"/>
      <c r="AV35" s="6"/>
      <c r="AW35" s="6"/>
      <c r="AX35" s="6"/>
      <c r="AY35" s="6"/>
      <c r="AZ35" s="6"/>
      <c r="BA35" s="6"/>
      <c r="BB35" s="6"/>
      <c r="BC35" s="6"/>
      <c r="BD35" s="6"/>
      <c r="BE35" s="6"/>
      <c r="BF35" s="6"/>
    </row>
    <row r="36" customFormat="false" ht="18.75" hidden="false" customHeight="true" outlineLevel="0" collapsed="false">
      <c r="A36" s="233" t="s">
        <v>757</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t="s">
        <v>873</v>
      </c>
      <c r="AP36" s="6"/>
      <c r="AQ36" s="6"/>
      <c r="AR36" s="6"/>
      <c r="AS36" s="6"/>
      <c r="AT36" s="234"/>
      <c r="AU36" s="6"/>
      <c r="AV36" s="6"/>
      <c r="AW36" s="6"/>
      <c r="AX36" s="6"/>
      <c r="AY36" s="6"/>
      <c r="AZ36" s="6"/>
      <c r="BA36" s="6"/>
      <c r="BB36" s="6"/>
      <c r="BC36" s="6"/>
      <c r="BD36" s="6"/>
      <c r="BE36" s="6"/>
      <c r="BF36" s="6"/>
    </row>
    <row r="37" customFormat="false" ht="18.75" hidden="false" customHeight="true" outlineLevel="0" collapsed="false">
      <c r="A37" s="233" t="s">
        <v>762</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t="s">
        <v>873</v>
      </c>
      <c r="AP37" s="6"/>
      <c r="AQ37" s="6"/>
      <c r="AR37" s="6"/>
      <c r="AS37" s="6"/>
      <c r="AT37" s="234"/>
      <c r="AU37" s="6"/>
      <c r="AV37" s="6"/>
      <c r="AW37" s="6"/>
      <c r="AX37" s="6"/>
      <c r="AY37" s="6"/>
      <c r="AZ37" s="6"/>
      <c r="BA37" s="6"/>
      <c r="BB37" s="6"/>
      <c r="BC37" s="6"/>
      <c r="BD37" s="6"/>
      <c r="BE37" s="6"/>
      <c r="BF37" s="6"/>
    </row>
    <row r="38" customFormat="false" ht="18.75" hidden="false" customHeight="true" outlineLevel="0" collapsed="false">
      <c r="A38" s="233" t="s">
        <v>768</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t="s">
        <v>873</v>
      </c>
      <c r="AP38" s="6"/>
      <c r="AQ38" s="6"/>
      <c r="AR38" s="6"/>
      <c r="AS38" s="6"/>
      <c r="AT38" s="234"/>
      <c r="AU38" s="6"/>
      <c r="AV38" s="6"/>
      <c r="AW38" s="6"/>
      <c r="AX38" s="6"/>
      <c r="AY38" s="6"/>
      <c r="AZ38" s="6"/>
      <c r="BA38" s="6"/>
      <c r="BB38" s="6"/>
      <c r="BC38" s="6"/>
      <c r="BD38" s="6"/>
      <c r="BE38" s="6"/>
      <c r="BF38" s="6"/>
    </row>
    <row r="39" customFormat="false" ht="18.75" hidden="false" customHeight="true" outlineLevel="0" collapsed="false">
      <c r="A39" s="233" t="s">
        <v>773</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t="s">
        <v>873</v>
      </c>
      <c r="AP39" s="6"/>
      <c r="AQ39" s="6"/>
      <c r="AR39" s="6"/>
      <c r="AS39" s="6"/>
      <c r="AT39" s="234"/>
      <c r="AU39" s="6"/>
      <c r="AV39" s="6"/>
      <c r="AW39" s="6"/>
      <c r="AX39" s="6"/>
      <c r="AY39" s="6"/>
      <c r="AZ39" s="6"/>
      <c r="BA39" s="6"/>
      <c r="BB39" s="6"/>
      <c r="BC39" s="6"/>
      <c r="BD39" s="6"/>
      <c r="BE39" s="6"/>
      <c r="BF39" s="6"/>
    </row>
    <row r="40" customFormat="false" ht="18.75" hidden="false" customHeight="true" outlineLevel="0" collapsed="false">
      <c r="A40" s="233" t="s">
        <v>778</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t="s">
        <v>873</v>
      </c>
      <c r="AP40" s="6"/>
      <c r="AQ40" s="6"/>
      <c r="AR40" s="6"/>
      <c r="AS40" s="6"/>
      <c r="AT40" s="234"/>
      <c r="AU40" s="6"/>
      <c r="AV40" s="6"/>
      <c r="AW40" s="6"/>
      <c r="AX40" s="6"/>
      <c r="AY40" s="6"/>
      <c r="AZ40" s="6"/>
      <c r="BA40" s="6"/>
      <c r="BB40" s="6"/>
      <c r="BC40" s="6"/>
      <c r="BD40" s="6"/>
      <c r="BE40" s="6"/>
      <c r="BF40" s="6"/>
    </row>
    <row r="41" customFormat="false" ht="18.75" hidden="false" customHeight="true" outlineLevel="0" collapsed="false">
      <c r="A41" s="233" t="s">
        <v>784</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t="s">
        <v>873</v>
      </c>
      <c r="AP41" s="6"/>
      <c r="AQ41" s="6"/>
      <c r="AR41" s="6"/>
      <c r="AS41" s="6"/>
      <c r="AT41" s="234"/>
      <c r="AU41" s="6"/>
      <c r="AV41" s="6"/>
      <c r="AW41" s="6"/>
      <c r="AX41" s="6"/>
      <c r="AY41" s="6"/>
      <c r="AZ41" s="6"/>
      <c r="BA41" s="6"/>
      <c r="BB41" s="6"/>
      <c r="BC41" s="6"/>
      <c r="BD41" s="6"/>
      <c r="BE41" s="6"/>
      <c r="BF41" s="6"/>
    </row>
    <row r="42" customFormat="false" ht="18.75" hidden="false" customHeight="true" outlineLevel="0" collapsed="false">
      <c r="A42" s="233" t="s">
        <v>789</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t="s">
        <v>873</v>
      </c>
      <c r="AP42" s="6"/>
      <c r="AQ42" s="6"/>
      <c r="AR42" s="6"/>
      <c r="AS42" s="6"/>
      <c r="AT42" s="234"/>
      <c r="AU42" s="6"/>
      <c r="AV42" s="6"/>
      <c r="AW42" s="6"/>
      <c r="AX42" s="6"/>
      <c r="AY42" s="6"/>
      <c r="AZ42" s="6"/>
      <c r="BA42" s="6"/>
      <c r="BB42" s="6"/>
      <c r="BC42" s="6"/>
      <c r="BD42" s="6"/>
      <c r="BE42" s="6"/>
      <c r="BF42" s="6"/>
    </row>
    <row r="43" customFormat="false" ht="18.75" hidden="false" customHeight="true" outlineLevel="0" collapsed="false">
      <c r="A43" s="233" t="s">
        <v>795</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t="s">
        <v>873</v>
      </c>
      <c r="AP43" s="6"/>
      <c r="AQ43" s="6"/>
      <c r="AR43" s="6"/>
      <c r="AS43" s="6"/>
      <c r="AT43" s="234"/>
      <c r="AU43" s="6"/>
      <c r="AV43" s="6"/>
      <c r="AW43" s="6"/>
      <c r="AX43" s="6"/>
      <c r="AY43" s="6"/>
      <c r="AZ43" s="6"/>
      <c r="BA43" s="6"/>
      <c r="BB43" s="6"/>
      <c r="BC43" s="6"/>
      <c r="BD43" s="6"/>
      <c r="BE43" s="6"/>
      <c r="BF43" s="6"/>
    </row>
    <row r="44" customFormat="false" ht="18.75" hidden="false" customHeight="true" outlineLevel="0" collapsed="false">
      <c r="A44" s="233" t="s">
        <v>800</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t="s">
        <v>873</v>
      </c>
      <c r="AP44" s="6"/>
      <c r="AQ44" s="6"/>
      <c r="AR44" s="6"/>
      <c r="AS44" s="6"/>
      <c r="AT44" s="234"/>
      <c r="AU44" s="6"/>
      <c r="AV44" s="6"/>
      <c r="AW44" s="6"/>
      <c r="AX44" s="6"/>
      <c r="AY44" s="6"/>
      <c r="AZ44" s="6"/>
      <c r="BA44" s="6"/>
      <c r="BB44" s="6"/>
      <c r="BC44" s="6"/>
      <c r="BD44" s="6"/>
      <c r="BE44" s="6"/>
      <c r="BF44" s="6"/>
    </row>
    <row r="45" customFormat="false" ht="18.75" hidden="false" customHeight="true" outlineLevel="0" collapsed="false">
      <c r="A45" s="235" t="s">
        <v>872</v>
      </c>
      <c r="B45" s="6" t="s">
        <v>873</v>
      </c>
      <c r="C45" s="6" t="s">
        <v>873</v>
      </c>
      <c r="D45" s="6" t="s">
        <v>873</v>
      </c>
      <c r="E45" s="6" t="s">
        <v>873</v>
      </c>
      <c r="F45" s="6" t="s">
        <v>873</v>
      </c>
      <c r="G45" s="6" t="s">
        <v>873</v>
      </c>
      <c r="H45" s="6" t="s">
        <v>873</v>
      </c>
      <c r="I45" s="6" t="s">
        <v>873</v>
      </c>
      <c r="J45" s="6" t="s">
        <v>873</v>
      </c>
      <c r="K45" s="6" t="s">
        <v>873</v>
      </c>
      <c r="L45" s="6" t="s">
        <v>873</v>
      </c>
      <c r="M45" s="6" t="s">
        <v>873</v>
      </c>
      <c r="N45" s="6" t="s">
        <v>873</v>
      </c>
      <c r="O45" s="6" t="s">
        <v>873</v>
      </c>
      <c r="P45" s="6" t="s">
        <v>873</v>
      </c>
      <c r="Q45" s="6" t="s">
        <v>873</v>
      </c>
      <c r="R45" s="6" t="s">
        <v>873</v>
      </c>
      <c r="S45" s="6" t="s">
        <v>873</v>
      </c>
      <c r="T45" s="6" t="s">
        <v>873</v>
      </c>
      <c r="U45" s="6" t="s">
        <v>873</v>
      </c>
      <c r="V45" s="6" t="s">
        <v>873</v>
      </c>
      <c r="W45" s="6" t="s">
        <v>873</v>
      </c>
      <c r="X45" s="6" t="s">
        <v>873</v>
      </c>
      <c r="Y45" s="6" t="s">
        <v>873</v>
      </c>
      <c r="Z45" s="6" t="s">
        <v>873</v>
      </c>
      <c r="AA45" s="6" t="s">
        <v>873</v>
      </c>
      <c r="AB45" s="6" t="s">
        <v>873</v>
      </c>
      <c r="AC45" s="6" t="s">
        <v>873</v>
      </c>
      <c r="AD45" s="6" t="s">
        <v>873</v>
      </c>
      <c r="AE45" s="6" t="s">
        <v>873</v>
      </c>
      <c r="AF45" s="6" t="s">
        <v>873</v>
      </c>
      <c r="AG45" s="6" t="s">
        <v>873</v>
      </c>
      <c r="AH45" s="6" t="s">
        <v>873</v>
      </c>
      <c r="AI45" s="6" t="s">
        <v>873</v>
      </c>
      <c r="AJ45" s="6" t="s">
        <v>873</v>
      </c>
      <c r="AK45" s="6" t="s">
        <v>873</v>
      </c>
      <c r="AL45" s="6" t="s">
        <v>873</v>
      </c>
      <c r="AM45" s="6" t="s">
        <v>873</v>
      </c>
      <c r="AN45" s="6" t="s">
        <v>873</v>
      </c>
      <c r="AO45" s="6" t="s">
        <v>874</v>
      </c>
      <c r="AP45" s="6" t="s">
        <v>873</v>
      </c>
      <c r="AQ45" s="6" t="s">
        <v>873</v>
      </c>
      <c r="AR45" s="6" t="s">
        <v>873</v>
      </c>
      <c r="AS45" s="6" t="s">
        <v>873</v>
      </c>
      <c r="AT45" s="6" t="s">
        <v>873</v>
      </c>
      <c r="AU45" s="6" t="s">
        <v>873</v>
      </c>
      <c r="AV45" s="6" t="s">
        <v>873</v>
      </c>
      <c r="AW45" s="6" t="s">
        <v>873</v>
      </c>
      <c r="AX45" s="6" t="s">
        <v>873</v>
      </c>
      <c r="AY45" s="6" t="s">
        <v>873</v>
      </c>
      <c r="AZ45" s="6" t="s">
        <v>873</v>
      </c>
      <c r="BA45" s="6" t="s">
        <v>873</v>
      </c>
      <c r="BB45" s="6" t="s">
        <v>873</v>
      </c>
      <c r="BC45" s="6" t="s">
        <v>873</v>
      </c>
      <c r="BD45" s="6" t="s">
        <v>873</v>
      </c>
      <c r="BE45" s="6" t="s">
        <v>873</v>
      </c>
      <c r="BF45" s="6"/>
    </row>
    <row r="46" customFormat="false" ht="18.75" hidden="false" customHeight="true" outlineLevel="0" collapsed="false">
      <c r="A46" s="233" t="s">
        <v>506</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t="s">
        <v>873</v>
      </c>
      <c r="AP46" s="6"/>
      <c r="AQ46" s="6"/>
      <c r="AR46" s="6"/>
      <c r="AS46" s="6"/>
      <c r="AT46" s="234"/>
      <c r="AU46" s="6"/>
      <c r="AV46" s="6"/>
      <c r="AW46" s="6"/>
      <c r="AX46" s="6"/>
      <c r="AY46" s="6"/>
      <c r="AZ46" s="6"/>
      <c r="BA46" s="6"/>
      <c r="BB46" s="6"/>
      <c r="BC46" s="6"/>
      <c r="BD46" s="6"/>
      <c r="BE46" s="6"/>
      <c r="BF46" s="6"/>
    </row>
    <row r="47" customFormat="false" ht="18.75" hidden="false" customHeight="true" outlineLevel="0" collapsed="false">
      <c r="A47" s="233" t="s">
        <v>512</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t="s">
        <v>873</v>
      </c>
      <c r="AP47" s="6"/>
      <c r="AQ47" s="6"/>
      <c r="AR47" s="6"/>
      <c r="AS47" s="6"/>
      <c r="AT47" s="234"/>
      <c r="AU47" s="6"/>
      <c r="AV47" s="6"/>
      <c r="AW47" s="6"/>
      <c r="AX47" s="6"/>
      <c r="AY47" s="6"/>
      <c r="AZ47" s="6"/>
      <c r="BA47" s="6"/>
      <c r="BB47" s="6"/>
      <c r="BC47" s="6"/>
      <c r="BD47" s="6"/>
      <c r="BE47" s="6"/>
      <c r="BF47" s="6"/>
    </row>
    <row r="48" customFormat="false" ht="18.75" hidden="false" customHeight="true" outlineLevel="0" collapsed="false">
      <c r="A48" s="233" t="s">
        <v>518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t="s">
        <v>873</v>
      </c>
      <c r="AP48" s="6"/>
      <c r="AQ48" s="6"/>
      <c r="AR48" s="6"/>
      <c r="AS48" s="6"/>
      <c r="AT48" s="234"/>
      <c r="AU48" s="6"/>
      <c r="AV48" s="6"/>
      <c r="AW48" s="6"/>
      <c r="AX48" s="6"/>
      <c r="AY48" s="6"/>
      <c r="AZ48" s="6"/>
      <c r="BA48" s="6"/>
      <c r="BB48" s="6"/>
      <c r="BC48" s="6"/>
      <c r="BD48" s="6"/>
      <c r="BE48" s="6"/>
      <c r="BF48" s="6"/>
    </row>
    <row r="49" customFormat="false" ht="18.75" hidden="false" customHeight="true" outlineLevel="0" collapsed="false">
      <c r="A49" s="233" t="s">
        <v>525</v>
      </c>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t="s">
        <v>873</v>
      </c>
      <c r="AP49" s="6"/>
      <c r="AQ49" s="6"/>
      <c r="AR49" s="6"/>
      <c r="AS49" s="6"/>
      <c r="AT49" s="234"/>
      <c r="AU49" s="6"/>
      <c r="AV49" s="6"/>
      <c r="AW49" s="6"/>
      <c r="AX49" s="6"/>
      <c r="AY49" s="6"/>
      <c r="AZ49" s="6"/>
      <c r="BA49" s="6"/>
      <c r="BB49" s="6"/>
      <c r="BC49" s="6"/>
      <c r="BD49" s="6"/>
      <c r="BE49" s="6"/>
      <c r="BF49" s="6"/>
    </row>
    <row r="50" customFormat="false" ht="18.75" hidden="false" customHeight="true" outlineLevel="0" collapsed="false">
      <c r="A50" s="233" t="s">
        <v>531</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t="s">
        <v>873</v>
      </c>
      <c r="AP50" s="6"/>
      <c r="AQ50" s="6"/>
      <c r="AR50" s="6"/>
      <c r="AS50" s="6"/>
      <c r="AT50" s="234"/>
      <c r="AU50" s="6"/>
      <c r="AV50" s="6"/>
      <c r="AW50" s="6"/>
      <c r="AX50" s="6"/>
      <c r="AY50" s="6"/>
      <c r="AZ50" s="6"/>
      <c r="BA50" s="6"/>
      <c r="BB50" s="6"/>
      <c r="BC50" s="6"/>
      <c r="BD50" s="6"/>
      <c r="BE50" s="6"/>
      <c r="BF50" s="6"/>
    </row>
    <row r="51" customFormat="false" ht="18.75" hidden="false" customHeight="true" outlineLevel="0" collapsed="false">
      <c r="A51" s="233" t="s">
        <v>537</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t="s">
        <v>873</v>
      </c>
      <c r="AP51" s="6"/>
      <c r="AQ51" s="6"/>
      <c r="AR51" s="6"/>
      <c r="AS51" s="6"/>
      <c r="AT51" s="234"/>
      <c r="AU51" s="6"/>
      <c r="AV51" s="6"/>
      <c r="AW51" s="6"/>
      <c r="AX51" s="6"/>
      <c r="AY51" s="6"/>
      <c r="AZ51" s="6"/>
      <c r="BA51" s="6"/>
      <c r="BB51" s="6"/>
      <c r="BC51" s="6"/>
      <c r="BD51" s="6"/>
      <c r="BE51" s="6"/>
      <c r="BF51" s="6"/>
    </row>
    <row r="52" customFormat="false" ht="18.75" hidden="false" customHeight="true" outlineLevel="0" collapsed="false">
      <c r="A52" s="233" t="s">
        <v>542</v>
      </c>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t="s">
        <v>873</v>
      </c>
      <c r="AP52" s="6"/>
      <c r="AQ52" s="6"/>
      <c r="AR52" s="6"/>
      <c r="AS52" s="6"/>
      <c r="AT52" s="234"/>
      <c r="AU52" s="6"/>
      <c r="AV52" s="6"/>
      <c r="AW52" s="6"/>
      <c r="AX52" s="6"/>
      <c r="AY52" s="6"/>
      <c r="AZ52" s="6"/>
      <c r="BA52" s="6"/>
      <c r="BB52" s="6"/>
      <c r="BC52" s="6"/>
      <c r="BD52" s="6"/>
      <c r="BE52" s="6"/>
      <c r="BF52" s="6"/>
    </row>
    <row r="53" customFormat="false" ht="18.75" hidden="false" customHeight="true" outlineLevel="0" collapsed="false">
      <c r="A53" s="233" t="s">
        <v>547</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t="s">
        <v>873</v>
      </c>
      <c r="AP53" s="6"/>
      <c r="AQ53" s="6"/>
      <c r="AR53" s="6"/>
      <c r="AS53" s="6"/>
      <c r="AT53" s="234"/>
      <c r="AU53" s="6"/>
      <c r="AV53" s="6"/>
      <c r="AW53" s="6"/>
      <c r="AX53" s="6"/>
      <c r="AY53" s="6"/>
      <c r="AZ53" s="6"/>
      <c r="BA53" s="6"/>
      <c r="BB53" s="6"/>
      <c r="BC53" s="6"/>
      <c r="BD53" s="6"/>
      <c r="BE53" s="6"/>
      <c r="BF53" s="6"/>
    </row>
    <row r="54" customFormat="false" ht="18.75" hidden="false" customHeight="true" outlineLevel="0" collapsed="false">
      <c r="A54" s="233" t="s">
        <v>553</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t="s">
        <v>873</v>
      </c>
      <c r="AP54" s="6"/>
      <c r="AQ54" s="6"/>
      <c r="AR54" s="6"/>
      <c r="AS54" s="6"/>
      <c r="AT54" s="234"/>
      <c r="AU54" s="6"/>
      <c r="AV54" s="6"/>
      <c r="AW54" s="6"/>
      <c r="AX54" s="6"/>
      <c r="AY54" s="6"/>
      <c r="AZ54" s="6"/>
      <c r="BA54" s="6"/>
      <c r="BB54" s="6"/>
      <c r="BC54" s="6"/>
      <c r="BD54" s="6"/>
      <c r="BE54" s="6"/>
      <c r="BF54" s="6"/>
    </row>
    <row r="55" customFormat="false" ht="18.75" hidden="false" customHeight="true" outlineLevel="0" collapsed="false">
      <c r="A55" s="233" t="s">
        <v>558</v>
      </c>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t="s">
        <v>873</v>
      </c>
      <c r="AP55" s="6"/>
      <c r="AQ55" s="6"/>
      <c r="AR55" s="6"/>
      <c r="AS55" s="6"/>
      <c r="AT55" s="234"/>
      <c r="AU55" s="6"/>
      <c r="AV55" s="6"/>
      <c r="AW55" s="6"/>
      <c r="AX55" s="6"/>
      <c r="AY55" s="6"/>
      <c r="AZ55" s="6"/>
      <c r="BA55" s="6"/>
      <c r="BB55" s="6"/>
      <c r="BC55" s="6"/>
      <c r="BD55" s="6"/>
      <c r="BE55" s="6"/>
      <c r="BF55" s="6"/>
    </row>
    <row r="56" customFormat="false" ht="18.75" hidden="false" customHeight="true" outlineLevel="0" collapsed="false">
      <c r="A56" s="233" t="s">
        <v>563</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t="s">
        <v>873</v>
      </c>
      <c r="AP56" s="6"/>
      <c r="AQ56" s="6"/>
      <c r="AR56" s="6"/>
      <c r="AS56" s="6"/>
      <c r="AT56" s="234"/>
      <c r="AU56" s="6"/>
      <c r="AV56" s="6"/>
      <c r="AW56" s="6"/>
      <c r="AX56" s="6"/>
      <c r="AY56" s="6"/>
      <c r="AZ56" s="6"/>
      <c r="BA56" s="6"/>
      <c r="BB56" s="6"/>
      <c r="BC56" s="6"/>
      <c r="BD56" s="6"/>
      <c r="BE56" s="6"/>
      <c r="BF56" s="6"/>
    </row>
    <row r="57" customFormat="false" ht="18.75" hidden="false" customHeight="true" outlineLevel="0" collapsed="false">
      <c r="A57" s="233" t="s">
        <v>568</v>
      </c>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t="s">
        <v>873</v>
      </c>
      <c r="AP57" s="6"/>
      <c r="AQ57" s="6"/>
      <c r="AR57" s="6"/>
      <c r="AS57" s="6"/>
      <c r="AT57" s="234"/>
      <c r="AU57" s="6"/>
      <c r="AV57" s="6"/>
      <c r="AW57" s="6"/>
      <c r="AX57" s="6"/>
      <c r="AY57" s="6"/>
      <c r="AZ57" s="6"/>
      <c r="BA57" s="6"/>
      <c r="BB57" s="6"/>
      <c r="BC57" s="6"/>
      <c r="BD57" s="6"/>
      <c r="BE57" s="6"/>
      <c r="BF57" s="6"/>
    </row>
    <row r="58" customFormat="false" ht="18.75" hidden="false" customHeight="true" outlineLevel="0" collapsed="false">
      <c r="A58" s="233" t="s">
        <v>573</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t="s">
        <v>873</v>
      </c>
      <c r="AP58" s="6"/>
      <c r="AQ58" s="6"/>
      <c r="AR58" s="6"/>
      <c r="AS58" s="6"/>
      <c r="AT58" s="234"/>
      <c r="AU58" s="6"/>
      <c r="AV58" s="6"/>
      <c r="AW58" s="6"/>
      <c r="AX58" s="6"/>
      <c r="AY58" s="6"/>
      <c r="AZ58" s="6"/>
      <c r="BA58" s="6"/>
      <c r="BB58" s="6"/>
      <c r="BC58" s="6"/>
      <c r="BD58" s="6"/>
      <c r="BE58" s="6"/>
      <c r="BF58" s="6"/>
    </row>
    <row r="59" customFormat="false" ht="18.75" hidden="false" customHeight="true" outlineLevel="0" collapsed="false">
      <c r="A59" s="236" t="s">
        <v>579</v>
      </c>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t="s">
        <v>873</v>
      </c>
      <c r="AP59" s="6"/>
      <c r="AQ59" s="6"/>
      <c r="AR59" s="6"/>
      <c r="AS59" s="6"/>
      <c r="AT59" s="234"/>
      <c r="AU59" s="6"/>
      <c r="AV59" s="6"/>
      <c r="AW59" s="6"/>
      <c r="AX59" s="6"/>
      <c r="AY59" s="6"/>
      <c r="AZ59" s="6"/>
      <c r="BA59" s="6"/>
      <c r="BB59" s="6"/>
      <c r="BC59" s="6"/>
      <c r="BD59" s="6"/>
      <c r="BE59" s="6"/>
      <c r="BF59" s="6"/>
    </row>
    <row r="60" customFormat="false" ht="18" hidden="false" customHeight="true" outlineLevel="0" collapsed="false">
      <c r="A60" s="236" t="s">
        <v>584</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t="s">
        <v>873</v>
      </c>
      <c r="AP60" s="6"/>
      <c r="AQ60" s="6"/>
      <c r="AR60" s="6"/>
      <c r="AS60" s="6"/>
      <c r="AT60" s="234"/>
      <c r="AU60" s="6"/>
      <c r="AV60" s="6"/>
      <c r="AW60" s="6"/>
      <c r="AX60" s="6"/>
      <c r="AY60" s="6"/>
      <c r="AZ60" s="6"/>
      <c r="BA60" s="6"/>
      <c r="BB60" s="6"/>
      <c r="BC60" s="6"/>
      <c r="BD60" s="6"/>
      <c r="BE60" s="6"/>
      <c r="BF60" s="6"/>
    </row>
    <row r="61" customFormat="false" ht="18" hidden="false" customHeight="true" outlineLevel="0" collapsed="false">
      <c r="A61" s="236" t="s">
        <v>589</v>
      </c>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t="s">
        <v>873</v>
      </c>
      <c r="AP61" s="6"/>
      <c r="AQ61" s="6"/>
      <c r="AR61" s="6"/>
      <c r="AS61" s="6"/>
      <c r="AT61" s="234"/>
      <c r="AU61" s="6"/>
      <c r="AV61" s="6"/>
      <c r="AW61" s="6"/>
      <c r="AX61" s="6"/>
      <c r="AY61" s="6"/>
      <c r="AZ61" s="6"/>
      <c r="BA61" s="6"/>
      <c r="BB61" s="6"/>
      <c r="BC61" s="6"/>
      <c r="BD61" s="6"/>
      <c r="BE61" s="6"/>
      <c r="BF61" s="6"/>
    </row>
    <row r="62" customFormat="false" ht="18" hidden="false" customHeight="true" outlineLevel="0" collapsed="false">
      <c r="A62" s="233" t="s">
        <v>861</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234"/>
      <c r="AU62" s="6"/>
      <c r="AV62" s="6"/>
      <c r="AW62" s="6"/>
      <c r="AX62" s="6"/>
      <c r="AY62" s="6"/>
      <c r="AZ62" s="6"/>
      <c r="BA62" s="6"/>
      <c r="BB62" s="6"/>
      <c r="BC62" s="6"/>
      <c r="BD62" s="6"/>
      <c r="BE62" s="6"/>
      <c r="BF62" s="6"/>
    </row>
    <row r="63" customFormat="false" ht="18" hidden="false" customHeight="true" outlineLevel="0" collapsed="false">
      <c r="A63" s="233"/>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234"/>
      <c r="AU63" s="6"/>
      <c r="AV63" s="6"/>
      <c r="AW63" s="6"/>
      <c r="AX63" s="6"/>
      <c r="AY63" s="6"/>
      <c r="AZ63" s="6"/>
      <c r="BA63" s="6"/>
      <c r="BB63" s="6"/>
      <c r="BC63" s="6"/>
      <c r="BD63" s="6"/>
      <c r="BE63" s="6"/>
      <c r="BF63" s="6"/>
    </row>
    <row r="64" customFormat="false" ht="18" hidden="false" customHeight="true" outlineLevel="0" collapsed="false">
      <c r="A64" s="233"/>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234"/>
      <c r="AU64" s="6"/>
      <c r="AV64" s="6"/>
      <c r="AW64" s="6"/>
      <c r="AX64" s="6"/>
      <c r="AY64" s="6"/>
      <c r="AZ64" s="6"/>
      <c r="BA64" s="6"/>
      <c r="BB64" s="6"/>
      <c r="BC64" s="6"/>
      <c r="BD64" s="6"/>
      <c r="BE64" s="6"/>
      <c r="BF64" s="6"/>
    </row>
    <row r="65" customFormat="false" ht="18" hidden="false" customHeight="true" outlineLevel="0" collapsed="false">
      <c r="A65" s="233"/>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234"/>
      <c r="AU65" s="6"/>
      <c r="AV65" s="6"/>
      <c r="AW65" s="6"/>
      <c r="AX65" s="6"/>
      <c r="AY65" s="6"/>
      <c r="AZ65" s="6"/>
      <c r="BA65" s="6"/>
      <c r="BB65" s="6"/>
      <c r="BC65" s="6"/>
      <c r="BD65" s="6"/>
      <c r="BE65" s="6"/>
      <c r="BF65" s="6"/>
    </row>
  </sheetData>
  <printOptions headings="false" gridLines="false" gridLinesSet="true" horizontalCentered="false" verticalCentered="false"/>
  <pageMargins left="0" right="0" top="0.394444444444444" bottom="0.394444444444444" header="0"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otalTime>5726</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2011-08-10T19:02:55Z</dcterms:created>
  <dc:creator>Aure</dc:creator>
  <dc:language>fr-FR</dc:language>
  <cp:lastModifiedBy>Aure</cp:lastModifiedBy>
  <dcterms:modified xsi:type="dcterms:W3CDTF">2016-07-27T09:37:21Z</dcterms:modified>
  <cp:revision>562</cp:revision>
</cp:coreProperties>
</file>