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3D_PRINTER\8_VORON\"/>
    </mc:Choice>
  </mc:AlternateContent>
  <xr:revisionPtr revIDLastSave="0" documentId="13_ncr:1_{DAD6DEA6-F796-41C7-8EEE-B05DED5B6408}" xr6:coauthVersionLast="47" xr6:coauthVersionMax="47" xr10:uidLastSave="{00000000-0000-0000-0000-000000000000}"/>
  <bookViews>
    <workbookView xWindow="-120" yWindow="-120" windowWidth="29040" windowHeight="15840" xr2:uid="{D0ADF99B-C1D7-41B4-8BB1-1F350816A66D}"/>
  </bookViews>
  <sheets>
    <sheet name="STANDARDS_PARTS" sheetId="2" r:id="rId1"/>
    <sheet name="PRINTED_PARTS" sheetId="1" r:id="rId2"/>
  </sheets>
  <definedNames>
    <definedName name="_xlnm._FilterDatabase" localSheetId="1" hidden="1">PRINTED_PARTS!$A$1:$L$152</definedName>
    <definedName name="DonnéesExternes_1" localSheetId="0" hidden="1">STANDARDS_PARTS!$A$1:$D$132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2" l="1"/>
  <c r="F121" i="2"/>
  <c r="F115" i="2" l="1"/>
  <c r="F114" i="2"/>
  <c r="F113" i="2"/>
  <c r="F112" i="2"/>
  <c r="F54" i="2"/>
  <c r="F46" i="2"/>
  <c r="F45" i="2"/>
  <c r="F40" i="2"/>
  <c r="F133" i="2" s="1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72" i="2"/>
  <c r="F78" i="2"/>
  <c r="F77" i="2"/>
  <c r="F76" i="2"/>
  <c r="F75" i="2"/>
  <c r="F73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EF85B-D7AD-45D3-A05C-29F51B1961B6}" keepAlive="1" name="Requête - generated_bom" description="Connexion à la requête « generated_bom » dans le classeur." type="5" refreshedVersion="7" background="1" saveData="1">
    <dbPr connection="Provider=Microsoft.Mashup.OleDb.1;Data Source=$Workbook$;Location=generated_bom;Extended Properties=&quot;&quot;" command="SELECT * FROM [generated_bom]"/>
  </connection>
</connections>
</file>

<file path=xl/sharedStrings.xml><?xml version="1.0" encoding="utf-8"?>
<sst xmlns="http://schemas.openxmlformats.org/spreadsheetml/2006/main" count="1622" uniqueCount="431">
  <si>
    <t>Category</t>
  </si>
  <si>
    <t>Description</t>
  </si>
  <si>
    <t>Qty</t>
  </si>
  <si>
    <t>Notes</t>
  </si>
  <si>
    <t>Fasteners</t>
  </si>
  <si>
    <t>M5x40 SHCS</t>
  </si>
  <si>
    <t>22</t>
  </si>
  <si>
    <t/>
  </si>
  <si>
    <t>M5x30 BHCS</t>
  </si>
  <si>
    <t>M5x16 BHCS</t>
  </si>
  <si>
    <t>35</t>
  </si>
  <si>
    <t>M5x10 BHCS</t>
  </si>
  <si>
    <t>M5 Hexnut</t>
  </si>
  <si>
    <t>16</t>
  </si>
  <si>
    <t>M5 Post-install T-nut</t>
  </si>
  <si>
    <t>68</t>
  </si>
  <si>
    <t>M5 1mm Shim</t>
  </si>
  <si>
    <t>42</t>
  </si>
  <si>
    <t>M4x6 BHCS</t>
  </si>
  <si>
    <t>7</t>
  </si>
  <si>
    <t>M4 Knurled Nut (DIN 466-B)</t>
  </si>
  <si>
    <t>4</t>
  </si>
  <si>
    <t>M3x40 SHCS</t>
  </si>
  <si>
    <t>30</t>
  </si>
  <si>
    <t>M3x30 SHCS</t>
  </si>
  <si>
    <t>25</t>
  </si>
  <si>
    <t>M3x20 SHCS</t>
  </si>
  <si>
    <t>M3x16 SHCS</t>
  </si>
  <si>
    <t>20</t>
  </si>
  <si>
    <t>M3x12 SHCS</t>
  </si>
  <si>
    <t>41</t>
  </si>
  <si>
    <t>M3x10 FHCS</t>
  </si>
  <si>
    <t>M3x6 FHCS</t>
  </si>
  <si>
    <t>8</t>
  </si>
  <si>
    <t>M3x8 SHCS</t>
  </si>
  <si>
    <t>173</t>
  </si>
  <si>
    <t>M3x6 BHCS</t>
  </si>
  <si>
    <t>11</t>
  </si>
  <si>
    <t>M3 Hexnut</t>
  </si>
  <si>
    <t>6</t>
  </si>
  <si>
    <t>M3 Post-install T-nut</t>
  </si>
  <si>
    <t>89</t>
  </si>
  <si>
    <t>M3 Hammer Head T-nuts</t>
  </si>
  <si>
    <t>60</t>
  </si>
  <si>
    <t>M3 Washer</t>
  </si>
  <si>
    <t>3</t>
  </si>
  <si>
    <t>M3 Threaded Insert (M3x5x4)</t>
  </si>
  <si>
    <t>110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</si>
  <si>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</si>
  <si>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</si>
  <si>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</si>
  <si>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</si>
  <si>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</si>
  <si>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</si>
  <si>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</si>
  <si>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2</t>
  </si>
  <si>
    <t>GT2 20T Toothed Idler (5mm ID 9mm W)</t>
  </si>
  <si>
    <t>F695 Bearing</t>
  </si>
  <si>
    <t>625 Bearing</t>
  </si>
  <si>
    <t>12</t>
  </si>
  <si>
    <t>Ø5x60mm Shaft</t>
  </si>
  <si>
    <t xml:space="preserve"> D Cut</t>
  </si>
  <si>
    <t>Ø5x35mm Shaft (trim to size)</t>
  </si>
  <si>
    <t>1</t>
  </si>
  <si>
    <t>GT2 Belt Loop (6mm W) - 188mm</t>
  </si>
  <si>
    <t>GT2 Open Belt LL-2GT-9 (9mm wide) - 1000mm</t>
  </si>
  <si>
    <t>BMG Extruder Components Kit</t>
  </si>
  <si>
    <t>Linear Rail MGN9H 300mm</t>
  </si>
  <si>
    <t>Linear Rail MGN12H 300mm</t>
  </si>
  <si>
    <t>GT2 Open Belt LL-2GT-6 (6mm wide) - 1600mm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</si>
  <si>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</si>
  <si>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</si>
  <si>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</si>
  <si>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</si>
  <si>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</si>
  <si>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</si>
  <si>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</si>
  <si>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ZF Rocker Switch DPST 16A ON-OFF</t>
  </si>
  <si>
    <t>TycoElectronics 10EGG1-1 Filtered Power Inlet (NA/UK)</t>
  </si>
  <si>
    <t>TycoElectronics 10EGG1-2 Filtered Power Inlet (EU)</t>
  </si>
  <si>
    <t>Medium Blow Fuse 5x20mm 4A (220V mains)</t>
  </si>
  <si>
    <t>Medium Blow Fuse 5x20mm 8A (120v mains)</t>
  </si>
  <si>
    <t>Keystone CAT6 Insert (Optional)</t>
  </si>
  <si>
    <t>60x60x20 Fan (24V)</t>
  </si>
  <si>
    <t>Controller with 7+ Stepper outputs</t>
  </si>
  <si>
    <t>TMC2209 Stepper Motor Driver</t>
  </si>
  <si>
    <t>USB Cable for selected controller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</si>
  <si>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</si>
  <si>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</si>
  <si>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</si>
  <si>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</si>
  <si>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</si>
  <si>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</si>
  <si>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</si>
  <si>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</si>
  <si>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</si>
  <si>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NEMA17 Motor 17HS08-1004S</t>
  </si>
  <si>
    <t>Vibration Management</t>
  </si>
  <si>
    <t>Rubber Foot (1.5x.75"</t>
  </si>
  <si>
    <t xml:space="preserve"> 38x19mm)</t>
  </si>
  <si>
    <t>Frame</t>
  </si>
  <si>
    <t>OpenBuilds Billet Angle Corner Connector (2020)</t>
  </si>
  <si>
    <t>Misumi HFSB5-2020-240</t>
  </si>
  <si>
    <t>DIN 3 Rails (35mm W) - 365mm</t>
  </si>
  <si>
    <t>Misumi HFSB5-2020-330</t>
  </si>
  <si>
    <t>Misumi HFSB5-2020-350</t>
  </si>
  <si>
    <t>Misumi HFSB5-2020-370-TPW</t>
  </si>
  <si>
    <t>10</t>
  </si>
  <si>
    <t>Misumi HFSB5-2020-430-LCP-RCP</t>
  </si>
  <si>
    <t>Misc</t>
  </si>
  <si>
    <t>Fume Extractor Carbon Filter Element</t>
  </si>
  <si>
    <t>4mm Threaded Bowden Coupler</t>
  </si>
  <si>
    <t>3M VHB Tape 5952</t>
  </si>
  <si>
    <t>Loctite Blue Threadlocker Stick</t>
  </si>
  <si>
    <t>Mobil EP1/2 Grease</t>
  </si>
  <si>
    <t>Single Sided Foam Tape 1mm Thick (5m)</t>
  </si>
  <si>
    <t>Single Sided Foam Tape 3mm Thick (5m)</t>
  </si>
  <si>
    <t>Ø6x3mm Neodimium Magnet</t>
  </si>
  <si>
    <t>PTFE Tube (4mm OD 3mm ID) - 1000mm</t>
  </si>
  <si>
    <t>PTFE Tube (4mm OD 2mm ID) - 300mm</t>
  </si>
  <si>
    <t>Cables</t>
  </si>
  <si>
    <t>Nylon Cable Ties</t>
  </si>
  <si>
    <t xml:space="preserve"> Small (.07-.10"</t>
  </si>
  <si>
    <t xml:space="preserve"> 1.8-2.7mm wide)</t>
  </si>
  <si>
    <t>18AWG Wire (10ft/3m total)</t>
  </si>
  <si>
    <t>20AWG High-flex Wire (10ft/3m total)</t>
  </si>
  <si>
    <t>22-24AWG High-flex Wire (min 19 strand)(250ft/76m total)</t>
  </si>
  <si>
    <t>Female Spade Crimp Terminal (18-22AWG</t>
  </si>
  <si>
    <t xml:space="preserve"> .250"</t>
  </si>
  <si>
    <t xml:space="preserve"> 6.35mm)</t>
  </si>
  <si>
    <t>Fork Spade Crimp Terminal (18-22AWG</t>
  </si>
  <si>
    <t xml:space="preserve"> #10)</t>
  </si>
  <si>
    <t>5</t>
  </si>
  <si>
    <t>Ring Crimp Terminal (16-22AWG</t>
  </si>
  <si>
    <t xml:space="preserve"> #6)</t>
  </si>
  <si>
    <t>JST XH Connector</t>
  </si>
  <si>
    <t xml:space="preserve"> 3 Position Male/Female Pair plus Pins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</si>
  <si>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</si>
  <si>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</si>
  <si>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</si>
  <si>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</si>
  <si>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</si>
  <si>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</si>
  <si>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</si>
  <si>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</si>
  <si>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</si>
  <si>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</si>
  <si>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</si>
  <si>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</si>
  <si>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</si>
  <si>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40</t>
  </si>
  <si>
    <t>MicroFit3 Male Pin</t>
  </si>
  <si>
    <t>WAGO 221-415 Lever-Nuts</t>
  </si>
  <si>
    <t>VORON XY ZipChain (printed a/b link pairs)</t>
  </si>
  <si>
    <t>18</t>
  </si>
  <si>
    <t>VORON Z ZipChain (printed a/b link pairs)</t>
  </si>
  <si>
    <t>VORON XY ZipChain (printed ends)</t>
  </si>
  <si>
    <t>VORON Z ZipChain (printed ends)</t>
  </si>
  <si>
    <t>Panels</t>
  </si>
  <si>
    <t>Coroplast Sheet - 369x369x4 mm</t>
  </si>
  <si>
    <t>Coroplast Sheet - 383x403x4 mm</t>
  </si>
  <si>
    <t>Acrylic Sheet Clear - 191.5x403x3 mm</t>
  </si>
  <si>
    <t>Acrylic Sheet Clear - 383x403x3 mm</t>
  </si>
  <si>
    <t>Acrylic Sheet Clear - 383x383x3 mm</t>
  </si>
  <si>
    <t>Buildplate</t>
  </si>
  <si>
    <t>MIC6 5/16" Plate - 10"x10"</t>
  </si>
  <si>
    <t>Adhesive Magnetic Sheet - 10"x10"</t>
  </si>
  <si>
    <t>Spring Steel Flexible Print Surface - 10"x10"</t>
  </si>
  <si>
    <t>Keenovo Silicone AC Heater w/ thermistor - 200x200mm (300W)</t>
  </si>
  <si>
    <t>Location</t>
  </si>
  <si>
    <t>Part</t>
  </si>
  <si>
    <t>Color</t>
  </si>
  <si>
    <t>Quantity</t>
  </si>
  <si>
    <t>Essential
 (PIF provided)</t>
  </si>
  <si>
    <t>Non-Essential</t>
  </si>
  <si>
    <t>Printed</t>
  </si>
  <si>
    <t>Electronics_Bay</t>
  </si>
  <si>
    <t>Controller_Mounts</t>
  </si>
  <si>
    <t>BIGDIPPER_bracket_set</t>
  </si>
  <si>
    <t>Primary</t>
  </si>
  <si>
    <t>Included -
Choose One</t>
  </si>
  <si>
    <t>BTT_MOT_EXP_bracket</t>
  </si>
  <si>
    <t>Duet2_Duet3Mini5_bracket_set</t>
  </si>
  <si>
    <t>GTR_bracket_set</t>
  </si>
  <si>
    <t>Octopus_bracket_set</t>
  </si>
  <si>
    <t>S6_bracket_set</t>
  </si>
  <si>
    <t>SKR_Pro_bracket_set</t>
  </si>
  <si>
    <t>SKR_bracket_inline_set</t>
  </si>
  <si>
    <t>Spider_bracket_set</t>
  </si>
  <si>
    <t>Other_PS_Mounts</t>
  </si>
  <si>
    <t>UHP_200_Mount_x2</t>
  </si>
  <si>
    <t>Optional</t>
  </si>
  <si>
    <t>UHP_350_Mount_x2</t>
  </si>
  <si>
    <t>PSU_stabilizer_50mm</t>
  </si>
  <si>
    <t>Included</t>
  </si>
  <si>
    <t>lrs_200_psu_bracket_x2</t>
  </si>
  <si>
    <t>pcb_din_clip_x3</t>
  </si>
  <si>
    <t>raspberrypi_bracket</t>
  </si>
  <si>
    <t>rs25_psu_bracket</t>
  </si>
  <si>
    <t>wago_221-415_mount_3x5</t>
  </si>
  <si>
    <t>Exhaust_Filter</t>
  </si>
  <si>
    <t>[a]_exhaust_fan_grill</t>
  </si>
  <si>
    <t>Alternate</t>
  </si>
  <si>
    <t>[a]_exhaust_filter_mount_x2</t>
  </si>
  <si>
    <t>[a]_filter_access_cover</t>
  </si>
  <si>
    <t>exhaust_filter_grill</t>
  </si>
  <si>
    <t>exhaust_filter_housing</t>
  </si>
  <si>
    <t>Gantry</t>
  </si>
  <si>
    <t>AB_Drive_Units</t>
  </si>
  <si>
    <t>[a]_cable_cover</t>
  </si>
  <si>
    <t>[a]_z_chain_retainer_bracket_x2</t>
  </si>
  <si>
    <t>x</t>
  </si>
  <si>
    <t>a_drive_frame_lower</t>
  </si>
  <si>
    <t>a_drive_frame_upper</t>
  </si>
  <si>
    <t>b_drive_frame_lower</t>
  </si>
  <si>
    <t>b_drive_frame_upper</t>
  </si>
  <si>
    <t>Front_Idlers</t>
  </si>
  <si>
    <t>[a]_tensioner_left</t>
  </si>
  <si>
    <t>[a]_tensioner_right</t>
  </si>
  <si>
    <t>front_idler_left_lower</t>
  </si>
  <si>
    <t>front_idler_left_upper</t>
  </si>
  <si>
    <t>front_idler_right_lower</t>
  </si>
  <si>
    <t>front_idler_right_upper</t>
  </si>
  <si>
    <t>X_Axis</t>
  </si>
  <si>
    <t>XY_Joints</t>
  </si>
  <si>
    <t>[a]_endstop_pod_D2F_switch</t>
  </si>
  <si>
    <t>Only one needed based on endstop type selected</t>
  </si>
  <si>
    <t>[a]_endstop_pod_hall_effect</t>
  </si>
  <si>
    <t>[a]_xy_joint_cable_bridge_2hole</t>
  </si>
  <si>
    <t>Only one needed based on chain type</t>
  </si>
  <si>
    <t>[a]_xy_joint_cable_bridge_3hole</t>
  </si>
  <si>
    <t>xy_joint_left_lower_MGN12</t>
  </si>
  <si>
    <t>xy_joint_left_upper_MGN12</t>
  </si>
  <si>
    <t>xy_joint_right_lower_MGN12</t>
  </si>
  <si>
    <t>xy_joint_right_upper_MGN12</t>
  </si>
  <si>
    <t>X_Carriage</t>
  </si>
  <si>
    <t>Bowden</t>
  </si>
  <si>
    <t>bowden_dual_front_a</t>
  </si>
  <si>
    <t>bowden_dual_front_b</t>
  </si>
  <si>
    <t>bowden_rear</t>
  </si>
  <si>
    <t>bowden_single_bsp_adapter</t>
  </si>
  <si>
    <t>bowden_single_front</t>
  </si>
  <si>
    <t>bowden_single_tl_collet_adapter</t>
  </si>
  <si>
    <t>Direct_Feed</t>
  </si>
  <si>
    <t>[a]_connector_cover</t>
  </si>
  <si>
    <t>[a]_guidler</t>
  </si>
  <si>
    <t>[a]_latch</t>
  </si>
  <si>
    <t>[a]_latch_shuttle</t>
  </si>
  <si>
    <t>chain_anchor_2hole</t>
  </si>
  <si>
    <t>chain_anchor_3hole</t>
  </si>
  <si>
    <t>extruder_body</t>
  </si>
  <si>
    <t>extruder_motor_plate</t>
  </si>
  <si>
    <t>extruder_motor_plate_for_pcb</t>
  </si>
  <si>
    <t>Printheads</t>
  </si>
  <si>
    <t>Dragon</t>
  </si>
  <si>
    <t>printhead_front_dragon</t>
  </si>
  <si>
    <t>printhead_rear_dragon</t>
  </si>
  <si>
    <t>Dragonfly_BMO</t>
  </si>
  <si>
    <t>printhead_front_dragonfly_bmo</t>
  </si>
  <si>
    <t>printhead_rear_dragonfly_bmo</t>
  </si>
  <si>
    <t>Dragonfly_BMS</t>
  </si>
  <si>
    <t>printhead_front_dragonfly_bms</t>
  </si>
  <si>
    <t>printhead_rear_dragonfly_bms</t>
  </si>
  <si>
    <t>E3D_Revo_Micro</t>
  </si>
  <si>
    <t>printhead_front_e3d_revo_micro</t>
  </si>
  <si>
    <t>printhead_rear_e3d_revo_micro</t>
  </si>
  <si>
    <t>E3D_V6</t>
  </si>
  <si>
    <t>printhead_front_e3dv6</t>
  </si>
  <si>
    <t>printhead_rear_e3dv6</t>
  </si>
  <si>
    <t>Slice_Mosquito</t>
  </si>
  <si>
    <t>printhead_front_mosquito</t>
  </si>
  <si>
    <t>Not Supported</t>
  </si>
  <si>
    <t>PIF no longer supports Slice products</t>
  </si>
  <si>
    <t>printhead_rear_mosquito</t>
  </si>
  <si>
    <t>[a]_blower_housing_front</t>
  </si>
  <si>
    <t>blower_housing_rear</t>
  </si>
  <si>
    <t>hotend_fan_mount</t>
  </si>
  <si>
    <t>pinda_adapter</t>
  </si>
  <si>
    <t>probe_retainer_bracket</t>
  </si>
  <si>
    <t>probe_retainer_bracket_9mm</t>
  </si>
  <si>
    <t>x_carriage_frame_left_MGN12</t>
  </si>
  <si>
    <t>x_carriage_frame_right_MGN12</t>
  </si>
  <si>
    <t>Z_Joints</t>
  </si>
  <si>
    <t>z_joint_lower_x4</t>
  </si>
  <si>
    <t>z_joint_upper_hall_effect</t>
  </si>
  <si>
    <t>Only needed if using hall effect</t>
  </si>
  <si>
    <t>z_joint_upper_x4</t>
  </si>
  <si>
    <t>3 needed if using hall effect (one replaced by hall effect joint)</t>
  </si>
  <si>
    <t>[a]_z_belt_clip_lower_x4</t>
  </si>
  <si>
    <t>[a]_z_belt_clip_upper_x4</t>
  </si>
  <si>
    <t>z_chain_bottom_anchor</t>
  </si>
  <si>
    <t>z_chain_guide</t>
  </si>
  <si>
    <t>Panel_Mounting</t>
  </si>
  <si>
    <t>Front_Doors</t>
  </si>
  <si>
    <t>door_hinge_x6</t>
  </si>
  <si>
    <t>Cosmetic</t>
  </si>
  <si>
    <t>handle_a_x2</t>
  </si>
  <si>
    <t>handle_b_x2</t>
  </si>
  <si>
    <t>latch_x2</t>
  </si>
  <si>
    <t>bottom_panel_clip_x4</t>
  </si>
  <si>
    <t>bottom_panel_hinge_x2</t>
  </si>
  <si>
    <t>corner_panel_clip_4mm_x8</t>
  </si>
  <si>
    <t>4mm clips intended for sides, can be larger</t>
  </si>
  <si>
    <t>corner_panel_clip_6mm_x8</t>
  </si>
  <si>
    <t>6mm clips intended for top and back, can be used other places</t>
  </si>
  <si>
    <t>deck_support_3mm_x8</t>
  </si>
  <si>
    <t>Choose one based on deck panel thickness</t>
  </si>
  <si>
    <t>deck_support_4mm_x8</t>
  </si>
  <si>
    <t>midspan_panel_clip_4mm_x7</t>
  </si>
  <si>
    <t>midspan_panel_clip_6mm_x8</t>
  </si>
  <si>
    <t>z_belt_cover_a_x2</t>
  </si>
  <si>
    <t>z_belt_cover_b_x2</t>
  </si>
  <si>
    <t>Skirts</t>
  </si>
  <si>
    <t>front_skirt_a_250</t>
  </si>
  <si>
    <t>Cosmetic -
Select based on frame size</t>
  </si>
  <si>
    <t>front_skirt_b_250</t>
  </si>
  <si>
    <t>rear_center_skirt_250</t>
  </si>
  <si>
    <t>side_skirt_a_250_x2</t>
  </si>
  <si>
    <t>side_skirt_b_250_x2</t>
  </si>
  <si>
    <t>front_skirt_a_300</t>
  </si>
  <si>
    <t>front_skirt_b_300</t>
  </si>
  <si>
    <t>rear_center_skirt_300</t>
  </si>
  <si>
    <t>side_skirt_a_300_x2</t>
  </si>
  <si>
    <t>side_skirt_b_300_x2</t>
  </si>
  <si>
    <t>front_skirt_a_350</t>
  </si>
  <si>
    <t>front_skirt_b_350</t>
  </si>
  <si>
    <t>rear_center_skirt_350</t>
  </si>
  <si>
    <t>side_skirt_a_350_x2</t>
  </si>
  <si>
    <t>side_skirt_b_350_x2</t>
  </si>
  <si>
    <t>[a]_belt_guard_a_x2</t>
  </si>
  <si>
    <t>[a]_belt_guard_b_x2</t>
  </si>
  <si>
    <t>[a]_btt_knob_light_shield</t>
  </si>
  <si>
    <t>[a]_fan_grill_a_x2</t>
  </si>
  <si>
    <t>[a]_fan_grill_b_x2</t>
  </si>
  <si>
    <t>[a]_fan_grill_open_optional_x2</t>
  </si>
  <si>
    <t>[a]_fan_grill_retainer_x2</t>
  </si>
  <si>
    <t>[a]_keystone_blank_insert</t>
  </si>
  <si>
    <t>[a]_mini12864_case_front_insert</t>
  </si>
  <si>
    <t>[a]_mini12864_case_hinge</t>
  </si>
  <si>
    <t>keystone_panel</t>
  </si>
  <si>
    <t>mini12864_case_front</t>
  </si>
  <si>
    <t>mini12864_case_rear</t>
  </si>
  <si>
    <t>power_inlet_IECGS_1.2mm</t>
  </si>
  <si>
    <t>Only one needed, choose one.  For PIF check with provider.</t>
  </si>
  <si>
    <t>power_inlet_IECGS_1mm</t>
  </si>
  <si>
    <t>power_inlet_filtered</t>
  </si>
  <si>
    <t>side_fan_support_x2</t>
  </si>
  <si>
    <t>Spool_Management</t>
  </si>
  <si>
    <t>bowden_retainer</t>
  </si>
  <si>
    <t>spool_holder</t>
  </si>
  <si>
    <t>Tools</t>
  </si>
  <si>
    <t>MGN12_rail_guide_x2</t>
  </si>
  <si>
    <t>MGN9_rail_guide_x2</t>
  </si>
  <si>
    <t>bed_hole_marking_template_x1_Rev2</t>
  </si>
  <si>
    <t>Not needed if buying a pre-drilled bed</t>
  </si>
  <si>
    <t>bottom_panel_template</t>
  </si>
  <si>
    <t>Only needed if upgrading from 2.4r1</t>
  </si>
  <si>
    <t>pulley_jig</t>
  </si>
  <si>
    <t>Commonly included - check with PIF provider</t>
  </si>
  <si>
    <t>Z_Drive</t>
  </si>
  <si>
    <t>[a]_belt_tensioner_a_x2</t>
  </si>
  <si>
    <t>[a]_belt_tensioner_b_x2</t>
  </si>
  <si>
    <t>[a]_z_drive_baseplate_a_x2</t>
  </si>
  <si>
    <t>[a]_z_drive_baseplate_b_x2</t>
  </si>
  <si>
    <t>z_drive_main_a_x2</t>
  </si>
  <si>
    <t>z_drive_main_b_x2</t>
  </si>
  <si>
    <t>z_drive_retainer_a_x2</t>
  </si>
  <si>
    <t>z_drive_retainer_b_x2</t>
  </si>
  <si>
    <t>z_motor_mount_a_x2</t>
  </si>
  <si>
    <t>z_motor_mount_b_x2</t>
  </si>
  <si>
    <t>Z_Endstop</t>
  </si>
  <si>
    <t>nozzle_probe</t>
  </si>
  <si>
    <t>Z_Idlers</t>
  </si>
  <si>
    <t>[a]_z_tensioner_x4_9mm</t>
  </si>
  <si>
    <t>z_tensioner_bracket_a_x2</t>
  </si>
  <si>
    <t>z_tensioner_bracket_b_x2</t>
  </si>
  <si>
    <t>Superceded_Parts</t>
  </si>
  <si>
    <t>Frame_Brackets</t>
  </si>
  <si>
    <t>dual_ramps_bracket_frame</t>
  </si>
  <si>
    <t>No longer required</t>
  </si>
  <si>
    <t>duet_duex_bracket_frame_x2</t>
  </si>
  <si>
    <t>lrs_bracket_frame</t>
  </si>
  <si>
    <t>mks_gen_1.4_bracket_frame_x2</t>
  </si>
  <si>
    <t>mks_gen_L_bracket_frame_x2</t>
  </si>
  <si>
    <t>raspberry_pi_bracket</t>
  </si>
  <si>
    <t>rs_25_psu_bracket_frame</t>
  </si>
  <si>
    <t>rs_35_bracket_frame</t>
  </si>
  <si>
    <t>skr_1.3_bracket_frame</t>
  </si>
  <si>
    <t>skr_mini_e3_bracket_frame</t>
  </si>
  <si>
    <t>MGN9_X</t>
  </si>
  <si>
    <t>[a]_belt_clamp_MGN9_x2</t>
  </si>
  <si>
    <t>x_carriage_frame_left_MGN9</t>
  </si>
  <si>
    <t>x_carriage_frame_right_MGN9</t>
  </si>
  <si>
    <t>x_carriage_pivot_block_MGN9</t>
  </si>
  <si>
    <t>xy_joint_left_lower_MGN9</t>
  </si>
  <si>
    <t>xy_joint_left_upper_MGN9</t>
  </si>
  <si>
    <t>xy_joint_right_lower_MGN9</t>
  </si>
  <si>
    <t>xy_joint_right_upper_MGN9</t>
  </si>
  <si>
    <t>ZipChain</t>
  </si>
  <si>
    <t>XY</t>
  </si>
  <si>
    <t>zipchain2_xy_end</t>
  </si>
  <si>
    <t>zipchain2_xy_link_a</t>
  </si>
  <si>
    <t>zipchain2_xy_link_b</t>
  </si>
  <si>
    <t>Z</t>
  </si>
  <si>
    <t>zipchain2_z_end</t>
  </si>
  <si>
    <t>zipchain2_z_link_a</t>
  </si>
  <si>
    <t>zipchain2_z_link_b</t>
  </si>
  <si>
    <t>zipchain2_z_link_b_locking</t>
  </si>
  <si>
    <t>[a]_stopgap_80T_hubbed_gear</t>
  </si>
  <si>
    <t>[a]_z_tensioner_x4_6mm</t>
  </si>
  <si>
    <t>Last Updated:</t>
  </si>
  <si>
    <t>Link</t>
  </si>
  <si>
    <t>Price</t>
  </si>
  <si>
    <t>Kit</t>
  </si>
  <si>
    <t>Z limit Endstop</t>
  </si>
  <si>
    <t>Commandé ?</t>
  </si>
  <si>
    <t>Recu ?</t>
  </si>
  <si>
    <t>Motherboard + TMC2009</t>
  </si>
  <si>
    <t>Link2</t>
  </si>
  <si>
    <t>Price2</t>
  </si>
  <si>
    <t>Linear Rails</t>
  </si>
  <si>
    <t>Extruder</t>
  </si>
  <si>
    <t>Link (Kit)</t>
  </si>
  <si>
    <t>xy Limit Endstop</t>
  </si>
  <si>
    <t>Revendeur 1</t>
  </si>
  <si>
    <t>(seulement heatbreak)</t>
  </si>
  <si>
    <t>(Récup boulot)</t>
  </si>
  <si>
    <t>(Commandé avec le plateau PEI)</t>
  </si>
  <si>
    <t>Other</t>
  </si>
  <si>
    <t>InputShapper USB Kit</t>
  </si>
  <si>
    <t>Klicky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</si>
</sst>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0"/>
      <name val="Arial"/>
      <family val="2"/>
    </font>
    <font>
      <strike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3" borderId="0" xfId="1" applyFont="1" applyFill="1" applyAlignment="1">
      <alignment wrapText="1"/>
    </xf>
    <xf numFmtId="0" fontId="4" fillId="0" borderId="0" xfId="1" applyFont="1" applyAlignment="1">
      <alignment wrapText="1"/>
    </xf>
    <xf numFmtId="0" fontId="3" fillId="0" borderId="0" xfId="1" applyAlignment="1">
      <alignment wrapText="1"/>
    </xf>
    <xf numFmtId="164" fontId="4" fillId="0" borderId="0" xfId="1" applyNumberFormat="1" applyFont="1" applyAlignment="1">
      <alignment horizontal="left" wrapText="1"/>
    </xf>
    <xf numFmtId="0" fontId="5" fillId="0" borderId="0" xfId="2" applyNumberFormat="1"/>
    <xf numFmtId="165" fontId="0" fillId="0" borderId="0" xfId="0" applyNumberFormat="1"/>
    <xf numFmtId="0" fontId="0" fillId="0" borderId="0" xfId="0" applyAlignment="1">
      <alignment horizontal="left"/>
    </xf>
    <xf numFmtId="0" fontId="6" fillId="4" borderId="0" xfId="0" applyFont="1" applyFill="1"/>
    <xf numFmtId="165" fontId="6" fillId="4" borderId="0" xfId="0" applyNumberFormat="1" applyFont="1" applyFill="1"/>
    <xf numFmtId="0" fontId="5" fillId="0" borderId="0" xfId="2" applyFill="1"/>
    <xf numFmtId="0" fontId="3" fillId="5" borderId="0" xfId="1" applyFill="1" applyAlignment="1">
      <alignment wrapText="1"/>
    </xf>
    <xf numFmtId="0" fontId="4" fillId="5" borderId="0" xfId="1" applyFont="1" applyFill="1" applyAlignment="1">
      <alignment wrapText="1"/>
    </xf>
    <xf numFmtId="0" fontId="0" fillId="5" borderId="0" xfId="0" applyFill="1" applyAlignment="1">
      <alignment wrapText="1"/>
    </xf>
    <xf numFmtId="0" fontId="5" fillId="0" borderId="0" xfId="2"/>
    <xf numFmtId="165" fontId="5" fillId="0" borderId="0" xfId="2" applyNumberFormat="1"/>
    <xf numFmtId="0" fontId="8" fillId="6" borderId="0" xfId="1" applyFont="1" applyFill="1" applyAlignment="1">
      <alignment wrapText="1"/>
    </xf>
    <xf numFmtId="0" fontId="9" fillId="6" borderId="0" xfId="1" applyFont="1" applyFill="1" applyAlignment="1">
      <alignment wrapText="1"/>
    </xf>
    <xf numFmtId="0" fontId="10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5" fontId="0" fillId="0" borderId="5" xfId="0" applyNumberFormat="1" applyBorder="1"/>
    <xf numFmtId="0" fontId="4" fillId="0" borderId="2" xfId="1" applyFont="1" applyBorder="1" applyAlignment="1">
      <alignment horizontal="center" vertical="center" textRotation="90" wrapText="1"/>
    </xf>
    <xf numFmtId="0" fontId="4" fillId="0" borderId="3" xfId="1" applyFont="1" applyBorder="1" applyAlignment="1">
      <alignment wrapText="1"/>
    </xf>
    <xf numFmtId="0" fontId="4" fillId="0" borderId="4" xfId="1" applyFont="1" applyBorder="1" applyAlignment="1">
      <alignment wrapText="1"/>
    </xf>
    <xf numFmtId="0" fontId="4" fillId="0" borderId="3" xfId="1" applyFont="1" applyBorder="1" applyAlignment="1">
      <alignment horizontal="center" vertical="center" textRotation="90" wrapText="1"/>
    </xf>
    <xf numFmtId="0" fontId="4" fillId="0" borderId="4" xfId="1" applyFont="1" applyBorder="1" applyAlignment="1">
      <alignment horizontal="center" vertical="center" textRotation="90" wrapText="1"/>
    </xf>
  </cellXfs>
  <cellStyles count="4">
    <cellStyle name="Lien hypertexte" xfId="2" builtinId="8"/>
    <cellStyle name="Normal" xfId="0" builtinId="0"/>
    <cellStyle name="Normal 2" xfId="3" xr:uid="{D9B14C7B-24F2-48D1-A1A4-8529AC79D511}"/>
    <cellStyle name="Normal 3" xfId="1" xr:uid="{E12CAA96-325C-4489-BA99-D3919EC0D161}"/>
  </cellStyles>
  <dxfs count="16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5" formatCode="#,##0.00\ &quot;€&quot;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double">
          <color indexed="64"/>
        </bottom>
      </border>
    </dxf>
    <dxf>
      <numFmt numFmtId="165" formatCode="#,##0.00\ &quot;€&quot;"/>
    </dxf>
    <dxf>
      <numFmt numFmtId="165" formatCode="#,##0.00\ &quot;€&quot;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double">
          <color indexed="64"/>
        </bottom>
      </border>
    </dxf>
    <dxf>
      <numFmt numFmtId="165" formatCode="#,##0.00\ &quot;€&quot;"/>
    </dxf>
    <dxf>
      <numFmt numFmtId="165" formatCode="#,##0.00\ &quot;€&quot;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double">
          <color indexed="64"/>
        </bottom>
      </border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23CA2CC-A953-4151-B480-7BD408E81BDD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9" dataBound="0" tableColumnId="10"/>
      <queryTableField id="10" dataBound="0" tableColumnId="11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664ED-FE60-424E-B8CE-ACCE0C4B0DE7}" name="generated_bom" displayName="generated_bom" ref="A1:J133" tableType="queryTable" totalsRowCount="1" headerRowDxfId="15">
  <autoFilter ref="A1:J132" xr:uid="{C11664ED-FE60-424E-B8CE-ACCE0C4B0DE7}"/>
  <tableColumns count="10">
    <tableColumn id="1" xr3:uid="{A5A044C5-CA4B-4040-8BCD-0486F24F3BF4}" uniqueName="1" name="Category" queryTableFieldId="1" dataDxfId="14"/>
    <tableColumn id="2" xr3:uid="{E4DEC27A-69F5-428A-BACF-0267A69C876C}" uniqueName="2" name="Description" queryTableFieldId="2" dataDxfId="13"/>
    <tableColumn id="3" xr3:uid="{EFCBAF5E-F9CA-4412-85A3-7D955E242181}" uniqueName="3" name="Qty" queryTableFieldId="3" dataDxfId="12"/>
    <tableColumn id="4" xr3:uid="{57B3F3E3-CAAB-444B-AB97-270DA250606D}" uniqueName="4" name="Notes" queryTableFieldId="4" dataDxfId="11"/>
    <tableColumn id="5" xr3:uid="{3E983BED-50B9-4E3E-AACE-EE4EBC5A63AE}" uniqueName="5" name="Link" queryTableFieldId="5" dataDxfId="10"/>
    <tableColumn id="6" xr3:uid="{B3A45242-56DC-4A71-9450-F9E7BBBAA079}" uniqueName="6" name="Price" totalsRowFunction="custom" queryTableFieldId="6" dataDxfId="9" totalsRowDxfId="8">
      <totalsRowFormula>SUM(generated_bom[Price])</totalsRowFormula>
    </tableColumn>
    <tableColumn id="10" xr3:uid="{77E4E8EC-FC01-4E81-BD6E-B9BD8EEC1EDD}" uniqueName="10" name="Link2" queryTableFieldId="9" dataDxfId="7" totalsRowDxfId="6"/>
    <tableColumn id="11" xr3:uid="{DC215617-99F9-4C30-AF3C-D779D0DAD947}" uniqueName="11" name="Price2" queryTableFieldId="10" dataDxfId="5" totalsRowDxfId="4"/>
    <tableColumn id="7" xr3:uid="{33FC8ECD-5050-43A0-BF27-49D744A01488}" uniqueName="7" name="Commandé ?" queryTableFieldId="7" dataDxfId="3" totalsRowDxfId="2"/>
    <tableColumn id="8" xr3:uid="{19ABDA67-0C00-4B06-A072-7FBE1C5CDF12}" uniqueName="8" name="Recu ?" queryTableFieldId="8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aliexpress.com/item/1005003938978030.html?spm=a2g0o.order_list.order_list_main.5.1c715e5bri4v5a&amp;gatewayAdapt=glo2fra" TargetMode="External"/><Relationship Id="rId18" Type="http://schemas.openxmlformats.org/officeDocument/2006/relationships/hyperlink" Target="https://hobby-store.pl/en/" TargetMode="External"/><Relationship Id="rId26" Type="http://schemas.openxmlformats.org/officeDocument/2006/relationships/hyperlink" Target="https://fr.aliexpress.com/item/1005003670878216.html?spm=a2g0o.order_list.order_list_main.40.94a45e5bp5RBZL&amp;gatewayAdapt=glo2fra" TargetMode="External"/><Relationship Id="rId21" Type="http://schemas.openxmlformats.org/officeDocument/2006/relationships/hyperlink" Target="https://fr.aliexpress.com/item/1005003938978030.html?spm=a2g0o.order_list.order_list_main.5.1c715e5bri4v5a&amp;gatewayAdapt=glo2fra" TargetMode="External"/><Relationship Id="rId34" Type="http://schemas.openxmlformats.org/officeDocument/2006/relationships/hyperlink" Target="https://fr.aliexpress.com/item/1005002997600597.html?spm=a2g0o.order_list.order_list_main.36.62595e5bYaGGQA&amp;gatewayAdapt=glo2fra" TargetMode="External"/><Relationship Id="rId7" Type="http://schemas.openxmlformats.org/officeDocument/2006/relationships/hyperlink" Target="https://fr.aliexpress.com/item/1005004480671727.html?spm=a2g0o.order_list.order_list_main.15.62595e5bYaGGQA&amp;gatewayAdapt=glo2fra" TargetMode="External"/><Relationship Id="rId12" Type="http://schemas.openxmlformats.org/officeDocument/2006/relationships/hyperlink" Target="https://fr.aliexpress.com/item/1005003333222664.html?spm=a2g0o.cart.0.0.1d9f378dS5GteI&amp;mp=1&amp;gatewayAdapt=glo2fra" TargetMode="External"/><Relationship Id="rId17" Type="http://schemas.openxmlformats.org/officeDocument/2006/relationships/hyperlink" Target="https://hobby-store.pl/en/" TargetMode="External"/><Relationship Id="rId25" Type="http://schemas.openxmlformats.org/officeDocument/2006/relationships/hyperlink" Target="https://www.omc-stepperonline.com/fr/3pcs-de-nema-17-bipolaire-59ncm-84oz-in-2a-42x48mm-4-fils-avec-1m-de-cable-et-connecteur-3-17hs19-2004s1" TargetMode="External"/><Relationship Id="rId33" Type="http://schemas.openxmlformats.org/officeDocument/2006/relationships/hyperlink" Target="https://fr.aliexpress.com/item/1005003309265963.html?spm=a2g0o.order_list.order_list_main.47.62595e5bYaGGQA&amp;gatewayAdapt=glo2fra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fermio.xyz/keenovo-international-group-limited/keenovo-silicone-heatmat-240-x-240-mm-230-v-ac-300-w/" TargetMode="External"/><Relationship Id="rId16" Type="http://schemas.openxmlformats.org/officeDocument/2006/relationships/hyperlink" Target="https://hobby-store.pl/en/" TargetMode="External"/><Relationship Id="rId20" Type="http://schemas.openxmlformats.org/officeDocument/2006/relationships/hyperlink" Target="https://fr.aliexpress.com/item/1005003308136627.html?spm=a2g0o.order_list.order_list_main.16.3ee65e5bKhV7m4&amp;gatewayAdapt=glo2fra" TargetMode="External"/><Relationship Id="rId29" Type="http://schemas.openxmlformats.org/officeDocument/2006/relationships/hyperlink" Target="https://fr.aliexpress.com/item/1005004355715034.html?spm=a2g0o.order_list.order_list_main.31.62595e5bYaGGQA&amp;gatewayAdapt=glo2fra" TargetMode="External"/><Relationship Id="rId1" Type="http://schemas.openxmlformats.org/officeDocument/2006/relationships/hyperlink" Target="https://fr.aliexpress.com/item/1005004980644552.html?spm=a2g0o.order_list.order_list_main.4.62595e5bYaGGQA&amp;gatewayAdapt=glo2fra" TargetMode="External"/><Relationship Id="rId6" Type="http://schemas.openxmlformats.org/officeDocument/2006/relationships/hyperlink" Target="https://fr.aliexpress.com/item/32885492280.html?spm=a2g0o.order_list.order_list_main.30.288a5e5bfqwWzR&amp;gatewayAdapt=glo2fra" TargetMode="External"/><Relationship Id="rId11" Type="http://schemas.openxmlformats.org/officeDocument/2006/relationships/hyperlink" Target="https://fr.aliexpress.com/item/1000007480470.html?spm=a2g0o.cart.0.0.28eb378d6T7mMA&amp;mp=1&amp;gatewayAdapt=glo2fra" TargetMode="External"/><Relationship Id="rId24" Type="http://schemas.openxmlformats.org/officeDocument/2006/relationships/hyperlink" Target="https://fr.aliexpress.com/item/1005001743496341.html?spm=a2g0o.order_list.order_list_main.24.288a5e5bfqwWzR&amp;gatewayAdapt=glo2fra" TargetMode="External"/><Relationship Id="rId32" Type="http://schemas.openxmlformats.org/officeDocument/2006/relationships/hyperlink" Target="https://fr.aliexpress.com/item/1005003309265963.html?spm=a2g0o.order_list.order_list_main.47.62595e5bYaGGQA&amp;gatewayAdapt=glo2fra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fr.aliexpress.com/item/1005004031569175.html?spm=a2g0o.order_list.order_list_main.45.94a45e5bp5RBZL&amp;gatewayAdapt=glo2fra" TargetMode="External"/><Relationship Id="rId15" Type="http://schemas.openxmlformats.org/officeDocument/2006/relationships/hyperlink" Target="https://fr.aliexpress.com/item/4000341388945.html?spm=a2g0o.order_list.order_list_main.14.3e8e5e5b2cTrjk&amp;gatewayAdapt=glo2fra" TargetMode="External"/><Relationship Id="rId23" Type="http://schemas.openxmlformats.org/officeDocument/2006/relationships/hyperlink" Target="https://fr.aliexpress.com/item/1005001743496341.html?spm=a2g0o.order_list.order_list_main.24.288a5e5bfqwWzR&amp;gatewayAdapt=glo2fra" TargetMode="External"/><Relationship Id="rId28" Type="http://schemas.openxmlformats.org/officeDocument/2006/relationships/hyperlink" Target="https://fermio.xyz/fermio-labs-gmbh/voron-build-plate-250-x-250-mm/" TargetMode="External"/><Relationship Id="rId36" Type="http://schemas.openxmlformats.org/officeDocument/2006/relationships/hyperlink" Target="https://fr.aliexpress.com/item/1005005249674347.html?spm=a2g0o.order_list.order_list_main.20.72995e5bfRERJm&amp;gatewayAdapt=glo2fra" TargetMode="External"/><Relationship Id="rId10" Type="http://schemas.openxmlformats.org/officeDocument/2006/relationships/hyperlink" Target="https://fr.aliexpress.com/item/1000007480470.html?spm=a2g0o.cart.0.0.28eb378d6T7mMA&amp;mp=1&amp;gatewayAdapt=glo2fra" TargetMode="External"/><Relationship Id="rId19" Type="http://schemas.openxmlformats.org/officeDocument/2006/relationships/hyperlink" Target="https://hobby-store.pl/en/" TargetMode="External"/><Relationship Id="rId31" Type="http://schemas.openxmlformats.org/officeDocument/2006/relationships/hyperlink" Target="https://fr.aliexpress.com/item/1005003309265963.html?spm=a2g0o.order_list.order_list_main.47.62595e5bYaGGQA&amp;gatewayAdapt=glo2fra" TargetMode="External"/><Relationship Id="rId4" Type="http://schemas.openxmlformats.org/officeDocument/2006/relationships/hyperlink" Target="https://fr.aliexpress.com/item/1005002714906477.html?spm=a2g0o.order_list.order_list_main.26.62595e5bYaGGQA&amp;gatewayAdapt=glo2fra" TargetMode="External"/><Relationship Id="rId9" Type="http://schemas.openxmlformats.org/officeDocument/2006/relationships/hyperlink" Target="https://fr.aliexpress.com/item/1005004145679556.html?spm=a2g0o.order_list.order_list_main.9.288a5e5bfqwWzR&amp;gatewayAdapt=glo2fra" TargetMode="External"/><Relationship Id="rId14" Type="http://schemas.openxmlformats.org/officeDocument/2006/relationships/hyperlink" Target="https://hobby-store.pl/en/" TargetMode="External"/><Relationship Id="rId22" Type="http://schemas.openxmlformats.org/officeDocument/2006/relationships/hyperlink" Target="https://fr.aliexpress.com/item/1005001743496341.html?spm=a2g0o.order_list.order_list_main.24.288a5e5bfqwWzR&amp;gatewayAdapt=glo2fra" TargetMode="External"/><Relationship Id="rId27" Type="http://schemas.openxmlformats.org/officeDocument/2006/relationships/hyperlink" Target="https://fr.aliexpress.com/item/32857063415.html?spm=a2g0o.order_list.order_list_main.19.7c2b5e5b42wD8D&amp;gatewayAdapt=glo2fra" TargetMode="External"/><Relationship Id="rId30" Type="http://schemas.openxmlformats.org/officeDocument/2006/relationships/hyperlink" Target="https://fr.aliexpress.com/item/1005005022086755.html?spm=a2g0o.order_list.order_list_main.53.62595e5bYaGGQA&amp;gatewayAdapt=glo2fra" TargetMode="External"/><Relationship Id="rId35" Type="http://schemas.openxmlformats.org/officeDocument/2006/relationships/hyperlink" Target="https://fr.aliexpress.com/item/1005005219327867.html?spm=a2g0o.order_list.order_list_main.9.72995e5bfRERJm&amp;gatewayAdapt=glo2fra" TargetMode="External"/><Relationship Id="rId8" Type="http://schemas.openxmlformats.org/officeDocument/2006/relationships/hyperlink" Target="https://www.omc-stepperonline.com/fr/lrs-200-24-mean-well-200w-24vdc-8-8a-115-230vac-alimentation-a-decoupage-fermee-lrs-200-24" TargetMode="External"/><Relationship Id="rId3" Type="http://schemas.openxmlformats.org/officeDocument/2006/relationships/hyperlink" Target="https://fr.aliexpress.com/item/1005003333222664.html?spm=a2g0o.cart.0.0.1d9f378dS5GteI&amp;mp=1&amp;gatewayAdapt=glo2fr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3C21-B731-4413-96DB-43B10FB9F1DC}">
  <dimension ref="A1:J134"/>
  <sheetViews>
    <sheetView tabSelected="1" zoomScale="115" zoomScaleNormal="115" workbookViewId="0">
      <pane ySplit="1" topLeftCell="A81" activePane="bottomLeft" state="frozen"/>
      <selection pane="bottomLeft" activeCell="B90" sqref="B90"/>
    </sheetView>
  </sheetViews>
  <sheetFormatPr baseColWidth="10" defaultRowHeight="15" x14ac:dyDescent="0.25"/>
  <cols>
    <col min="1" max="1" width="21.7109375" bestFit="1" customWidth="1"/>
    <col min="2" max="2" width="58.28515625" bestFit="1" customWidth="1"/>
    <col min="3" max="3" width="35.140625" bestFit="1" customWidth="1"/>
    <col min="4" max="4" width="16.42578125" bestFit="1" customWidth="1"/>
    <col min="5" max="5" width="13.42578125" bestFit="1" customWidth="1"/>
    <col min="6" max="8" width="11.42578125" style="8"/>
    <col min="9" max="9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411</v>
      </c>
      <c r="F1" s="8" t="s">
        <v>412</v>
      </c>
      <c r="G1" s="8" t="s">
        <v>418</v>
      </c>
      <c r="H1" s="8" t="s">
        <v>419</v>
      </c>
      <c r="I1" s="21" t="s">
        <v>415</v>
      </c>
      <c r="J1" s="21" t="s">
        <v>416</v>
      </c>
    </row>
    <row r="2" spans="1:10" x14ac:dyDescent="0.25">
      <c r="A2" t="s">
        <v>4</v>
      </c>
      <c r="B2" t="s">
        <v>5</v>
      </c>
      <c r="C2" t="s">
        <v>6</v>
      </c>
      <c r="D2" t="s">
        <v>413</v>
      </c>
      <c r="E2" s="7" t="s">
        <v>422</v>
      </c>
      <c r="F2" s="8">
        <f>53.68/24</f>
        <v>2.2366666666666668</v>
      </c>
      <c r="I2" s="21" t="s">
        <v>211</v>
      </c>
      <c r="J2" s="21" t="s">
        <v>211</v>
      </c>
    </row>
    <row r="3" spans="1:10" x14ac:dyDescent="0.25">
      <c r="A3" t="s">
        <v>7</v>
      </c>
      <c r="B3" t="s">
        <v>8</v>
      </c>
      <c r="C3" t="s">
        <v>6</v>
      </c>
      <c r="D3" t="s">
        <v>413</v>
      </c>
      <c r="E3" s="7" t="s">
        <v>422</v>
      </c>
      <c r="F3" s="8">
        <f t="shared" ref="F3:F25" si="0">53.68/24</f>
        <v>2.2366666666666668</v>
      </c>
      <c r="I3" s="21" t="s">
        <v>211</v>
      </c>
      <c r="J3" s="21" t="s">
        <v>211</v>
      </c>
    </row>
    <row r="4" spans="1:10" x14ac:dyDescent="0.25">
      <c r="A4" t="s">
        <v>7</v>
      </c>
      <c r="B4" t="s">
        <v>9</v>
      </c>
      <c r="C4" t="s">
        <v>10</v>
      </c>
      <c r="D4" t="s">
        <v>413</v>
      </c>
      <c r="E4" s="7" t="s">
        <v>422</v>
      </c>
      <c r="F4" s="8">
        <f t="shared" si="0"/>
        <v>2.2366666666666668</v>
      </c>
      <c r="I4" s="21" t="s">
        <v>211</v>
      </c>
      <c r="J4" s="21" t="s">
        <v>211</v>
      </c>
    </row>
    <row r="5" spans="1:10" x14ac:dyDescent="0.25">
      <c r="A5" t="s">
        <v>7</v>
      </c>
      <c r="B5" t="s">
        <v>11</v>
      </c>
      <c r="C5" t="s">
        <v>10</v>
      </c>
      <c r="D5" t="s">
        <v>413</v>
      </c>
      <c r="E5" s="7" t="s">
        <v>422</v>
      </c>
      <c r="F5" s="8">
        <f t="shared" si="0"/>
        <v>2.2366666666666668</v>
      </c>
      <c r="I5" s="21" t="s">
        <v>211</v>
      </c>
      <c r="J5" s="21" t="s">
        <v>211</v>
      </c>
    </row>
    <row r="6" spans="1:10" x14ac:dyDescent="0.25">
      <c r="A6" t="s">
        <v>7</v>
      </c>
      <c r="B6" t="s">
        <v>12</v>
      </c>
      <c r="C6" t="s">
        <v>13</v>
      </c>
      <c r="D6" t="s">
        <v>413</v>
      </c>
      <c r="E6" s="7" t="s">
        <v>422</v>
      </c>
      <c r="F6" s="8">
        <f t="shared" si="0"/>
        <v>2.2366666666666668</v>
      </c>
      <c r="I6" s="21" t="s">
        <v>211</v>
      </c>
      <c r="J6" s="21" t="s">
        <v>211</v>
      </c>
    </row>
    <row r="7" spans="1:10" x14ac:dyDescent="0.25">
      <c r="A7" t="s">
        <v>7</v>
      </c>
      <c r="B7" t="s">
        <v>14</v>
      </c>
      <c r="C7" t="s">
        <v>15</v>
      </c>
      <c r="D7" t="s">
        <v>413</v>
      </c>
      <c r="E7" s="7" t="s">
        <v>422</v>
      </c>
      <c r="F7" s="8">
        <f t="shared" si="0"/>
        <v>2.2366666666666668</v>
      </c>
      <c r="I7" s="21" t="s">
        <v>211</v>
      </c>
      <c r="J7" s="21" t="s">
        <v>211</v>
      </c>
    </row>
    <row r="8" spans="1:10" x14ac:dyDescent="0.25">
      <c r="A8" t="s">
        <v>7</v>
      </c>
      <c r="B8" t="s">
        <v>16</v>
      </c>
      <c r="C8" t="s">
        <v>17</v>
      </c>
      <c r="D8" t="s">
        <v>413</v>
      </c>
      <c r="E8" s="7" t="s">
        <v>422</v>
      </c>
      <c r="F8" s="8">
        <f t="shared" si="0"/>
        <v>2.2366666666666668</v>
      </c>
      <c r="I8" s="21" t="s">
        <v>211</v>
      </c>
      <c r="J8" s="21" t="s">
        <v>211</v>
      </c>
    </row>
    <row r="9" spans="1:10" x14ac:dyDescent="0.25">
      <c r="A9" t="s">
        <v>7</v>
      </c>
      <c r="B9" t="s">
        <v>18</v>
      </c>
      <c r="C9" t="s">
        <v>19</v>
      </c>
      <c r="D9" t="s">
        <v>413</v>
      </c>
      <c r="E9" s="7" t="s">
        <v>422</v>
      </c>
      <c r="F9" s="8">
        <f t="shared" si="0"/>
        <v>2.2366666666666668</v>
      </c>
      <c r="I9" s="21" t="s">
        <v>211</v>
      </c>
      <c r="J9" s="21" t="s">
        <v>211</v>
      </c>
    </row>
    <row r="10" spans="1:10" x14ac:dyDescent="0.25">
      <c r="A10" t="s">
        <v>7</v>
      </c>
      <c r="B10" t="s">
        <v>20</v>
      </c>
      <c r="C10" t="s">
        <v>21</v>
      </c>
      <c r="D10" t="s">
        <v>413</v>
      </c>
      <c r="E10" s="7" t="s">
        <v>422</v>
      </c>
      <c r="F10" s="8">
        <f t="shared" si="0"/>
        <v>2.2366666666666668</v>
      </c>
      <c r="I10" s="21" t="s">
        <v>211</v>
      </c>
      <c r="J10" s="21" t="s">
        <v>211</v>
      </c>
    </row>
    <row r="11" spans="1:10" x14ac:dyDescent="0.25">
      <c r="A11" t="s">
        <v>7</v>
      </c>
      <c r="B11" t="s">
        <v>22</v>
      </c>
      <c r="C11" t="s">
        <v>23</v>
      </c>
      <c r="D11" t="s">
        <v>413</v>
      </c>
      <c r="E11" s="7" t="s">
        <v>422</v>
      </c>
      <c r="F11" s="8">
        <f t="shared" si="0"/>
        <v>2.2366666666666668</v>
      </c>
      <c r="I11" s="21" t="s">
        <v>211</v>
      </c>
      <c r="J11" s="21" t="s">
        <v>211</v>
      </c>
    </row>
    <row r="12" spans="1:10" x14ac:dyDescent="0.25">
      <c r="A12" t="s">
        <v>7</v>
      </c>
      <c r="B12" t="s">
        <v>24</v>
      </c>
      <c r="C12" t="s">
        <v>25</v>
      </c>
      <c r="D12" t="s">
        <v>413</v>
      </c>
      <c r="E12" s="7" t="s">
        <v>422</v>
      </c>
      <c r="F12" s="8">
        <f t="shared" si="0"/>
        <v>2.2366666666666668</v>
      </c>
      <c r="I12" s="21" t="s">
        <v>211</v>
      </c>
      <c r="J12" s="21" t="s">
        <v>211</v>
      </c>
    </row>
    <row r="13" spans="1:10" x14ac:dyDescent="0.25">
      <c r="A13" t="s">
        <v>7</v>
      </c>
      <c r="B13" t="s">
        <v>26</v>
      </c>
      <c r="C13" t="s">
        <v>6</v>
      </c>
      <c r="D13" t="s">
        <v>413</v>
      </c>
      <c r="E13" s="7" t="s">
        <v>422</v>
      </c>
      <c r="F13" s="8">
        <f t="shared" si="0"/>
        <v>2.2366666666666668</v>
      </c>
      <c r="I13" s="21" t="s">
        <v>211</v>
      </c>
      <c r="J13" s="21" t="s">
        <v>211</v>
      </c>
    </row>
    <row r="14" spans="1:10" x14ac:dyDescent="0.25">
      <c r="A14" t="s">
        <v>7</v>
      </c>
      <c r="B14" t="s">
        <v>27</v>
      </c>
      <c r="C14" t="s">
        <v>28</v>
      </c>
      <c r="D14" t="s">
        <v>413</v>
      </c>
      <c r="E14" s="7" t="s">
        <v>422</v>
      </c>
      <c r="F14" s="8">
        <f t="shared" si="0"/>
        <v>2.2366666666666668</v>
      </c>
      <c r="I14" s="21" t="s">
        <v>211</v>
      </c>
      <c r="J14" s="21" t="s">
        <v>211</v>
      </c>
    </row>
    <row r="15" spans="1:10" x14ac:dyDescent="0.25">
      <c r="A15" t="s">
        <v>7</v>
      </c>
      <c r="B15" t="s">
        <v>29</v>
      </c>
      <c r="C15" t="s">
        <v>30</v>
      </c>
      <c r="D15" t="s">
        <v>413</v>
      </c>
      <c r="E15" s="7" t="s">
        <v>422</v>
      </c>
      <c r="F15" s="8">
        <f t="shared" si="0"/>
        <v>2.2366666666666668</v>
      </c>
      <c r="I15" s="21" t="s">
        <v>211</v>
      </c>
      <c r="J15" s="21" t="s">
        <v>211</v>
      </c>
    </row>
    <row r="16" spans="1:10" x14ac:dyDescent="0.25">
      <c r="A16" t="s">
        <v>7</v>
      </c>
      <c r="B16" t="s">
        <v>31</v>
      </c>
      <c r="C16" t="s">
        <v>21</v>
      </c>
      <c r="D16" t="s">
        <v>413</v>
      </c>
      <c r="E16" s="7" t="s">
        <v>422</v>
      </c>
      <c r="F16" s="8">
        <f t="shared" si="0"/>
        <v>2.2366666666666668</v>
      </c>
      <c r="I16" s="21" t="s">
        <v>211</v>
      </c>
      <c r="J16" s="21" t="s">
        <v>211</v>
      </c>
    </row>
    <row r="17" spans="1:10" x14ac:dyDescent="0.25">
      <c r="A17" t="s">
        <v>7</v>
      </c>
      <c r="B17" t="s">
        <v>32</v>
      </c>
      <c r="C17" t="s">
        <v>33</v>
      </c>
      <c r="D17" t="s">
        <v>413</v>
      </c>
      <c r="E17" s="7" t="s">
        <v>422</v>
      </c>
      <c r="F17" s="8">
        <f t="shared" si="0"/>
        <v>2.2366666666666668</v>
      </c>
      <c r="I17" s="21" t="s">
        <v>211</v>
      </c>
      <c r="J17" s="21" t="s">
        <v>211</v>
      </c>
    </row>
    <row r="18" spans="1:10" x14ac:dyDescent="0.25">
      <c r="A18" t="s">
        <v>7</v>
      </c>
      <c r="B18" t="s">
        <v>34</v>
      </c>
      <c r="C18" t="s">
        <v>35</v>
      </c>
      <c r="D18" t="s">
        <v>413</v>
      </c>
      <c r="E18" s="7" t="s">
        <v>422</v>
      </c>
      <c r="F18" s="8">
        <f t="shared" si="0"/>
        <v>2.2366666666666668</v>
      </c>
      <c r="I18" s="21" t="s">
        <v>211</v>
      </c>
      <c r="J18" s="21" t="s">
        <v>211</v>
      </c>
    </row>
    <row r="19" spans="1:10" x14ac:dyDescent="0.25">
      <c r="A19" t="s">
        <v>7</v>
      </c>
      <c r="B19" t="s">
        <v>36</v>
      </c>
      <c r="C19" t="s">
        <v>37</v>
      </c>
      <c r="D19" t="s">
        <v>413</v>
      </c>
      <c r="E19" s="7" t="s">
        <v>422</v>
      </c>
      <c r="F19" s="8">
        <f t="shared" si="0"/>
        <v>2.2366666666666668</v>
      </c>
      <c r="I19" s="21" t="s">
        <v>211</v>
      </c>
      <c r="J19" s="21" t="s">
        <v>211</v>
      </c>
    </row>
    <row r="20" spans="1:10" x14ac:dyDescent="0.25">
      <c r="A20" t="s">
        <v>7</v>
      </c>
      <c r="B20" t="s">
        <v>38</v>
      </c>
      <c r="C20" t="s">
        <v>39</v>
      </c>
      <c r="D20" t="s">
        <v>413</v>
      </c>
      <c r="E20" s="7" t="s">
        <v>422</v>
      </c>
      <c r="F20" s="8">
        <f t="shared" si="0"/>
        <v>2.2366666666666668</v>
      </c>
      <c r="I20" s="21" t="s">
        <v>211</v>
      </c>
      <c r="J20" s="21" t="s">
        <v>211</v>
      </c>
    </row>
    <row r="21" spans="1:10" x14ac:dyDescent="0.25">
      <c r="A21" t="s">
        <v>7</v>
      </c>
      <c r="B21" t="s">
        <v>40</v>
      </c>
      <c r="C21" t="s">
        <v>41</v>
      </c>
      <c r="D21" t="s">
        <v>413</v>
      </c>
      <c r="E21" s="7" t="s">
        <v>422</v>
      </c>
      <c r="F21" s="8">
        <f t="shared" si="0"/>
        <v>2.2366666666666668</v>
      </c>
      <c r="I21" s="21" t="s">
        <v>211</v>
      </c>
      <c r="J21" s="21" t="s">
        <v>211</v>
      </c>
    </row>
    <row r="22" spans="1:10" x14ac:dyDescent="0.25">
      <c r="A22" t="s">
        <v>7</v>
      </c>
      <c r="B22" t="s">
        <v>42</v>
      </c>
      <c r="C22" t="s">
        <v>43</v>
      </c>
      <c r="D22" t="s">
        <v>413</v>
      </c>
      <c r="E22" s="7" t="s">
        <v>422</v>
      </c>
      <c r="F22" s="8">
        <f t="shared" si="0"/>
        <v>2.2366666666666668</v>
      </c>
      <c r="I22" s="21" t="s">
        <v>211</v>
      </c>
      <c r="J22" s="21" t="s">
        <v>211</v>
      </c>
    </row>
    <row r="23" spans="1:10" x14ac:dyDescent="0.25">
      <c r="A23" t="s">
        <v>7</v>
      </c>
      <c r="B23" t="s">
        <v>44</v>
      </c>
      <c r="C23" t="s">
        <v>45</v>
      </c>
      <c r="D23" t="s">
        <v>413</v>
      </c>
      <c r="E23" s="7" t="s">
        <v>422</v>
      </c>
      <c r="F23" s="8">
        <f t="shared" si="0"/>
        <v>2.2366666666666668</v>
      </c>
      <c r="I23" s="21" t="s">
        <v>211</v>
      </c>
      <c r="J23" s="21" t="s">
        <v>211</v>
      </c>
    </row>
    <row r="24" spans="1:10" x14ac:dyDescent="0.25">
      <c r="A24" t="s">
        <v>7</v>
      </c>
      <c r="B24" t="s">
        <v>46</v>
      </c>
      <c r="C24" t="s">
        <v>47</v>
      </c>
      <c r="D24" t="s">
        <v>413</v>
      </c>
      <c r="E24" s="7" t="s">
        <v>422</v>
      </c>
      <c r="F24" s="8">
        <f t="shared" si="0"/>
        <v>2.2366666666666668</v>
      </c>
      <c r="I24" s="21" t="s">
        <v>211</v>
      </c>
      <c r="J24" s="21" t="s">
        <v>211</v>
      </c>
    </row>
    <row r="25" spans="1:10" x14ac:dyDescent="0.25">
      <c r="A25" t="s">
        <v>7</v>
      </c>
      <c r="B25" t="s">
        <v>48</v>
      </c>
      <c r="C25" t="s">
        <v>13</v>
      </c>
      <c r="D25" t="s">
        <v>413</v>
      </c>
      <c r="E25" s="7" t="s">
        <v>422</v>
      </c>
      <c r="F25" s="8">
        <f t="shared" si="0"/>
        <v>2.2366666666666668</v>
      </c>
      <c r="I25" s="21" t="s">
        <v>211</v>
      </c>
      <c r="J25" s="21" t="s">
        <v>211</v>
      </c>
    </row>
    <row r="26" spans="1:10" x14ac:dyDescent="0.25">
      <c r="A26" t="s">
        <v>49</v>
      </c>
      <c r="B26" t="s">
        <v>50</v>
      </c>
      <c r="C26" t="s">
        <v>21</v>
      </c>
      <c r="D26" t="s">
        <v>7</v>
      </c>
      <c r="E26" s="16" t="s">
        <v>411</v>
      </c>
      <c r="F26" s="8">
        <f>52.36/13</f>
        <v>4.0276923076923072</v>
      </c>
      <c r="G26" s="17"/>
      <c r="I26" s="21" t="s">
        <v>211</v>
      </c>
      <c r="J26" s="21" t="s">
        <v>211</v>
      </c>
    </row>
    <row r="27" spans="1:10" x14ac:dyDescent="0.25">
      <c r="A27" t="s">
        <v>7</v>
      </c>
      <c r="B27" t="s">
        <v>51</v>
      </c>
      <c r="C27" t="s">
        <v>45</v>
      </c>
      <c r="D27" t="s">
        <v>7</v>
      </c>
      <c r="E27" s="16" t="s">
        <v>411</v>
      </c>
      <c r="F27" s="8">
        <f t="shared" ref="F27:F38" si="1">52.36/13</f>
        <v>4.0276923076923072</v>
      </c>
      <c r="G27" s="17"/>
      <c r="I27" s="21" t="s">
        <v>211</v>
      </c>
      <c r="J27" s="21" t="s">
        <v>211</v>
      </c>
    </row>
    <row r="28" spans="1:10" x14ac:dyDescent="0.25">
      <c r="A28" t="s">
        <v>7</v>
      </c>
      <c r="B28" t="s">
        <v>52</v>
      </c>
      <c r="C28" t="s">
        <v>21</v>
      </c>
      <c r="D28" t="s">
        <v>7</v>
      </c>
      <c r="E28" s="16" t="s">
        <v>411</v>
      </c>
      <c r="F28" s="8">
        <f t="shared" si="1"/>
        <v>4.0276923076923072</v>
      </c>
      <c r="G28" s="17"/>
      <c r="I28" s="21" t="s">
        <v>211</v>
      </c>
      <c r="J28" s="21" t="s">
        <v>211</v>
      </c>
    </row>
    <row r="29" spans="1:10" x14ac:dyDescent="0.25">
      <c r="A29" t="s">
        <v>7</v>
      </c>
      <c r="B29" t="s">
        <v>53</v>
      </c>
      <c r="C29" t="s">
        <v>21</v>
      </c>
      <c r="D29" t="s">
        <v>7</v>
      </c>
      <c r="E29" s="16" t="s">
        <v>411</v>
      </c>
      <c r="F29" s="8">
        <f t="shared" si="1"/>
        <v>4.0276923076923072</v>
      </c>
      <c r="G29" s="17"/>
      <c r="I29" s="21" t="s">
        <v>211</v>
      </c>
      <c r="J29" s="21" t="s">
        <v>211</v>
      </c>
    </row>
    <row r="30" spans="1:10" x14ac:dyDescent="0.25">
      <c r="A30" t="s">
        <v>7</v>
      </c>
      <c r="B30" t="s">
        <v>54</v>
      </c>
      <c r="C30" t="s">
        <v>55</v>
      </c>
      <c r="D30" t="s">
        <v>7</v>
      </c>
      <c r="E30" s="16" t="s">
        <v>411</v>
      </c>
      <c r="F30" s="8">
        <f t="shared" si="1"/>
        <v>4.0276923076923072</v>
      </c>
      <c r="G30" s="17"/>
      <c r="I30" s="21" t="s">
        <v>211</v>
      </c>
      <c r="J30" s="21" t="s">
        <v>211</v>
      </c>
    </row>
    <row r="31" spans="1:10" x14ac:dyDescent="0.25">
      <c r="A31" t="s">
        <v>7</v>
      </c>
      <c r="B31" t="s">
        <v>56</v>
      </c>
      <c r="C31" t="s">
        <v>21</v>
      </c>
      <c r="D31" t="s">
        <v>7</v>
      </c>
      <c r="E31" s="16" t="s">
        <v>411</v>
      </c>
      <c r="F31" s="8">
        <f t="shared" si="1"/>
        <v>4.0276923076923072</v>
      </c>
      <c r="G31" s="17"/>
      <c r="I31" s="21" t="s">
        <v>211</v>
      </c>
      <c r="J31" s="21" t="s">
        <v>211</v>
      </c>
    </row>
    <row r="32" spans="1:10" x14ac:dyDescent="0.25">
      <c r="A32" t="s">
        <v>7</v>
      </c>
      <c r="B32" t="s">
        <v>57</v>
      </c>
      <c r="C32" t="s">
        <v>28</v>
      </c>
      <c r="D32" t="s">
        <v>7</v>
      </c>
      <c r="E32" s="16" t="s">
        <v>411</v>
      </c>
      <c r="F32" s="8">
        <f t="shared" si="1"/>
        <v>4.0276923076923072</v>
      </c>
      <c r="G32" s="17"/>
      <c r="I32" s="21" t="s">
        <v>211</v>
      </c>
      <c r="J32" s="21" t="s">
        <v>211</v>
      </c>
    </row>
    <row r="33" spans="1:10" x14ac:dyDescent="0.25">
      <c r="A33" t="s">
        <v>7</v>
      </c>
      <c r="B33" t="s">
        <v>58</v>
      </c>
      <c r="C33" t="s">
        <v>59</v>
      </c>
      <c r="D33" t="s">
        <v>7</v>
      </c>
      <c r="E33" s="16" t="s">
        <v>411</v>
      </c>
      <c r="F33" s="8">
        <f t="shared" si="1"/>
        <v>4.0276923076923072</v>
      </c>
      <c r="G33" s="17"/>
      <c r="I33" s="21" t="s">
        <v>211</v>
      </c>
      <c r="J33" s="21" t="s">
        <v>211</v>
      </c>
    </row>
    <row r="34" spans="1:10" x14ac:dyDescent="0.25">
      <c r="A34" t="s">
        <v>7</v>
      </c>
      <c r="B34" t="s">
        <v>60</v>
      </c>
      <c r="C34" t="s">
        <v>61</v>
      </c>
      <c r="D34" t="s">
        <v>21</v>
      </c>
      <c r="E34" s="16" t="s">
        <v>411</v>
      </c>
      <c r="F34" s="8">
        <f t="shared" si="1"/>
        <v>4.0276923076923072</v>
      </c>
      <c r="G34" s="17"/>
      <c r="I34" s="21" t="s">
        <v>211</v>
      </c>
      <c r="J34" s="21" t="s">
        <v>211</v>
      </c>
    </row>
    <row r="35" spans="1:10" x14ac:dyDescent="0.25">
      <c r="A35" t="s">
        <v>7</v>
      </c>
      <c r="B35" t="s">
        <v>62</v>
      </c>
      <c r="C35" t="s">
        <v>63</v>
      </c>
      <c r="D35" t="s">
        <v>7</v>
      </c>
      <c r="E35" s="16" t="s">
        <v>411</v>
      </c>
      <c r="F35" s="8">
        <f t="shared" si="1"/>
        <v>4.0276923076923072</v>
      </c>
      <c r="G35" s="17"/>
      <c r="I35" s="21" t="s">
        <v>211</v>
      </c>
      <c r="J35" s="21" t="s">
        <v>211</v>
      </c>
    </row>
    <row r="36" spans="1:10" x14ac:dyDescent="0.25">
      <c r="A36" t="s">
        <v>7</v>
      </c>
      <c r="B36" t="s">
        <v>64</v>
      </c>
      <c r="C36" t="s">
        <v>21</v>
      </c>
      <c r="D36" t="s">
        <v>7</v>
      </c>
      <c r="E36" s="16" t="s">
        <v>411</v>
      </c>
      <c r="F36" s="8">
        <f t="shared" si="1"/>
        <v>4.0276923076923072</v>
      </c>
      <c r="G36" s="17"/>
      <c r="I36" s="21" t="s">
        <v>211</v>
      </c>
      <c r="J36" s="21" t="s">
        <v>211</v>
      </c>
    </row>
    <row r="37" spans="1:10" x14ac:dyDescent="0.25">
      <c r="A37" t="s">
        <v>7</v>
      </c>
      <c r="B37" t="s">
        <v>65</v>
      </c>
      <c r="C37" t="s">
        <v>21</v>
      </c>
      <c r="D37" t="s">
        <v>7</v>
      </c>
      <c r="E37" s="16" t="s">
        <v>411</v>
      </c>
      <c r="F37" s="8">
        <f t="shared" si="1"/>
        <v>4.0276923076923072</v>
      </c>
      <c r="G37" s="17"/>
      <c r="I37" s="21" t="s">
        <v>211</v>
      </c>
      <c r="J37" s="21" t="s">
        <v>211</v>
      </c>
    </row>
    <row r="38" spans="1:10" x14ac:dyDescent="0.25">
      <c r="A38" t="s">
        <v>7</v>
      </c>
      <c r="B38" t="s">
        <v>69</v>
      </c>
      <c r="C38" t="s">
        <v>55</v>
      </c>
      <c r="D38" t="s">
        <v>7</v>
      </c>
      <c r="E38" s="16" t="s">
        <v>411</v>
      </c>
      <c r="F38" s="8">
        <f t="shared" si="1"/>
        <v>4.0276923076923072</v>
      </c>
      <c r="G38" s="17"/>
      <c r="I38" s="21" t="s">
        <v>211</v>
      </c>
      <c r="J38" s="21" t="s">
        <v>211</v>
      </c>
    </row>
    <row r="39" spans="1:10" x14ac:dyDescent="0.25">
      <c r="A39" t="s">
        <v>421</v>
      </c>
      <c r="B39" t="s">
        <v>66</v>
      </c>
      <c r="C39" t="s">
        <v>63</v>
      </c>
      <c r="D39" t="s">
        <v>7</v>
      </c>
      <c r="E39" s="16" t="s">
        <v>411</v>
      </c>
      <c r="F39" s="8">
        <v>8.73</v>
      </c>
      <c r="I39" s="21" t="s">
        <v>211</v>
      </c>
      <c r="J39" s="21" t="s">
        <v>211</v>
      </c>
    </row>
    <row r="40" spans="1:10" x14ac:dyDescent="0.25">
      <c r="A40" t="s">
        <v>420</v>
      </c>
      <c r="B40" t="s">
        <v>67</v>
      </c>
      <c r="C40" t="s">
        <v>39</v>
      </c>
      <c r="D40" t="s">
        <v>7</v>
      </c>
      <c r="E40" s="7" t="s">
        <v>411</v>
      </c>
      <c r="F40" s="8">
        <f>9.1*generated_bom[[#This Row],[Qty]]</f>
        <v>54.599999999999994</v>
      </c>
      <c r="I40" s="21" t="s">
        <v>211</v>
      </c>
      <c r="J40" s="21"/>
    </row>
    <row r="41" spans="1:10" x14ac:dyDescent="0.25">
      <c r="A41" t="s">
        <v>7</v>
      </c>
      <c r="B41" t="s">
        <v>68</v>
      </c>
      <c r="C41" t="s">
        <v>63</v>
      </c>
      <c r="D41" t="s">
        <v>7</v>
      </c>
      <c r="E41" s="7" t="s">
        <v>411</v>
      </c>
      <c r="F41" s="8">
        <v>11.02</v>
      </c>
      <c r="I41" s="21" t="s">
        <v>211</v>
      </c>
      <c r="J41" s="21"/>
    </row>
    <row r="42" spans="1:10" x14ac:dyDescent="0.25">
      <c r="A42" t="s">
        <v>70</v>
      </c>
      <c r="B42" s="10" t="s">
        <v>71</v>
      </c>
      <c r="C42" s="10" t="s">
        <v>45</v>
      </c>
      <c r="D42" s="10" t="s">
        <v>7</v>
      </c>
      <c r="E42" s="10"/>
      <c r="F42" s="11"/>
      <c r="G42" s="11"/>
      <c r="H42" s="11"/>
      <c r="I42" s="22"/>
      <c r="J42" s="22"/>
    </row>
    <row r="43" spans="1:10" x14ac:dyDescent="0.25">
      <c r="A43" s="10" t="s">
        <v>7</v>
      </c>
      <c r="B43" s="10" t="s">
        <v>72</v>
      </c>
      <c r="C43" s="10" t="s">
        <v>63</v>
      </c>
      <c r="D43" s="10" t="s">
        <v>7</v>
      </c>
      <c r="E43" s="10"/>
      <c r="F43" s="11"/>
      <c r="G43" s="11"/>
      <c r="H43" s="11"/>
      <c r="I43" s="22"/>
      <c r="J43" s="22"/>
    </row>
    <row r="44" spans="1:10" x14ac:dyDescent="0.25">
      <c r="A44" t="s">
        <v>7</v>
      </c>
      <c r="B44" t="s">
        <v>73</v>
      </c>
      <c r="C44" t="s">
        <v>63</v>
      </c>
      <c r="D44" t="s">
        <v>7</v>
      </c>
      <c r="E44" s="7" t="s">
        <v>411</v>
      </c>
      <c r="F44" s="8">
        <v>2.95</v>
      </c>
      <c r="G44" s="8" t="s">
        <v>425</v>
      </c>
      <c r="I44" s="21" t="s">
        <v>211</v>
      </c>
      <c r="J44" s="21" t="s">
        <v>211</v>
      </c>
    </row>
    <row r="45" spans="1:10" x14ac:dyDescent="0.25">
      <c r="A45" t="s">
        <v>7</v>
      </c>
      <c r="B45" t="s">
        <v>74</v>
      </c>
      <c r="C45" t="s">
        <v>63</v>
      </c>
      <c r="D45" t="s">
        <v>7</v>
      </c>
      <c r="E45" s="7" t="s">
        <v>411</v>
      </c>
      <c r="F45" s="8">
        <f>13.6/5</f>
        <v>2.7199999999999998</v>
      </c>
      <c r="I45" s="21" t="s">
        <v>211</v>
      </c>
      <c r="J45" s="21"/>
    </row>
    <row r="46" spans="1:10" x14ac:dyDescent="0.25">
      <c r="A46" t="s">
        <v>7</v>
      </c>
      <c r="B46" t="s">
        <v>75</v>
      </c>
      <c r="C46" t="s">
        <v>63</v>
      </c>
      <c r="D46" t="s">
        <v>7</v>
      </c>
      <c r="E46" s="7" t="s">
        <v>411</v>
      </c>
      <c r="F46" s="8">
        <f>13.6/5</f>
        <v>2.7199999999999998</v>
      </c>
      <c r="I46" s="21" t="s">
        <v>211</v>
      </c>
      <c r="J46" s="21"/>
    </row>
    <row r="47" spans="1:10" x14ac:dyDescent="0.25">
      <c r="A47" t="s">
        <v>7</v>
      </c>
      <c r="B47" t="s">
        <v>76</v>
      </c>
      <c r="C47" t="s">
        <v>63</v>
      </c>
      <c r="D47" t="s">
        <v>7</v>
      </c>
      <c r="I47" s="21"/>
      <c r="J47" s="21"/>
    </row>
    <row r="48" spans="1:10" x14ac:dyDescent="0.25">
      <c r="A48" s="10" t="s">
        <v>7</v>
      </c>
      <c r="B48" s="10" t="s">
        <v>77</v>
      </c>
      <c r="C48" s="10" t="s">
        <v>63</v>
      </c>
      <c r="D48" s="10" t="s">
        <v>7</v>
      </c>
      <c r="E48" s="10"/>
      <c r="F48" s="11"/>
      <c r="G48" s="11"/>
      <c r="H48" s="11"/>
      <c r="I48" s="22"/>
      <c r="J48" s="22"/>
    </row>
    <row r="49" spans="1:10" x14ac:dyDescent="0.25">
      <c r="A49" s="10" t="s">
        <v>7</v>
      </c>
      <c r="B49" s="10" t="s">
        <v>78</v>
      </c>
      <c r="C49" s="10" t="s">
        <v>63</v>
      </c>
      <c r="D49" s="10" t="s">
        <v>7</v>
      </c>
      <c r="E49" s="10"/>
      <c r="F49" s="11"/>
      <c r="G49" s="11"/>
      <c r="H49" s="11"/>
      <c r="I49" s="22"/>
      <c r="J49" s="22"/>
    </row>
    <row r="50" spans="1:10" x14ac:dyDescent="0.25">
      <c r="A50" t="s">
        <v>7</v>
      </c>
      <c r="B50" t="s">
        <v>79</v>
      </c>
      <c r="C50" t="s">
        <v>63</v>
      </c>
      <c r="D50" t="s">
        <v>7</v>
      </c>
      <c r="E50" s="16" t="s">
        <v>411</v>
      </c>
      <c r="F50" s="8">
        <v>2.2200000000000002</v>
      </c>
      <c r="I50" s="21" t="s">
        <v>211</v>
      </c>
      <c r="J50" s="21"/>
    </row>
    <row r="51" spans="1:10" x14ac:dyDescent="0.25">
      <c r="A51" s="10" t="s">
        <v>7</v>
      </c>
      <c r="B51" s="10" t="s">
        <v>80</v>
      </c>
      <c r="C51" s="10" t="s">
        <v>55</v>
      </c>
      <c r="D51" s="10" t="s">
        <v>7</v>
      </c>
      <c r="E51" s="10"/>
      <c r="F51" s="11"/>
      <c r="G51" s="11"/>
      <c r="H51" s="11"/>
      <c r="I51" s="22"/>
      <c r="J51" s="22"/>
    </row>
    <row r="52" spans="1:10" x14ac:dyDescent="0.25">
      <c r="A52" s="10" t="s">
        <v>7</v>
      </c>
      <c r="B52" s="10" t="s">
        <v>81</v>
      </c>
      <c r="C52" s="10" t="s">
        <v>63</v>
      </c>
      <c r="D52" s="10" t="s">
        <v>7</v>
      </c>
      <c r="E52" s="10"/>
      <c r="F52" s="11"/>
      <c r="G52" s="11"/>
      <c r="H52" s="11"/>
      <c r="I52" s="22"/>
      <c r="J52" s="22"/>
    </row>
    <row r="53" spans="1:10" x14ac:dyDescent="0.25">
      <c r="A53" s="10" t="s">
        <v>7</v>
      </c>
      <c r="B53" s="10" t="s">
        <v>82</v>
      </c>
      <c r="C53" s="10" t="s">
        <v>63</v>
      </c>
      <c r="D53" s="10" t="s">
        <v>7</v>
      </c>
      <c r="E53" s="10"/>
      <c r="F53" s="11"/>
      <c r="G53" s="11"/>
      <c r="H53" s="11"/>
      <c r="I53" s="22"/>
      <c r="J53" s="22"/>
    </row>
    <row r="54" spans="1:10" x14ac:dyDescent="0.25">
      <c r="A54" t="s">
        <v>7</v>
      </c>
      <c r="B54" t="s">
        <v>83</v>
      </c>
      <c r="C54" t="s">
        <v>45</v>
      </c>
      <c r="D54" t="s">
        <v>7</v>
      </c>
      <c r="E54" s="7" t="s">
        <v>411</v>
      </c>
      <c r="F54" s="8">
        <f>13.6/5</f>
        <v>2.7199999999999998</v>
      </c>
      <c r="I54" s="21" t="s">
        <v>211</v>
      </c>
      <c r="J54" s="21"/>
    </row>
    <row r="55" spans="1:10" x14ac:dyDescent="0.25">
      <c r="A55" s="10" t="s">
        <v>7</v>
      </c>
      <c r="B55" s="10" t="s">
        <v>84</v>
      </c>
      <c r="C55" s="10" t="s">
        <v>63</v>
      </c>
      <c r="D55" s="10" t="s">
        <v>7</v>
      </c>
      <c r="E55" s="10"/>
      <c r="F55" s="11"/>
      <c r="G55" s="11"/>
      <c r="H55" s="11"/>
      <c r="I55" s="22"/>
      <c r="J55" s="22"/>
    </row>
    <row r="56" spans="1:10" x14ac:dyDescent="0.25">
      <c r="A56" s="10" t="s">
        <v>7</v>
      </c>
      <c r="B56" s="10" t="s">
        <v>85</v>
      </c>
      <c r="C56" s="10" t="s">
        <v>19</v>
      </c>
      <c r="D56" s="10" t="s">
        <v>7</v>
      </c>
      <c r="E56" s="10"/>
      <c r="F56" s="11"/>
      <c r="G56" s="11"/>
      <c r="H56" s="11"/>
      <c r="I56" s="22"/>
      <c r="J56" s="22"/>
    </row>
    <row r="57" spans="1:10" x14ac:dyDescent="0.25">
      <c r="A57" s="10" t="s">
        <v>7</v>
      </c>
      <c r="B57" s="10" t="s">
        <v>86</v>
      </c>
      <c r="C57" s="10" t="s">
        <v>63</v>
      </c>
      <c r="D57" s="10" t="s">
        <v>7</v>
      </c>
      <c r="E57" s="10"/>
      <c r="F57" s="11"/>
      <c r="G57" s="11"/>
      <c r="H57" s="11"/>
      <c r="I57" s="22"/>
      <c r="J57" s="22"/>
    </row>
    <row r="58" spans="1:10" x14ac:dyDescent="0.25">
      <c r="A58" s="10" t="s">
        <v>7</v>
      </c>
      <c r="B58" s="10" t="s">
        <v>87</v>
      </c>
      <c r="C58" s="10" t="s">
        <v>63</v>
      </c>
      <c r="D58" s="10" t="s">
        <v>7</v>
      </c>
      <c r="E58" s="10"/>
      <c r="F58" s="11"/>
      <c r="G58" s="11"/>
      <c r="H58" s="11"/>
      <c r="I58" s="22"/>
      <c r="J58" s="22"/>
    </row>
    <row r="59" spans="1:10" x14ac:dyDescent="0.25">
      <c r="A59" t="s">
        <v>7</v>
      </c>
      <c r="B59" t="s">
        <v>88</v>
      </c>
      <c r="C59" t="s">
        <v>63</v>
      </c>
      <c r="D59" t="s">
        <v>7</v>
      </c>
      <c r="E59" s="7" t="s">
        <v>411</v>
      </c>
      <c r="F59" s="8">
        <v>21.28</v>
      </c>
      <c r="I59" s="21" t="s">
        <v>211</v>
      </c>
      <c r="J59" s="21" t="s">
        <v>211</v>
      </c>
    </row>
    <row r="60" spans="1:10" x14ac:dyDescent="0.25">
      <c r="A60" s="10" t="s">
        <v>7</v>
      </c>
      <c r="B60" s="10" t="s">
        <v>89</v>
      </c>
      <c r="C60" s="10" t="s">
        <v>63</v>
      </c>
      <c r="D60" s="10" t="s">
        <v>7</v>
      </c>
      <c r="E60" s="10"/>
      <c r="F60" s="11"/>
      <c r="G60" s="11"/>
      <c r="H60" s="11"/>
      <c r="I60" s="22"/>
      <c r="J60" s="22"/>
    </row>
    <row r="61" spans="1:10" x14ac:dyDescent="0.25">
      <c r="A61" t="s">
        <v>7</v>
      </c>
      <c r="B61" t="s">
        <v>90</v>
      </c>
      <c r="C61" t="s">
        <v>63</v>
      </c>
      <c r="D61" t="s">
        <v>7</v>
      </c>
      <c r="E61" s="16" t="s">
        <v>411</v>
      </c>
      <c r="F61" s="8">
        <v>3.51</v>
      </c>
      <c r="I61" s="21" t="s">
        <v>211</v>
      </c>
      <c r="J61" s="21"/>
    </row>
    <row r="62" spans="1:10" x14ac:dyDescent="0.25">
      <c r="A62" t="s">
        <v>7</v>
      </c>
      <c r="B62" t="s">
        <v>91</v>
      </c>
      <c r="C62" t="s">
        <v>63</v>
      </c>
      <c r="D62" t="s">
        <v>7</v>
      </c>
      <c r="I62" s="21"/>
      <c r="J62" s="21"/>
    </row>
    <row r="63" spans="1:10" x14ac:dyDescent="0.25">
      <c r="A63" t="s">
        <v>7</v>
      </c>
      <c r="B63" t="s">
        <v>92</v>
      </c>
      <c r="C63" t="s">
        <v>63</v>
      </c>
      <c r="D63" t="s">
        <v>7</v>
      </c>
      <c r="I63" s="21"/>
      <c r="J63" s="21"/>
    </row>
    <row r="64" spans="1:10" x14ac:dyDescent="0.25">
      <c r="A64" t="s">
        <v>7</v>
      </c>
      <c r="B64" t="s">
        <v>93</v>
      </c>
      <c r="C64" t="s">
        <v>63</v>
      </c>
      <c r="D64" t="s">
        <v>7</v>
      </c>
      <c r="I64" s="21"/>
      <c r="J64" s="21"/>
    </row>
    <row r="65" spans="1:10" x14ac:dyDescent="0.25">
      <c r="A65" t="s">
        <v>7</v>
      </c>
      <c r="B65" t="s">
        <v>94</v>
      </c>
      <c r="C65" t="s">
        <v>63</v>
      </c>
      <c r="D65" t="s">
        <v>7</v>
      </c>
      <c r="E65" s="7" t="s">
        <v>411</v>
      </c>
      <c r="F65" s="8">
        <v>3.42</v>
      </c>
      <c r="I65" s="21" t="s">
        <v>211</v>
      </c>
      <c r="J65" s="21"/>
    </row>
    <row r="66" spans="1:10" x14ac:dyDescent="0.25">
      <c r="A66" t="s">
        <v>7</v>
      </c>
      <c r="B66" t="s">
        <v>95</v>
      </c>
      <c r="C66" t="s">
        <v>39</v>
      </c>
      <c r="D66" t="s">
        <v>7</v>
      </c>
      <c r="E66" s="7" t="s">
        <v>411</v>
      </c>
      <c r="F66" s="8">
        <v>62.35</v>
      </c>
      <c r="I66" s="21" t="s">
        <v>211</v>
      </c>
      <c r="J66" s="21" t="s">
        <v>211</v>
      </c>
    </row>
    <row r="67" spans="1:10" x14ac:dyDescent="0.25">
      <c r="A67" t="s">
        <v>7</v>
      </c>
      <c r="B67" t="s">
        <v>96</v>
      </c>
      <c r="C67" t="s">
        <v>63</v>
      </c>
      <c r="D67" t="s">
        <v>7</v>
      </c>
      <c r="E67" s="7" t="s">
        <v>411</v>
      </c>
      <c r="F67" s="8">
        <v>10.54</v>
      </c>
      <c r="I67" s="21" t="s">
        <v>211</v>
      </c>
      <c r="J67" s="21" t="s">
        <v>211</v>
      </c>
    </row>
    <row r="68" spans="1:10" x14ac:dyDescent="0.25">
      <c r="B68" t="s">
        <v>417</v>
      </c>
      <c r="C68" t="s">
        <v>63</v>
      </c>
      <c r="E68" s="7" t="s">
        <v>411</v>
      </c>
      <c r="F68" s="8">
        <v>103.15</v>
      </c>
      <c r="I68" s="21" t="s">
        <v>211</v>
      </c>
      <c r="J68" s="21" t="s">
        <v>211</v>
      </c>
    </row>
    <row r="69" spans="1:10" x14ac:dyDescent="0.25">
      <c r="B69" t="s">
        <v>423</v>
      </c>
      <c r="C69" s="9">
        <v>1</v>
      </c>
      <c r="E69" s="7" t="s">
        <v>411</v>
      </c>
      <c r="F69" s="8">
        <v>7.21</v>
      </c>
      <c r="I69" s="21" t="s">
        <v>211</v>
      </c>
      <c r="J69" s="21" t="s">
        <v>211</v>
      </c>
    </row>
    <row r="70" spans="1:10" x14ac:dyDescent="0.25">
      <c r="B70" t="s">
        <v>414</v>
      </c>
      <c r="C70" s="9">
        <v>1</v>
      </c>
      <c r="E70" s="7" t="s">
        <v>411</v>
      </c>
      <c r="F70" s="8">
        <v>3.37</v>
      </c>
      <c r="I70" s="21" t="s">
        <v>211</v>
      </c>
      <c r="J70" s="21"/>
    </row>
    <row r="71" spans="1:10" x14ac:dyDescent="0.25">
      <c r="A71" t="s">
        <v>97</v>
      </c>
      <c r="B71" t="s">
        <v>98</v>
      </c>
      <c r="C71" t="s">
        <v>99</v>
      </c>
      <c r="D71" t="s">
        <v>21</v>
      </c>
      <c r="E71" s="12" t="s">
        <v>411</v>
      </c>
      <c r="F71" s="8">
        <v>4.76</v>
      </c>
      <c r="I71" s="21" t="s">
        <v>211</v>
      </c>
      <c r="J71" s="21"/>
    </row>
    <row r="72" spans="1:10" x14ac:dyDescent="0.25">
      <c r="A72" t="s">
        <v>100</v>
      </c>
      <c r="B72" t="s">
        <v>101</v>
      </c>
      <c r="C72" t="s">
        <v>21</v>
      </c>
      <c r="D72" t="s">
        <v>7</v>
      </c>
      <c r="E72" s="16" t="s">
        <v>411</v>
      </c>
      <c r="F72" s="8">
        <f>1.14+0.84</f>
        <v>1.98</v>
      </c>
      <c r="I72" s="21" t="s">
        <v>211</v>
      </c>
      <c r="J72" s="21" t="s">
        <v>211</v>
      </c>
    </row>
    <row r="73" spans="1:10" x14ac:dyDescent="0.25">
      <c r="A73" t="s">
        <v>7</v>
      </c>
      <c r="B73" t="s">
        <v>102</v>
      </c>
      <c r="C73" t="s">
        <v>63</v>
      </c>
      <c r="D73" t="s">
        <v>7</v>
      </c>
      <c r="E73" s="16" t="s">
        <v>424</v>
      </c>
      <c r="F73" s="8">
        <f>63.62/5</f>
        <v>12.724</v>
      </c>
      <c r="I73" s="21" t="s">
        <v>211</v>
      </c>
      <c r="J73" s="21" t="s">
        <v>211</v>
      </c>
    </row>
    <row r="74" spans="1:10" x14ac:dyDescent="0.25">
      <c r="A74" t="s">
        <v>7</v>
      </c>
      <c r="B74" t="s">
        <v>103</v>
      </c>
      <c r="C74" t="s">
        <v>55</v>
      </c>
      <c r="D74" t="s">
        <v>7</v>
      </c>
      <c r="F74" s="8">
        <v>0</v>
      </c>
      <c r="G74" s="8" t="s">
        <v>426</v>
      </c>
      <c r="I74" s="21"/>
      <c r="J74" s="21" t="s">
        <v>211</v>
      </c>
    </row>
    <row r="75" spans="1:10" x14ac:dyDescent="0.25">
      <c r="A75" t="s">
        <v>7</v>
      </c>
      <c r="B75" t="s">
        <v>104</v>
      </c>
      <c r="C75" t="s">
        <v>63</v>
      </c>
      <c r="D75" t="s">
        <v>7</v>
      </c>
      <c r="E75" s="16" t="s">
        <v>424</v>
      </c>
      <c r="F75" s="8">
        <f>63.62/5</f>
        <v>12.724</v>
      </c>
      <c r="I75" s="21" t="s">
        <v>211</v>
      </c>
      <c r="J75" s="21" t="s">
        <v>211</v>
      </c>
    </row>
    <row r="76" spans="1:10" x14ac:dyDescent="0.25">
      <c r="A76" t="s">
        <v>7</v>
      </c>
      <c r="B76" t="s">
        <v>105</v>
      </c>
      <c r="C76" t="s">
        <v>55</v>
      </c>
      <c r="D76" t="s">
        <v>7</v>
      </c>
      <c r="E76" s="16" t="s">
        <v>424</v>
      </c>
      <c r="F76" s="8">
        <f>63.62/5</f>
        <v>12.724</v>
      </c>
      <c r="I76" s="21" t="s">
        <v>211</v>
      </c>
      <c r="J76" s="21" t="s">
        <v>211</v>
      </c>
    </row>
    <row r="77" spans="1:10" x14ac:dyDescent="0.25">
      <c r="A77" t="s">
        <v>7</v>
      </c>
      <c r="B77" t="s">
        <v>106</v>
      </c>
      <c r="C77" t="s">
        <v>107</v>
      </c>
      <c r="D77" t="s">
        <v>7</v>
      </c>
      <c r="E77" s="16" t="s">
        <v>424</v>
      </c>
      <c r="F77" s="8">
        <f>63.62/5</f>
        <v>12.724</v>
      </c>
      <c r="I77" s="21" t="s">
        <v>211</v>
      </c>
      <c r="J77" s="21" t="s">
        <v>211</v>
      </c>
    </row>
    <row r="78" spans="1:10" x14ac:dyDescent="0.25">
      <c r="A78" t="s">
        <v>7</v>
      </c>
      <c r="B78" t="s">
        <v>108</v>
      </c>
      <c r="C78" t="s">
        <v>21</v>
      </c>
      <c r="D78" t="s">
        <v>7</v>
      </c>
      <c r="E78" s="16" t="s">
        <v>424</v>
      </c>
      <c r="F78" s="8">
        <f>63.62/5</f>
        <v>12.724</v>
      </c>
      <c r="I78" s="21" t="s">
        <v>211</v>
      </c>
      <c r="J78" s="21" t="s">
        <v>211</v>
      </c>
    </row>
    <row r="79" spans="1:10" x14ac:dyDescent="0.25">
      <c r="A79" t="s">
        <v>109</v>
      </c>
      <c r="B79" t="s">
        <v>110</v>
      </c>
      <c r="C79" t="s">
        <v>63</v>
      </c>
      <c r="D79" t="s">
        <v>7</v>
      </c>
      <c r="I79" s="21"/>
      <c r="J79" s="21"/>
    </row>
    <row r="80" spans="1:10" x14ac:dyDescent="0.25">
      <c r="A80" t="s">
        <v>7</v>
      </c>
      <c r="B80" t="s">
        <v>111</v>
      </c>
      <c r="C80" t="s">
        <v>63</v>
      </c>
      <c r="D80" t="s">
        <v>7</v>
      </c>
      <c r="I80" s="21"/>
      <c r="J80" s="21"/>
    </row>
    <row r="81" spans="1:10" x14ac:dyDescent="0.25">
      <c r="A81" t="s">
        <v>7</v>
      </c>
      <c r="B81" t="s">
        <v>112</v>
      </c>
      <c r="C81" t="s">
        <v>63</v>
      </c>
      <c r="D81" t="s">
        <v>7</v>
      </c>
      <c r="I81" s="21"/>
      <c r="J81" s="21"/>
    </row>
    <row r="82" spans="1:10" x14ac:dyDescent="0.25">
      <c r="A82" t="s">
        <v>7</v>
      </c>
      <c r="B82" t="s">
        <v>113</v>
      </c>
      <c r="C82" t="s">
        <v>63</v>
      </c>
      <c r="D82" t="s">
        <v>7</v>
      </c>
      <c r="I82" s="21" t="s">
        <v>211</v>
      </c>
      <c r="J82" s="21" t="s">
        <v>211</v>
      </c>
    </row>
    <row r="83" spans="1:10" x14ac:dyDescent="0.25">
      <c r="A83" t="s">
        <v>7</v>
      </c>
      <c r="B83" t="s">
        <v>114</v>
      </c>
      <c r="C83" t="s">
        <v>63</v>
      </c>
      <c r="D83" t="s">
        <v>7</v>
      </c>
      <c r="I83" s="21" t="s">
        <v>211</v>
      </c>
      <c r="J83" s="21" t="s">
        <v>211</v>
      </c>
    </row>
    <row r="84" spans="1:10" x14ac:dyDescent="0.25">
      <c r="A84" t="s">
        <v>7</v>
      </c>
      <c r="B84" t="s">
        <v>115</v>
      </c>
      <c r="C84" t="s">
        <v>63</v>
      </c>
      <c r="D84" t="s">
        <v>7</v>
      </c>
      <c r="I84" s="21" t="s">
        <v>211</v>
      </c>
      <c r="J84" s="21" t="s">
        <v>211</v>
      </c>
    </row>
    <row r="85" spans="1:10" x14ac:dyDescent="0.25">
      <c r="A85" t="s">
        <v>7</v>
      </c>
      <c r="B85" t="s">
        <v>116</v>
      </c>
      <c r="C85" t="s">
        <v>63</v>
      </c>
      <c r="D85" t="s">
        <v>7</v>
      </c>
      <c r="I85" s="21"/>
      <c r="J85" s="21"/>
    </row>
    <row r="86" spans="1:10" x14ac:dyDescent="0.25">
      <c r="A86" t="s">
        <v>7</v>
      </c>
      <c r="B86" t="s">
        <v>117</v>
      </c>
      <c r="C86" t="s">
        <v>33</v>
      </c>
      <c r="D86" t="s">
        <v>7</v>
      </c>
      <c r="I86" s="21"/>
      <c r="J86" s="21"/>
    </row>
    <row r="87" spans="1:10" x14ac:dyDescent="0.25">
      <c r="A87" s="10" t="s">
        <v>7</v>
      </c>
      <c r="B87" s="10" t="s">
        <v>118</v>
      </c>
      <c r="C87" s="10" t="s">
        <v>63</v>
      </c>
      <c r="D87" s="10" t="s">
        <v>7</v>
      </c>
      <c r="E87" s="10"/>
      <c r="F87" s="11"/>
      <c r="G87" s="11"/>
      <c r="H87" s="11"/>
      <c r="I87" s="22"/>
      <c r="J87" s="22"/>
    </row>
    <row r="88" spans="1:10" x14ac:dyDescent="0.25">
      <c r="A88" s="10" t="s">
        <v>7</v>
      </c>
      <c r="B88" s="10" t="s">
        <v>119</v>
      </c>
      <c r="C88" s="10" t="s">
        <v>63</v>
      </c>
      <c r="D88" s="10" t="s">
        <v>7</v>
      </c>
      <c r="E88" s="10"/>
      <c r="F88" s="11"/>
      <c r="G88" s="11"/>
      <c r="H88" s="11"/>
      <c r="I88" s="22"/>
      <c r="J88" s="22"/>
    </row>
    <row r="89" spans="1:10" x14ac:dyDescent="0.25">
      <c r="A89" t="s">
        <v>120</v>
      </c>
      <c r="B89" t="s">
        <v>121</v>
      </c>
      <c r="C89" t="s">
        <v>122</v>
      </c>
      <c r="D89" t="s">
        <v>123</v>
      </c>
      <c r="I89" s="21"/>
      <c r="J89" s="21"/>
    </row>
    <row r="90" spans="1:10" x14ac:dyDescent="0.25">
      <c r="A90" t="s">
        <v>7</v>
      </c>
      <c r="B90" t="s">
        <v>124</v>
      </c>
      <c r="C90" t="s">
        <v>63</v>
      </c>
      <c r="D90" t="s">
        <v>7</v>
      </c>
      <c r="I90" s="21"/>
      <c r="J90" s="21"/>
    </row>
    <row r="91" spans="1:10" x14ac:dyDescent="0.25">
      <c r="A91" t="s">
        <v>7</v>
      </c>
      <c r="B91" t="s">
        <v>125</v>
      </c>
      <c r="C91" t="s">
        <v>63</v>
      </c>
      <c r="D91" t="s">
        <v>7</v>
      </c>
      <c r="I91" s="21"/>
      <c r="J91" s="21"/>
    </row>
    <row r="92" spans="1:10" x14ac:dyDescent="0.25">
      <c r="A92" t="s">
        <v>7</v>
      </c>
      <c r="B92" t="s">
        <v>126</v>
      </c>
      <c r="C92" t="s">
        <v>63</v>
      </c>
      <c r="D92" t="s">
        <v>7</v>
      </c>
      <c r="I92" s="21"/>
      <c r="J92" s="21"/>
    </row>
    <row r="93" spans="1:10" x14ac:dyDescent="0.25">
      <c r="A93" t="s">
        <v>7</v>
      </c>
      <c r="B93" t="s">
        <v>127</v>
      </c>
      <c r="C93" t="s">
        <v>128</v>
      </c>
      <c r="D93" t="s">
        <v>129</v>
      </c>
      <c r="I93" s="21"/>
      <c r="J93" s="21"/>
    </row>
    <row r="94" spans="1:10" x14ac:dyDescent="0.25">
      <c r="A94" t="s">
        <v>7</v>
      </c>
      <c r="B94" t="s">
        <v>130</v>
      </c>
      <c r="C94" t="s">
        <v>131</v>
      </c>
      <c r="D94" t="s">
        <v>132</v>
      </c>
      <c r="I94" s="21"/>
      <c r="J94" s="21"/>
    </row>
    <row r="95" spans="1:10" x14ac:dyDescent="0.25">
      <c r="A95" t="s">
        <v>7</v>
      </c>
      <c r="B95" t="s">
        <v>133</v>
      </c>
      <c r="C95" t="s">
        <v>134</v>
      </c>
      <c r="D95" t="s">
        <v>63</v>
      </c>
      <c r="I95" s="21"/>
      <c r="J95" s="21"/>
    </row>
    <row r="96" spans="1:10" x14ac:dyDescent="0.25">
      <c r="A96" t="s">
        <v>7</v>
      </c>
      <c r="B96" t="s">
        <v>135</v>
      </c>
      <c r="C96" t="s">
        <v>136</v>
      </c>
      <c r="D96" t="s">
        <v>63</v>
      </c>
      <c r="I96" s="21"/>
      <c r="J96" s="21"/>
    </row>
    <row r="97" spans="1:10" x14ac:dyDescent="0.25">
      <c r="A97" t="s">
        <v>7</v>
      </c>
      <c r="B97" t="s">
        <v>137</v>
      </c>
      <c r="C97" t="s">
        <v>63</v>
      </c>
      <c r="D97" t="s">
        <v>7</v>
      </c>
      <c r="I97" s="21"/>
      <c r="J97" s="21"/>
    </row>
    <row r="98" spans="1:10" x14ac:dyDescent="0.25">
      <c r="A98" t="s">
        <v>7</v>
      </c>
      <c r="B98" t="s">
        <v>138</v>
      </c>
      <c r="C98" t="s">
        <v>63</v>
      </c>
      <c r="D98" t="s">
        <v>7</v>
      </c>
      <c r="I98" s="21"/>
      <c r="J98" s="21"/>
    </row>
    <row r="99" spans="1:10" x14ac:dyDescent="0.25">
      <c r="A99" t="s">
        <v>7</v>
      </c>
      <c r="B99" t="s">
        <v>139</v>
      </c>
      <c r="C99" t="s">
        <v>21</v>
      </c>
      <c r="D99" t="s">
        <v>7</v>
      </c>
      <c r="I99" s="21"/>
      <c r="J99" s="21"/>
    </row>
    <row r="100" spans="1:10" x14ac:dyDescent="0.25">
      <c r="A100" t="s">
        <v>7</v>
      </c>
      <c r="B100" t="s">
        <v>140</v>
      </c>
      <c r="C100" t="s">
        <v>63</v>
      </c>
      <c r="D100" t="s">
        <v>7</v>
      </c>
      <c r="I100" s="21"/>
      <c r="J100" s="21"/>
    </row>
    <row r="101" spans="1:10" x14ac:dyDescent="0.25">
      <c r="A101" t="s">
        <v>7</v>
      </c>
      <c r="B101" t="s">
        <v>141</v>
      </c>
      <c r="C101" t="s">
        <v>55</v>
      </c>
      <c r="D101" t="s">
        <v>7</v>
      </c>
      <c r="I101" s="21"/>
      <c r="J101" s="21"/>
    </row>
    <row r="102" spans="1:10" x14ac:dyDescent="0.25">
      <c r="A102" t="s">
        <v>7</v>
      </c>
      <c r="B102" t="s">
        <v>142</v>
      </c>
      <c r="C102" t="s">
        <v>21</v>
      </c>
      <c r="D102" t="s">
        <v>7</v>
      </c>
      <c r="I102" s="21"/>
      <c r="J102" s="21"/>
    </row>
    <row r="103" spans="1:10" x14ac:dyDescent="0.25">
      <c r="A103" t="s">
        <v>7</v>
      </c>
      <c r="B103" t="s">
        <v>143</v>
      </c>
      <c r="C103" t="s">
        <v>63</v>
      </c>
      <c r="D103" t="s">
        <v>7</v>
      </c>
      <c r="I103" s="21"/>
      <c r="J103" s="21"/>
    </row>
    <row r="104" spans="1:10" x14ac:dyDescent="0.25">
      <c r="A104" t="s">
        <v>7</v>
      </c>
      <c r="B104" t="s">
        <v>144</v>
      </c>
      <c r="C104" t="s">
        <v>55</v>
      </c>
      <c r="D104" t="s">
        <v>7</v>
      </c>
      <c r="I104" s="21"/>
      <c r="J104" s="21"/>
    </row>
    <row r="105" spans="1:10" x14ac:dyDescent="0.25">
      <c r="A105" t="s">
        <v>7</v>
      </c>
      <c r="B105" t="s">
        <v>145</v>
      </c>
      <c r="C105" t="s">
        <v>63</v>
      </c>
      <c r="D105" t="s">
        <v>7</v>
      </c>
      <c r="I105" s="21"/>
      <c r="J105" s="21"/>
    </row>
    <row r="106" spans="1:10" x14ac:dyDescent="0.25">
      <c r="A106" t="s">
        <v>7</v>
      </c>
      <c r="B106" t="s">
        <v>146</v>
      </c>
      <c r="C106" t="s">
        <v>63</v>
      </c>
      <c r="D106" t="s">
        <v>7</v>
      </c>
      <c r="I106" s="21"/>
      <c r="J106" s="21"/>
    </row>
    <row r="107" spans="1:10" x14ac:dyDescent="0.25">
      <c r="A107" t="s">
        <v>7</v>
      </c>
      <c r="B107" t="s">
        <v>147</v>
      </c>
      <c r="C107" t="s">
        <v>39</v>
      </c>
      <c r="D107" t="s">
        <v>7</v>
      </c>
      <c r="I107" s="21"/>
      <c r="J107" s="21"/>
    </row>
    <row r="108" spans="1:10" x14ac:dyDescent="0.25">
      <c r="A108" t="s">
        <v>7</v>
      </c>
      <c r="B108" t="s">
        <v>148</v>
      </c>
      <c r="C108" t="s">
        <v>39</v>
      </c>
      <c r="D108" t="s">
        <v>7</v>
      </c>
      <c r="I108" s="21"/>
      <c r="J108" s="21"/>
    </row>
    <row r="109" spans="1:10" x14ac:dyDescent="0.25">
      <c r="A109" t="s">
        <v>7</v>
      </c>
      <c r="B109" t="s">
        <v>149</v>
      </c>
      <c r="C109" t="s">
        <v>150</v>
      </c>
      <c r="D109" t="s">
        <v>7</v>
      </c>
      <c r="I109" s="21"/>
      <c r="J109" s="21"/>
    </row>
    <row r="110" spans="1:10" x14ac:dyDescent="0.25">
      <c r="A110" t="s">
        <v>7</v>
      </c>
      <c r="B110" t="s">
        <v>151</v>
      </c>
      <c r="C110" t="s">
        <v>150</v>
      </c>
      <c r="D110" t="s">
        <v>7</v>
      </c>
      <c r="I110" s="21"/>
      <c r="J110" s="21"/>
    </row>
    <row r="111" spans="1:10" x14ac:dyDescent="0.25">
      <c r="A111" t="s">
        <v>7</v>
      </c>
      <c r="B111" t="s">
        <v>152</v>
      </c>
      <c r="C111" t="s">
        <v>45</v>
      </c>
      <c r="D111" t="s">
        <v>7</v>
      </c>
      <c r="E111" s="7" t="s">
        <v>411</v>
      </c>
      <c r="F111" s="8">
        <v>4.21</v>
      </c>
      <c r="I111" s="21" t="s">
        <v>211</v>
      </c>
      <c r="J111" s="21" t="s">
        <v>211</v>
      </c>
    </row>
    <row r="112" spans="1:10" x14ac:dyDescent="0.25">
      <c r="A112" t="s">
        <v>7</v>
      </c>
      <c r="B112" t="s">
        <v>153</v>
      </c>
      <c r="C112" t="s">
        <v>154</v>
      </c>
      <c r="D112" t="s">
        <v>413</v>
      </c>
      <c r="E112" s="7" t="s">
        <v>411</v>
      </c>
      <c r="F112" s="8">
        <f>13.73/4</f>
        <v>3.4325000000000001</v>
      </c>
      <c r="I112" s="21" t="s">
        <v>211</v>
      </c>
      <c r="J112" s="21"/>
    </row>
    <row r="113" spans="1:10" x14ac:dyDescent="0.25">
      <c r="A113" t="s">
        <v>7</v>
      </c>
      <c r="B113" t="s">
        <v>155</v>
      </c>
      <c r="C113" t="s">
        <v>37</v>
      </c>
      <c r="D113" t="s">
        <v>413</v>
      </c>
      <c r="E113" s="7" t="s">
        <v>411</v>
      </c>
      <c r="F113" s="8">
        <f>13.73/4</f>
        <v>3.4325000000000001</v>
      </c>
      <c r="I113" s="21" t="s">
        <v>211</v>
      </c>
      <c r="J113" s="21"/>
    </row>
    <row r="114" spans="1:10" x14ac:dyDescent="0.25">
      <c r="A114" t="s">
        <v>7</v>
      </c>
      <c r="B114" t="s">
        <v>156</v>
      </c>
      <c r="C114" t="s">
        <v>21</v>
      </c>
      <c r="D114" t="s">
        <v>413</v>
      </c>
      <c r="E114" s="7" t="s">
        <v>411</v>
      </c>
      <c r="F114" s="8">
        <f>13.73/4</f>
        <v>3.4325000000000001</v>
      </c>
      <c r="I114" s="21" t="s">
        <v>211</v>
      </c>
      <c r="J114" s="21"/>
    </row>
    <row r="115" spans="1:10" x14ac:dyDescent="0.25">
      <c r="A115" t="s">
        <v>7</v>
      </c>
      <c r="B115" t="s">
        <v>157</v>
      </c>
      <c r="C115" t="s">
        <v>55</v>
      </c>
      <c r="D115" t="s">
        <v>413</v>
      </c>
      <c r="E115" s="7" t="s">
        <v>411</v>
      </c>
      <c r="F115" s="8">
        <f>13.73/4</f>
        <v>3.4325000000000001</v>
      </c>
      <c r="I115" s="21" t="s">
        <v>211</v>
      </c>
      <c r="J115" s="21"/>
    </row>
    <row r="116" spans="1:10" x14ac:dyDescent="0.25">
      <c r="A116" t="s">
        <v>158</v>
      </c>
      <c r="B116" t="s">
        <v>159</v>
      </c>
      <c r="C116" t="s">
        <v>55</v>
      </c>
      <c r="D116" t="s">
        <v>7</v>
      </c>
      <c r="I116" s="21"/>
      <c r="J116" s="21"/>
    </row>
    <row r="117" spans="1:10" x14ac:dyDescent="0.25">
      <c r="A117" t="s">
        <v>7</v>
      </c>
      <c r="B117" t="s">
        <v>160</v>
      </c>
      <c r="C117" t="s">
        <v>63</v>
      </c>
      <c r="D117" t="s">
        <v>7</v>
      </c>
      <c r="I117" s="21"/>
      <c r="J117" s="21"/>
    </row>
    <row r="118" spans="1:10" x14ac:dyDescent="0.25">
      <c r="A118" t="s">
        <v>7</v>
      </c>
      <c r="B118" t="s">
        <v>161</v>
      </c>
      <c r="C118" t="s">
        <v>55</v>
      </c>
      <c r="D118" t="s">
        <v>7</v>
      </c>
      <c r="I118" s="21"/>
      <c r="J118" s="21"/>
    </row>
    <row r="119" spans="1:10" x14ac:dyDescent="0.25">
      <c r="A119" t="s">
        <v>7</v>
      </c>
      <c r="B119" t="s">
        <v>162</v>
      </c>
      <c r="C119" t="s">
        <v>55</v>
      </c>
      <c r="D119" t="s">
        <v>7</v>
      </c>
      <c r="I119" s="21"/>
      <c r="J119" s="21"/>
    </row>
    <row r="120" spans="1:10" x14ac:dyDescent="0.25">
      <c r="A120" t="s">
        <v>7</v>
      </c>
      <c r="B120" t="s">
        <v>163</v>
      </c>
      <c r="C120" t="s">
        <v>63</v>
      </c>
      <c r="D120" t="s">
        <v>7</v>
      </c>
      <c r="I120" s="21"/>
      <c r="J120" s="21"/>
    </row>
    <row r="121" spans="1:10" x14ac:dyDescent="0.25">
      <c r="A121" t="s">
        <v>164</v>
      </c>
      <c r="B121" t="s">
        <v>165</v>
      </c>
      <c r="C121" t="s">
        <v>63</v>
      </c>
      <c r="D121" t="s">
        <v>413</v>
      </c>
      <c r="E121" s="7" t="s">
        <v>411</v>
      </c>
      <c r="F121" s="8">
        <f>118.96/2</f>
        <v>59.48</v>
      </c>
      <c r="I121" s="21" t="s">
        <v>211</v>
      </c>
      <c r="J121" s="21"/>
    </row>
    <row r="122" spans="1:10" x14ac:dyDescent="0.25">
      <c r="A122" t="s">
        <v>7</v>
      </c>
      <c r="B122" t="s">
        <v>166</v>
      </c>
      <c r="C122" t="s">
        <v>63</v>
      </c>
      <c r="E122" s="7"/>
      <c r="G122" s="8" t="s">
        <v>427</v>
      </c>
      <c r="I122" s="21"/>
      <c r="J122" s="21" t="s">
        <v>211</v>
      </c>
    </row>
    <row r="123" spans="1:10" x14ac:dyDescent="0.25">
      <c r="A123" t="s">
        <v>7</v>
      </c>
      <c r="B123" t="s">
        <v>167</v>
      </c>
      <c r="C123" t="s">
        <v>63</v>
      </c>
      <c r="D123" t="s">
        <v>413</v>
      </c>
      <c r="E123" s="7" t="s">
        <v>411</v>
      </c>
      <c r="F123" s="8">
        <v>22.72</v>
      </c>
      <c r="I123" s="21" t="s">
        <v>211</v>
      </c>
      <c r="J123" s="21"/>
    </row>
    <row r="124" spans="1:10" x14ac:dyDescent="0.25">
      <c r="A124" t="s">
        <v>7</v>
      </c>
      <c r="B124" t="s">
        <v>168</v>
      </c>
      <c r="C124" t="s">
        <v>63</v>
      </c>
      <c r="D124" t="s">
        <v>413</v>
      </c>
      <c r="E124" s="7" t="s">
        <v>411</v>
      </c>
      <c r="F124" s="8">
        <f>118.96/2</f>
        <v>59.48</v>
      </c>
      <c r="I124" s="21" t="s">
        <v>211</v>
      </c>
      <c r="J124" s="21"/>
    </row>
    <row r="125" spans="1:10" x14ac:dyDescent="0.25">
      <c r="A125" t="s">
        <v>428</v>
      </c>
      <c r="B125" t="s">
        <v>429</v>
      </c>
      <c r="C125" t="s">
        <v>63</v>
      </c>
      <c r="E125" s="7" t="s">
        <v>411</v>
      </c>
      <c r="F125" s="8">
        <v>10.33</v>
      </c>
      <c r="I125" s="21" t="s">
        <v>211</v>
      </c>
      <c r="J125" s="21"/>
    </row>
    <row r="126" spans="1:10" x14ac:dyDescent="0.25">
      <c r="B126" t="s">
        <v>430</v>
      </c>
      <c r="C126" t="s">
        <v>63</v>
      </c>
      <c r="E126" s="7" t="s">
        <v>411</v>
      </c>
      <c r="F126" s="8">
        <v>8.44</v>
      </c>
      <c r="I126" s="21" t="s">
        <v>211</v>
      </c>
      <c r="J126" s="21"/>
    </row>
    <row r="127" spans="1:10" x14ac:dyDescent="0.25">
      <c r="E127" s="7"/>
      <c r="I127" s="21"/>
      <c r="J127" s="21"/>
    </row>
    <row r="128" spans="1:10" x14ac:dyDescent="0.25">
      <c r="E128" s="7"/>
      <c r="I128" s="21"/>
      <c r="J128" s="21"/>
    </row>
    <row r="129" spans="5:10" x14ac:dyDescent="0.25">
      <c r="E129" s="7"/>
      <c r="I129" s="21"/>
      <c r="J129" s="21"/>
    </row>
    <row r="130" spans="5:10" x14ac:dyDescent="0.25">
      <c r="E130" s="7"/>
      <c r="I130" s="21"/>
      <c r="J130" s="21"/>
    </row>
    <row r="131" spans="5:10" x14ac:dyDescent="0.25">
      <c r="E131" s="7"/>
      <c r="I131" s="21"/>
      <c r="J131" s="21"/>
    </row>
    <row r="132" spans="5:10" ht="15.75" thickBot="1" x14ac:dyDescent="0.3">
      <c r="E132" s="7"/>
      <c r="I132" s="21"/>
      <c r="J132" s="21"/>
    </row>
    <row r="133" spans="5:10" ht="15.75" thickBot="1" x14ac:dyDescent="0.3">
      <c r="F133" s="23">
        <f>SUM(generated_bom[Price])</f>
        <v>657.3</v>
      </c>
      <c r="G133" s="23"/>
      <c r="H133" s="23"/>
      <c r="I133" s="21"/>
      <c r="J133" s="21"/>
    </row>
    <row r="134" spans="5:10" ht="15.75" thickTop="1" x14ac:dyDescent="0.25"/>
  </sheetData>
  <phoneticPr fontId="7" type="noConversion"/>
  <hyperlinks>
    <hyperlink ref="E123" r:id="rId1" xr:uid="{B17B616F-85FB-4ACC-A0C8-6ED2E6CF6EA3}"/>
    <hyperlink ref="E124" r:id="rId2" xr:uid="{E254B8E9-8E2F-41A3-B8B5-9AC7B730D7AE}"/>
    <hyperlink ref="E2" r:id="rId3" display="Link" xr:uid="{F78909E0-02BB-4221-AFC1-D2B583911216}"/>
    <hyperlink ref="E69" r:id="rId4" xr:uid="{05BC8CB6-6163-4EF8-AA38-B4C85DD16D56}"/>
    <hyperlink ref="E70" r:id="rId5" xr:uid="{069D9BFE-7292-43B5-8154-8495A2E918ED}"/>
    <hyperlink ref="E65" r:id="rId6" xr:uid="{8893692C-6D2E-4A0D-B949-185FC9F6564F}"/>
    <hyperlink ref="E68" r:id="rId7" xr:uid="{D878D762-F9D1-4C79-8400-9E208E8A3709}"/>
    <hyperlink ref="E59" r:id="rId8" xr:uid="{FE1B1054-5E8F-45B9-B213-C11D3740C2A7}"/>
    <hyperlink ref="E71" r:id="rId9" xr:uid="{371EBD8D-82AD-4B24-823D-B12C656A3122}"/>
    <hyperlink ref="E41" r:id="rId10" xr:uid="{A0F8FF80-8A54-4AA2-A834-2C9B1E61538F}"/>
    <hyperlink ref="E40" r:id="rId11" xr:uid="{D7AF49D3-A0E5-4CB6-B00A-0D9EAC078CBF}"/>
    <hyperlink ref="E3:E25" r:id="rId12" display="Link" xr:uid="{D3001C78-7BC6-4CAE-9926-641A0DE71DA3}"/>
    <hyperlink ref="E26" r:id="rId13" xr:uid="{A903E200-634B-477E-BF7B-A23C4E82546E}"/>
    <hyperlink ref="E75" r:id="rId14" xr:uid="{CC25338F-03F9-4C70-A9EE-6AA87B08F9CA}"/>
    <hyperlink ref="E111" r:id="rId15" xr:uid="{F944A47C-2859-4CF6-BA4B-D1B5980AA019}"/>
    <hyperlink ref="E76" r:id="rId16" xr:uid="{0AA5747B-0D8F-4026-9338-F5B46585F2C6}"/>
    <hyperlink ref="E77" r:id="rId17" xr:uid="{6FF0D238-B087-4D09-AD13-63539BA4B0DB}"/>
    <hyperlink ref="E78" r:id="rId18" xr:uid="{76A0F354-F6CA-4074-86EA-B63AB6C50A9A}"/>
    <hyperlink ref="E73" r:id="rId19" xr:uid="{D1185C08-AEE2-4BFF-89A4-5879E779943E}"/>
    <hyperlink ref="E72" r:id="rId20" xr:uid="{7953F078-210C-48D0-8E89-8750D7BD5B43}"/>
    <hyperlink ref="E27:E38" r:id="rId21" display="Link" xr:uid="{FA64E692-9D64-4C18-9FCA-52B7C9075A4C}"/>
    <hyperlink ref="E45" r:id="rId22" xr:uid="{7D2B7E63-6148-4E80-8AB0-A5B7BBC5BBC9}"/>
    <hyperlink ref="E46" r:id="rId23" xr:uid="{900D055D-DEA3-4112-9C1F-3F8EACB5D5FE}"/>
    <hyperlink ref="E54" r:id="rId24" xr:uid="{8F6BE42E-8667-424D-BECA-822F5C8C408A}"/>
    <hyperlink ref="E66" r:id="rId25" xr:uid="{0BC648EE-6784-40D1-9654-71580F60A8B2}"/>
    <hyperlink ref="E61" r:id="rId26" xr:uid="{D667E287-AC35-4172-81A9-58F0935E9C46}"/>
    <hyperlink ref="E50" r:id="rId27" xr:uid="{66797F5F-81FA-46E9-A16E-B6713EA4E5BD}"/>
    <hyperlink ref="E121" r:id="rId28" xr:uid="{4F178657-F546-47DE-AC73-84DF2B1FAD77}"/>
    <hyperlink ref="E39" r:id="rId29" xr:uid="{20C77DC2-5C6B-40C3-AE40-98F75A606FB2}"/>
    <hyperlink ref="E44" r:id="rId30" xr:uid="{F29533CB-B748-489C-818D-756B7A9394D0}"/>
    <hyperlink ref="E112" r:id="rId31" xr:uid="{871318E9-8FD6-409C-B316-B7689B9E6064}"/>
    <hyperlink ref="E113:E114" r:id="rId32" display="Link" xr:uid="{7A56C8B7-FCFE-4211-8E7D-1D3FAFFEB340}"/>
    <hyperlink ref="E115" r:id="rId33" xr:uid="{50436812-8E75-4FEF-B46F-818BD086A71D}"/>
    <hyperlink ref="E67" r:id="rId34" xr:uid="{2CDD1079-7C5A-4C2B-B78A-518813182D95}"/>
    <hyperlink ref="E125" r:id="rId35" xr:uid="{5CE0BF63-D9D3-47B5-9F00-C1D1F040E057}"/>
    <hyperlink ref="E126" r:id="rId36" xr:uid="{77D02521-7241-4E34-8A5E-763A0C211FB5}"/>
  </hyperlinks>
  <pageMargins left="0.7" right="0.7" top="0.75" bottom="0.75" header="0.3" footer="0.3"/>
  <pageSetup paperSize="9" orientation="portrait" r:id="rId37"/>
  <tableParts count="1"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C50B-5027-46BB-B8EB-6836414835DA}">
  <sheetPr filterMode="1"/>
  <dimension ref="A1:L182"/>
  <sheetViews>
    <sheetView workbookViewId="0">
      <pane ySplit="1" topLeftCell="A14" activePane="bottomLeft" state="frozen"/>
      <selection pane="bottomLeft" activeCell="A161" sqref="A161"/>
    </sheetView>
  </sheetViews>
  <sheetFormatPr baseColWidth="10" defaultRowHeight="15" x14ac:dyDescent="0.25"/>
  <cols>
    <col min="1" max="1" width="17.5703125" style="2" bestFit="1" customWidth="1"/>
    <col min="2" max="2" width="16.42578125" style="2" bestFit="1" customWidth="1"/>
    <col min="3" max="3" width="9.85546875" style="2" bestFit="1" customWidth="1"/>
    <col min="4" max="4" width="11" style="2" bestFit="1" customWidth="1"/>
    <col min="5" max="5" width="15.140625" style="2" bestFit="1" customWidth="1"/>
    <col min="6" max="6" width="32.7109375" style="2" bestFit="1" customWidth="1"/>
    <col min="7" max="7" width="8.42578125" style="2" bestFit="1" customWidth="1"/>
    <col min="8" max="8" width="8.5703125" style="2" bestFit="1" customWidth="1"/>
    <col min="9" max="9" width="24" style="2" bestFit="1" customWidth="1"/>
    <col min="10" max="10" width="13.140625" style="2" bestFit="1" customWidth="1"/>
    <col min="11" max="11" width="54.140625" style="2" bestFit="1" customWidth="1"/>
    <col min="12" max="12" width="9.7109375" style="2" customWidth="1"/>
    <col min="13" max="16384" width="11.42578125" style="2"/>
  </cols>
  <sheetData>
    <row r="1" spans="1:12" ht="30" x14ac:dyDescent="0.25">
      <c r="A1" s="1" t="s">
        <v>169</v>
      </c>
      <c r="B1" s="1"/>
      <c r="C1" s="1"/>
      <c r="D1" s="1"/>
      <c r="E1" s="1"/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3</v>
      </c>
      <c r="L1" s="1" t="s">
        <v>175</v>
      </c>
    </row>
    <row r="2" spans="1:12" x14ac:dyDescent="0.25">
      <c r="A2" s="3" t="s">
        <v>176</v>
      </c>
      <c r="B2" s="3" t="s">
        <v>177</v>
      </c>
      <c r="C2" s="3"/>
      <c r="D2" s="3"/>
      <c r="E2" s="3"/>
      <c r="F2" s="14" t="s">
        <v>178</v>
      </c>
      <c r="G2" s="14" t="s">
        <v>179</v>
      </c>
      <c r="H2" s="14">
        <v>1</v>
      </c>
      <c r="I2" s="24" t="s">
        <v>180</v>
      </c>
      <c r="J2" s="13"/>
      <c r="K2" s="13"/>
      <c r="L2" s="13"/>
    </row>
    <row r="3" spans="1:12" x14ac:dyDescent="0.25">
      <c r="A3" s="3" t="s">
        <v>176</v>
      </c>
      <c r="B3" s="3" t="s">
        <v>177</v>
      </c>
      <c r="C3" s="3"/>
      <c r="D3" s="3"/>
      <c r="E3" s="3"/>
      <c r="F3" s="4" t="s">
        <v>181</v>
      </c>
      <c r="G3" s="4" t="s">
        <v>179</v>
      </c>
      <c r="H3" s="4">
        <v>1</v>
      </c>
      <c r="I3" s="27"/>
      <c r="J3" s="5"/>
      <c r="K3" s="5"/>
      <c r="L3" s="5"/>
    </row>
    <row r="4" spans="1:12" x14ac:dyDescent="0.25">
      <c r="A4" s="3" t="s">
        <v>176</v>
      </c>
      <c r="B4" s="3" t="s">
        <v>177</v>
      </c>
      <c r="C4" s="3"/>
      <c r="D4" s="3"/>
      <c r="E4" s="3"/>
      <c r="F4" s="14" t="s">
        <v>182</v>
      </c>
      <c r="G4" s="14" t="s">
        <v>179</v>
      </c>
      <c r="H4" s="14">
        <v>1</v>
      </c>
      <c r="I4" s="27"/>
      <c r="J4" s="13"/>
      <c r="K4" s="13"/>
      <c r="L4" s="13"/>
    </row>
    <row r="5" spans="1:12" x14ac:dyDescent="0.25">
      <c r="A5" s="3" t="s">
        <v>176</v>
      </c>
      <c r="B5" s="3" t="s">
        <v>177</v>
      </c>
      <c r="C5" s="3"/>
      <c r="D5" s="3"/>
      <c r="E5" s="3"/>
      <c r="F5" s="4" t="s">
        <v>183</v>
      </c>
      <c r="G5" s="4" t="s">
        <v>179</v>
      </c>
      <c r="H5" s="4">
        <v>1</v>
      </c>
      <c r="I5" s="27"/>
      <c r="J5" s="5"/>
      <c r="K5" s="5"/>
      <c r="L5" s="5"/>
    </row>
    <row r="6" spans="1:12" x14ac:dyDescent="0.25">
      <c r="A6" s="3" t="s">
        <v>176</v>
      </c>
      <c r="B6" s="3" t="s">
        <v>177</v>
      </c>
      <c r="C6" s="3"/>
      <c r="D6" s="3"/>
      <c r="E6" s="3"/>
      <c r="F6" s="14" t="s">
        <v>184</v>
      </c>
      <c r="G6" s="14" t="s">
        <v>179</v>
      </c>
      <c r="H6" s="14">
        <v>1</v>
      </c>
      <c r="I6" s="27"/>
      <c r="J6" s="13"/>
      <c r="K6" s="13"/>
      <c r="L6" s="13"/>
    </row>
    <row r="7" spans="1:12" x14ac:dyDescent="0.25">
      <c r="A7" s="3" t="s">
        <v>176</v>
      </c>
      <c r="B7" s="3" t="s">
        <v>177</v>
      </c>
      <c r="C7" s="3"/>
      <c r="D7" s="3"/>
      <c r="E7" s="3"/>
      <c r="F7" s="4" t="s">
        <v>185</v>
      </c>
      <c r="G7" s="4" t="s">
        <v>179</v>
      </c>
      <c r="H7" s="4">
        <v>1</v>
      </c>
      <c r="I7" s="27"/>
      <c r="J7" s="5"/>
      <c r="K7" s="5"/>
      <c r="L7" s="5"/>
    </row>
    <row r="8" spans="1:12" x14ac:dyDescent="0.25">
      <c r="A8" s="3" t="s">
        <v>176</v>
      </c>
      <c r="B8" s="3" t="s">
        <v>177</v>
      </c>
      <c r="C8" s="3"/>
      <c r="D8" s="3"/>
      <c r="E8" s="3"/>
      <c r="F8" s="14" t="s">
        <v>186</v>
      </c>
      <c r="G8" s="14" t="s">
        <v>179</v>
      </c>
      <c r="H8" s="14">
        <v>1</v>
      </c>
      <c r="I8" s="27"/>
      <c r="J8" s="13"/>
      <c r="K8" s="13"/>
      <c r="L8" s="13"/>
    </row>
    <row r="9" spans="1:12" x14ac:dyDescent="0.25">
      <c r="A9" s="3" t="s">
        <v>176</v>
      </c>
      <c r="B9" s="3" t="s">
        <v>177</v>
      </c>
      <c r="C9" s="3"/>
      <c r="D9" s="3"/>
      <c r="E9" s="3"/>
      <c r="F9" s="4" t="s">
        <v>187</v>
      </c>
      <c r="G9" s="4" t="s">
        <v>179</v>
      </c>
      <c r="H9" s="4">
        <v>1</v>
      </c>
      <c r="I9" s="27"/>
      <c r="J9" s="5"/>
      <c r="K9" s="5"/>
      <c r="L9" s="5"/>
    </row>
    <row r="10" spans="1:12" x14ac:dyDescent="0.25">
      <c r="A10" s="3" t="s">
        <v>176</v>
      </c>
      <c r="B10" s="3" t="s">
        <v>177</v>
      </c>
      <c r="C10" s="3"/>
      <c r="D10" s="3"/>
      <c r="E10" s="3"/>
      <c r="F10" s="14" t="s">
        <v>188</v>
      </c>
      <c r="G10" s="14" t="s">
        <v>179</v>
      </c>
      <c r="H10" s="14">
        <v>1</v>
      </c>
      <c r="I10" s="28"/>
      <c r="J10" s="13"/>
      <c r="K10" s="13"/>
      <c r="L10" s="13"/>
    </row>
    <row r="11" spans="1:12" x14ac:dyDescent="0.25">
      <c r="A11" s="3" t="s">
        <v>176</v>
      </c>
      <c r="B11" s="3" t="s">
        <v>189</v>
      </c>
      <c r="C11" s="3"/>
      <c r="D11" s="3"/>
      <c r="E11" s="3"/>
      <c r="F11" s="4" t="s">
        <v>190</v>
      </c>
      <c r="G11" s="4" t="s">
        <v>179</v>
      </c>
      <c r="H11" s="4">
        <v>2</v>
      </c>
      <c r="I11" s="5"/>
      <c r="J11" s="4" t="s">
        <v>191</v>
      </c>
      <c r="K11" s="5"/>
      <c r="L11" s="5"/>
    </row>
    <row r="12" spans="1:12" x14ac:dyDescent="0.25">
      <c r="A12" s="3" t="s">
        <v>176</v>
      </c>
      <c r="B12" s="3" t="s">
        <v>189</v>
      </c>
      <c r="C12" s="3"/>
      <c r="D12" s="3"/>
      <c r="E12" s="3"/>
      <c r="F12" s="14" t="s">
        <v>192</v>
      </c>
      <c r="G12" s="14" t="s">
        <v>179</v>
      </c>
      <c r="H12" s="14">
        <v>2</v>
      </c>
      <c r="I12" s="13"/>
      <c r="J12" s="14" t="s">
        <v>191</v>
      </c>
      <c r="K12" s="13"/>
      <c r="L12" s="13"/>
    </row>
    <row r="13" spans="1:12" x14ac:dyDescent="0.25">
      <c r="A13" s="3" t="s">
        <v>176</v>
      </c>
      <c r="B13" s="3"/>
      <c r="C13" s="3"/>
      <c r="D13" s="3"/>
      <c r="E13" s="3"/>
      <c r="F13" s="4" t="s">
        <v>193</v>
      </c>
      <c r="G13" s="4" t="s">
        <v>179</v>
      </c>
      <c r="H13" s="4">
        <v>1</v>
      </c>
      <c r="I13" s="4" t="s">
        <v>194</v>
      </c>
      <c r="J13" s="5"/>
      <c r="K13" s="5"/>
      <c r="L13" s="5"/>
    </row>
    <row r="14" spans="1:12" x14ac:dyDescent="0.25">
      <c r="A14" s="3" t="s">
        <v>176</v>
      </c>
      <c r="B14" s="3"/>
      <c r="C14" s="3"/>
      <c r="D14" s="3"/>
      <c r="E14" s="3"/>
      <c r="F14" s="14" t="s">
        <v>195</v>
      </c>
      <c r="G14" s="14" t="s">
        <v>179</v>
      </c>
      <c r="H14" s="14">
        <v>2</v>
      </c>
      <c r="I14" s="13" t="s">
        <v>194</v>
      </c>
      <c r="J14" s="14"/>
      <c r="K14" s="13"/>
      <c r="L14" s="13"/>
    </row>
    <row r="15" spans="1:12" x14ac:dyDescent="0.25">
      <c r="A15" s="3" t="s">
        <v>176</v>
      </c>
      <c r="B15" s="3"/>
      <c r="C15" s="3"/>
      <c r="D15" s="3"/>
      <c r="E15" s="3"/>
      <c r="F15" s="4" t="s">
        <v>196</v>
      </c>
      <c r="G15" s="4" t="s">
        <v>179</v>
      </c>
      <c r="H15" s="4">
        <v>3</v>
      </c>
      <c r="I15" s="4" t="s">
        <v>194</v>
      </c>
      <c r="J15" s="5"/>
      <c r="K15" s="5"/>
      <c r="L15" s="5"/>
    </row>
    <row r="16" spans="1:12" x14ac:dyDescent="0.25">
      <c r="A16" s="3" t="s">
        <v>176</v>
      </c>
      <c r="B16" s="3"/>
      <c r="C16" s="3"/>
      <c r="D16" s="3"/>
      <c r="E16" s="3"/>
      <c r="F16" s="14" t="s">
        <v>197</v>
      </c>
      <c r="G16" s="14" t="s">
        <v>179</v>
      </c>
      <c r="H16" s="14">
        <v>1</v>
      </c>
      <c r="I16" s="13" t="s">
        <v>194</v>
      </c>
      <c r="J16" s="14"/>
      <c r="K16" s="13"/>
      <c r="L16" s="13"/>
    </row>
    <row r="17" spans="1:12" x14ac:dyDescent="0.25">
      <c r="A17" s="3" t="s">
        <v>176</v>
      </c>
      <c r="B17" s="3"/>
      <c r="C17" s="3"/>
      <c r="D17" s="3"/>
      <c r="E17" s="3"/>
      <c r="F17" s="4" t="s">
        <v>198</v>
      </c>
      <c r="G17" s="4" t="s">
        <v>179</v>
      </c>
      <c r="H17" s="4">
        <v>1</v>
      </c>
      <c r="I17" s="4" t="s">
        <v>194</v>
      </c>
      <c r="J17" s="5"/>
      <c r="K17" s="5"/>
      <c r="L17" s="5"/>
    </row>
    <row r="18" spans="1:12" x14ac:dyDescent="0.25">
      <c r="A18" s="3" t="s">
        <v>176</v>
      </c>
      <c r="B18" s="3"/>
      <c r="C18" s="3"/>
      <c r="D18" s="3"/>
      <c r="E18" s="3"/>
      <c r="F18" s="14" t="s">
        <v>199</v>
      </c>
      <c r="G18" s="14" t="s">
        <v>179</v>
      </c>
      <c r="H18" s="14">
        <v>1</v>
      </c>
      <c r="I18" s="13"/>
      <c r="J18" s="14" t="s">
        <v>191</v>
      </c>
      <c r="K18" s="13"/>
      <c r="L18" s="13"/>
    </row>
    <row r="19" spans="1:12" x14ac:dyDescent="0.25">
      <c r="A19" s="3" t="s">
        <v>200</v>
      </c>
      <c r="B19" s="3"/>
      <c r="C19" s="3"/>
      <c r="D19" s="3"/>
      <c r="E19" s="3"/>
      <c r="F19" s="4" t="s">
        <v>201</v>
      </c>
      <c r="G19" s="4" t="s">
        <v>202</v>
      </c>
      <c r="H19" s="4">
        <v>1</v>
      </c>
      <c r="I19" s="4"/>
      <c r="J19" s="5" t="s">
        <v>191</v>
      </c>
      <c r="K19" s="5"/>
      <c r="L19" s="5"/>
    </row>
    <row r="20" spans="1:12" x14ac:dyDescent="0.25">
      <c r="A20" s="3" t="s">
        <v>200</v>
      </c>
      <c r="B20" s="3"/>
      <c r="C20" s="3"/>
      <c r="D20" s="3"/>
      <c r="E20" s="3"/>
      <c r="F20" s="14" t="s">
        <v>203</v>
      </c>
      <c r="G20" s="14" t="s">
        <v>202</v>
      </c>
      <c r="H20" s="14">
        <v>2</v>
      </c>
      <c r="I20" s="13"/>
      <c r="J20" s="14" t="s">
        <v>191</v>
      </c>
      <c r="K20" s="13"/>
      <c r="L20" s="13"/>
    </row>
    <row r="21" spans="1:12" x14ac:dyDescent="0.25">
      <c r="A21" s="3" t="s">
        <v>200</v>
      </c>
      <c r="B21" s="3"/>
      <c r="C21" s="3"/>
      <c r="D21" s="3"/>
      <c r="E21" s="3"/>
      <c r="F21" s="4" t="s">
        <v>204</v>
      </c>
      <c r="G21" s="4" t="s">
        <v>202</v>
      </c>
      <c r="H21" s="4">
        <v>1</v>
      </c>
      <c r="I21" s="4"/>
      <c r="J21" s="5" t="s">
        <v>191</v>
      </c>
      <c r="K21" s="5"/>
      <c r="L21" s="5"/>
    </row>
    <row r="22" spans="1:12" x14ac:dyDescent="0.25">
      <c r="A22" s="3" t="s">
        <v>200</v>
      </c>
      <c r="B22" s="3"/>
      <c r="C22" s="3"/>
      <c r="D22" s="3"/>
      <c r="E22" s="3"/>
      <c r="F22" s="14" t="s">
        <v>205</v>
      </c>
      <c r="G22" s="14" t="s">
        <v>179</v>
      </c>
      <c r="H22" s="14">
        <v>1</v>
      </c>
      <c r="I22" s="13"/>
      <c r="J22" s="14" t="s">
        <v>191</v>
      </c>
      <c r="K22" s="13"/>
      <c r="L22" s="13"/>
    </row>
    <row r="23" spans="1:12" x14ac:dyDescent="0.25">
      <c r="A23" s="3" t="s">
        <v>200</v>
      </c>
      <c r="B23" s="3"/>
      <c r="C23" s="3"/>
      <c r="D23" s="3"/>
      <c r="E23" s="3"/>
      <c r="F23" s="4" t="s">
        <v>206</v>
      </c>
      <c r="G23" s="4" t="s">
        <v>179</v>
      </c>
      <c r="H23" s="4">
        <v>1</v>
      </c>
      <c r="I23" s="4"/>
      <c r="J23" s="5" t="s">
        <v>191</v>
      </c>
      <c r="K23" s="5"/>
      <c r="L23" s="5"/>
    </row>
    <row r="24" spans="1:12" x14ac:dyDescent="0.25">
      <c r="A24" s="3" t="s">
        <v>207</v>
      </c>
      <c r="B24" s="3" t="s">
        <v>208</v>
      </c>
      <c r="C24" s="3"/>
      <c r="D24" s="3"/>
      <c r="E24" s="3"/>
      <c r="F24" s="14" t="s">
        <v>209</v>
      </c>
      <c r="G24" s="14" t="s">
        <v>202</v>
      </c>
      <c r="H24" s="14">
        <v>1</v>
      </c>
      <c r="I24" s="13" t="s">
        <v>194</v>
      </c>
      <c r="J24" s="14"/>
      <c r="K24" s="13"/>
      <c r="L24" s="13"/>
    </row>
    <row r="25" spans="1:12" hidden="1" x14ac:dyDescent="0.25">
      <c r="A25" s="3" t="s">
        <v>207</v>
      </c>
      <c r="B25" s="3" t="s">
        <v>208</v>
      </c>
      <c r="C25" s="3"/>
      <c r="D25" s="3"/>
      <c r="E25" s="3"/>
      <c r="F25" s="4" t="s">
        <v>210</v>
      </c>
      <c r="G25" s="4" t="s">
        <v>202</v>
      </c>
      <c r="H25" s="4">
        <v>2</v>
      </c>
      <c r="I25" s="4" t="s">
        <v>194</v>
      </c>
      <c r="J25" s="5"/>
      <c r="K25" s="5"/>
      <c r="L25" s="5" t="s">
        <v>211</v>
      </c>
    </row>
    <row r="26" spans="1:12" hidden="1" x14ac:dyDescent="0.25">
      <c r="A26" s="3" t="s">
        <v>207</v>
      </c>
      <c r="B26" s="3" t="s">
        <v>208</v>
      </c>
      <c r="C26" s="3"/>
      <c r="D26" s="3"/>
      <c r="E26" s="3"/>
      <c r="F26" s="14" t="s">
        <v>212</v>
      </c>
      <c r="G26" s="14" t="s">
        <v>179</v>
      </c>
      <c r="H26" s="14">
        <v>1</v>
      </c>
      <c r="I26" s="13" t="s">
        <v>194</v>
      </c>
      <c r="J26" s="14"/>
      <c r="K26" s="13"/>
      <c r="L26" s="13" t="s">
        <v>211</v>
      </c>
    </row>
    <row r="27" spans="1:12" hidden="1" x14ac:dyDescent="0.25">
      <c r="A27" s="3" t="s">
        <v>207</v>
      </c>
      <c r="B27" s="3" t="s">
        <v>208</v>
      </c>
      <c r="C27" s="3"/>
      <c r="D27" s="3"/>
      <c r="E27" s="3"/>
      <c r="F27" s="4" t="s">
        <v>213</v>
      </c>
      <c r="G27" s="4" t="s">
        <v>179</v>
      </c>
      <c r="H27" s="4">
        <v>1</v>
      </c>
      <c r="I27" s="4" t="s">
        <v>194</v>
      </c>
      <c r="J27" s="5"/>
      <c r="K27" s="5"/>
      <c r="L27" s="5" t="s">
        <v>211</v>
      </c>
    </row>
    <row r="28" spans="1:12" hidden="1" x14ac:dyDescent="0.25">
      <c r="A28" s="3" t="s">
        <v>207</v>
      </c>
      <c r="B28" s="3" t="s">
        <v>208</v>
      </c>
      <c r="C28" s="3"/>
      <c r="D28" s="3"/>
      <c r="E28" s="3"/>
      <c r="F28" s="14" t="s">
        <v>214</v>
      </c>
      <c r="G28" s="14" t="s">
        <v>179</v>
      </c>
      <c r="H28" s="14">
        <v>1</v>
      </c>
      <c r="I28" s="13" t="s">
        <v>194</v>
      </c>
      <c r="J28" s="14"/>
      <c r="K28" s="13"/>
      <c r="L28" s="13" t="s">
        <v>211</v>
      </c>
    </row>
    <row r="29" spans="1:12" hidden="1" x14ac:dyDescent="0.25">
      <c r="A29" s="3" t="s">
        <v>207</v>
      </c>
      <c r="B29" s="3" t="s">
        <v>208</v>
      </c>
      <c r="C29" s="3"/>
      <c r="D29" s="3"/>
      <c r="E29" s="3"/>
      <c r="F29" s="4" t="s">
        <v>215</v>
      </c>
      <c r="G29" s="4" t="s">
        <v>179</v>
      </c>
      <c r="H29" s="4">
        <v>1</v>
      </c>
      <c r="I29" s="4" t="s">
        <v>194</v>
      </c>
      <c r="J29" s="5"/>
      <c r="K29" s="5"/>
      <c r="L29" s="5" t="s">
        <v>211</v>
      </c>
    </row>
    <row r="30" spans="1:12" hidden="1" x14ac:dyDescent="0.25">
      <c r="A30" s="3" t="s">
        <v>207</v>
      </c>
      <c r="B30" s="3" t="s">
        <v>216</v>
      </c>
      <c r="C30" s="3"/>
      <c r="D30" s="3"/>
      <c r="E30" s="3"/>
      <c r="F30" s="14" t="s">
        <v>217</v>
      </c>
      <c r="G30" s="14" t="s">
        <v>202</v>
      </c>
      <c r="H30" s="14">
        <v>1</v>
      </c>
      <c r="I30" s="13" t="s">
        <v>194</v>
      </c>
      <c r="J30" s="14"/>
      <c r="K30" s="13"/>
      <c r="L30" s="13" t="s">
        <v>211</v>
      </c>
    </row>
    <row r="31" spans="1:12" hidden="1" x14ac:dyDescent="0.25">
      <c r="A31" s="3" t="s">
        <v>207</v>
      </c>
      <c r="B31" s="3" t="s">
        <v>216</v>
      </c>
      <c r="C31" s="3"/>
      <c r="D31" s="3"/>
      <c r="E31" s="3"/>
      <c r="F31" s="4" t="s">
        <v>218</v>
      </c>
      <c r="G31" s="4" t="s">
        <v>202</v>
      </c>
      <c r="H31" s="4">
        <v>1</v>
      </c>
      <c r="I31" s="4" t="s">
        <v>194</v>
      </c>
      <c r="J31" s="5"/>
      <c r="K31" s="5"/>
      <c r="L31" s="5" t="s">
        <v>211</v>
      </c>
    </row>
    <row r="32" spans="1:12" hidden="1" x14ac:dyDescent="0.25">
      <c r="A32" s="3" t="s">
        <v>207</v>
      </c>
      <c r="B32" s="3" t="s">
        <v>216</v>
      </c>
      <c r="C32" s="3"/>
      <c r="D32" s="3"/>
      <c r="E32" s="3"/>
      <c r="F32" s="14" t="s">
        <v>219</v>
      </c>
      <c r="G32" s="14" t="s">
        <v>179</v>
      </c>
      <c r="H32" s="14">
        <v>1</v>
      </c>
      <c r="I32" s="13" t="s">
        <v>194</v>
      </c>
      <c r="J32" s="14"/>
      <c r="K32" s="13"/>
      <c r="L32" s="13" t="s">
        <v>211</v>
      </c>
    </row>
    <row r="33" spans="1:12" hidden="1" x14ac:dyDescent="0.25">
      <c r="A33" s="3" t="s">
        <v>207</v>
      </c>
      <c r="B33" s="3" t="s">
        <v>216</v>
      </c>
      <c r="C33" s="3"/>
      <c r="D33" s="3"/>
      <c r="E33" s="3"/>
      <c r="F33" s="4" t="s">
        <v>220</v>
      </c>
      <c r="G33" s="4" t="s">
        <v>179</v>
      </c>
      <c r="H33" s="4">
        <v>1</v>
      </c>
      <c r="I33" s="4" t="s">
        <v>194</v>
      </c>
      <c r="J33" s="5"/>
      <c r="K33" s="5"/>
      <c r="L33" s="5" t="s">
        <v>211</v>
      </c>
    </row>
    <row r="34" spans="1:12" hidden="1" x14ac:dyDescent="0.25">
      <c r="A34" s="3" t="s">
        <v>207</v>
      </c>
      <c r="B34" s="3" t="s">
        <v>216</v>
      </c>
      <c r="C34" s="3"/>
      <c r="D34" s="3"/>
      <c r="E34" s="3"/>
      <c r="F34" s="14" t="s">
        <v>221</v>
      </c>
      <c r="G34" s="14" t="s">
        <v>179</v>
      </c>
      <c r="H34" s="14">
        <v>1</v>
      </c>
      <c r="I34" s="13" t="s">
        <v>194</v>
      </c>
      <c r="J34" s="14"/>
      <c r="K34" s="13"/>
      <c r="L34" s="13" t="s">
        <v>211</v>
      </c>
    </row>
    <row r="35" spans="1:12" hidden="1" x14ac:dyDescent="0.25">
      <c r="A35" s="3" t="s">
        <v>207</v>
      </c>
      <c r="B35" s="3" t="s">
        <v>216</v>
      </c>
      <c r="C35" s="3"/>
      <c r="D35" s="3"/>
      <c r="E35" s="3"/>
      <c r="F35" s="4" t="s">
        <v>222</v>
      </c>
      <c r="G35" s="4" t="s">
        <v>179</v>
      </c>
      <c r="H35" s="4">
        <v>1</v>
      </c>
      <c r="I35" s="4" t="s">
        <v>194</v>
      </c>
      <c r="J35" s="5"/>
      <c r="K35" s="5"/>
      <c r="L35" s="20" t="s">
        <v>211</v>
      </c>
    </row>
    <row r="36" spans="1:12" hidden="1" x14ac:dyDescent="0.25">
      <c r="A36" s="3" t="s">
        <v>207</v>
      </c>
      <c r="B36" s="3" t="s">
        <v>223</v>
      </c>
      <c r="C36" s="3" t="s">
        <v>224</v>
      </c>
      <c r="D36" s="3"/>
      <c r="E36" s="3"/>
      <c r="F36" s="14" t="s">
        <v>225</v>
      </c>
      <c r="G36" s="14" t="s">
        <v>202</v>
      </c>
      <c r="H36" s="14">
        <v>1</v>
      </c>
      <c r="I36" s="13" t="s">
        <v>194</v>
      </c>
      <c r="J36" s="14"/>
      <c r="K36" s="13" t="s">
        <v>226</v>
      </c>
      <c r="L36" s="13" t="s">
        <v>211</v>
      </c>
    </row>
    <row r="37" spans="1:12" x14ac:dyDescent="0.25">
      <c r="A37" s="3" t="s">
        <v>207</v>
      </c>
      <c r="B37" s="3" t="s">
        <v>223</v>
      </c>
      <c r="C37" s="3" t="s">
        <v>224</v>
      </c>
      <c r="D37" s="3"/>
      <c r="E37" s="3"/>
      <c r="F37" s="18" t="s">
        <v>227</v>
      </c>
      <c r="G37" s="18" t="s">
        <v>202</v>
      </c>
      <c r="H37" s="18">
        <v>1</v>
      </c>
      <c r="I37" s="18" t="s">
        <v>194</v>
      </c>
      <c r="J37" s="19"/>
      <c r="K37" s="19"/>
      <c r="L37" s="19"/>
    </row>
    <row r="38" spans="1:12" x14ac:dyDescent="0.25">
      <c r="A38" s="3" t="s">
        <v>207</v>
      </c>
      <c r="B38" s="3" t="s">
        <v>223</v>
      </c>
      <c r="C38" s="3" t="s">
        <v>224</v>
      </c>
      <c r="D38" s="3"/>
      <c r="E38" s="3"/>
      <c r="F38" s="14" t="s">
        <v>228</v>
      </c>
      <c r="G38" s="14" t="s">
        <v>202</v>
      </c>
      <c r="H38" s="14">
        <v>1</v>
      </c>
      <c r="I38" s="13" t="s">
        <v>194</v>
      </c>
      <c r="J38" s="14"/>
      <c r="K38" s="13" t="s">
        <v>229</v>
      </c>
      <c r="L38" s="13"/>
    </row>
    <row r="39" spans="1:12" x14ac:dyDescent="0.25">
      <c r="A39" s="3" t="s">
        <v>207</v>
      </c>
      <c r="B39" s="3" t="s">
        <v>223</v>
      </c>
      <c r="C39" s="3" t="s">
        <v>224</v>
      </c>
      <c r="D39" s="3"/>
      <c r="E39" s="3"/>
      <c r="F39" s="4" t="s">
        <v>230</v>
      </c>
      <c r="G39" s="4" t="s">
        <v>202</v>
      </c>
      <c r="H39" s="4">
        <v>1</v>
      </c>
      <c r="I39" s="4" t="s">
        <v>194</v>
      </c>
      <c r="J39" s="5"/>
      <c r="K39" s="5"/>
      <c r="L39" s="5"/>
    </row>
    <row r="40" spans="1:12" hidden="1" x14ac:dyDescent="0.25">
      <c r="A40" s="3" t="s">
        <v>207</v>
      </c>
      <c r="B40" s="3" t="s">
        <v>223</v>
      </c>
      <c r="C40" s="3" t="s">
        <v>224</v>
      </c>
      <c r="D40" s="3"/>
      <c r="E40" s="3"/>
      <c r="F40" s="14" t="s">
        <v>231</v>
      </c>
      <c r="G40" s="14" t="s">
        <v>179</v>
      </c>
      <c r="H40" s="14">
        <v>1</v>
      </c>
      <c r="I40" s="13" t="s">
        <v>194</v>
      </c>
      <c r="J40" s="14"/>
      <c r="K40" s="13"/>
      <c r="L40" s="13" t="s">
        <v>211</v>
      </c>
    </row>
    <row r="41" spans="1:12" hidden="1" x14ac:dyDescent="0.25">
      <c r="A41" s="3" t="s">
        <v>207</v>
      </c>
      <c r="B41" s="3" t="s">
        <v>223</v>
      </c>
      <c r="C41" s="3" t="s">
        <v>224</v>
      </c>
      <c r="D41" s="3"/>
      <c r="E41" s="3"/>
      <c r="F41" s="4" t="s">
        <v>232</v>
      </c>
      <c r="G41" s="4" t="s">
        <v>179</v>
      </c>
      <c r="H41" s="4">
        <v>1</v>
      </c>
      <c r="I41" s="4" t="s">
        <v>194</v>
      </c>
      <c r="J41" s="5"/>
      <c r="K41" s="5"/>
      <c r="L41" s="5" t="s">
        <v>211</v>
      </c>
    </row>
    <row r="42" spans="1:12" hidden="1" x14ac:dyDescent="0.25">
      <c r="A42" s="3" t="s">
        <v>207</v>
      </c>
      <c r="B42" s="3" t="s">
        <v>223</v>
      </c>
      <c r="C42" s="3" t="s">
        <v>224</v>
      </c>
      <c r="D42" s="3"/>
      <c r="E42" s="3"/>
      <c r="F42" s="14" t="s">
        <v>233</v>
      </c>
      <c r="G42" s="14" t="s">
        <v>179</v>
      </c>
      <c r="H42" s="14">
        <v>1</v>
      </c>
      <c r="I42" s="13" t="s">
        <v>194</v>
      </c>
      <c r="J42" s="14"/>
      <c r="K42" s="13"/>
      <c r="L42" s="13" t="s">
        <v>211</v>
      </c>
    </row>
    <row r="43" spans="1:12" hidden="1" x14ac:dyDescent="0.25">
      <c r="A43" s="3" t="s">
        <v>207</v>
      </c>
      <c r="B43" s="3" t="s">
        <v>223</v>
      </c>
      <c r="C43" s="3" t="s">
        <v>224</v>
      </c>
      <c r="D43" s="3"/>
      <c r="E43" s="3"/>
      <c r="F43" s="4" t="s">
        <v>234</v>
      </c>
      <c r="G43" s="4" t="s">
        <v>179</v>
      </c>
      <c r="H43" s="4">
        <v>1</v>
      </c>
      <c r="I43" s="4" t="s">
        <v>194</v>
      </c>
      <c r="J43" s="5"/>
      <c r="K43" s="5"/>
      <c r="L43" s="5" t="s">
        <v>211</v>
      </c>
    </row>
    <row r="44" spans="1:12" x14ac:dyDescent="0.25">
      <c r="A44" s="3" t="s">
        <v>207</v>
      </c>
      <c r="B44" s="3" t="s">
        <v>223</v>
      </c>
      <c r="C44" s="3" t="s">
        <v>235</v>
      </c>
      <c r="D44" s="3" t="s">
        <v>236</v>
      </c>
      <c r="E44" s="3"/>
      <c r="F44" s="14" t="s">
        <v>237</v>
      </c>
      <c r="G44" s="14" t="s">
        <v>179</v>
      </c>
      <c r="H44" s="14">
        <v>1</v>
      </c>
      <c r="I44" s="13"/>
      <c r="J44" s="14" t="s">
        <v>191</v>
      </c>
      <c r="K44" s="13"/>
      <c r="L44" s="13"/>
    </row>
    <row r="45" spans="1:12" x14ac:dyDescent="0.25">
      <c r="A45" s="3" t="s">
        <v>207</v>
      </c>
      <c r="B45" s="3" t="s">
        <v>223</v>
      </c>
      <c r="C45" s="3" t="s">
        <v>235</v>
      </c>
      <c r="D45" s="3" t="s">
        <v>236</v>
      </c>
      <c r="E45" s="3"/>
      <c r="F45" s="4" t="s">
        <v>238</v>
      </c>
      <c r="G45" s="4" t="s">
        <v>179</v>
      </c>
      <c r="H45" s="4">
        <v>1</v>
      </c>
      <c r="I45" s="4"/>
      <c r="J45" s="5" t="s">
        <v>191</v>
      </c>
      <c r="K45" s="5"/>
      <c r="L45" s="5"/>
    </row>
    <row r="46" spans="1:12" x14ac:dyDescent="0.25">
      <c r="A46" s="3" t="s">
        <v>207</v>
      </c>
      <c r="B46" s="3" t="s">
        <v>223</v>
      </c>
      <c r="C46" s="3" t="s">
        <v>235</v>
      </c>
      <c r="D46" s="3" t="s">
        <v>236</v>
      </c>
      <c r="E46" s="3"/>
      <c r="F46" s="14" t="s">
        <v>239</v>
      </c>
      <c r="G46" s="14" t="s">
        <v>179</v>
      </c>
      <c r="H46" s="14">
        <v>1</v>
      </c>
      <c r="I46" s="13"/>
      <c r="J46" s="14" t="s">
        <v>191</v>
      </c>
      <c r="K46" s="13"/>
      <c r="L46" s="13"/>
    </row>
    <row r="47" spans="1:12" x14ac:dyDescent="0.25">
      <c r="A47" s="3" t="s">
        <v>207</v>
      </c>
      <c r="B47" s="3" t="s">
        <v>223</v>
      </c>
      <c r="C47" s="3" t="s">
        <v>235</v>
      </c>
      <c r="D47" s="3" t="s">
        <v>236</v>
      </c>
      <c r="E47" s="3"/>
      <c r="F47" s="4" t="s">
        <v>240</v>
      </c>
      <c r="G47" s="4" t="s">
        <v>179</v>
      </c>
      <c r="H47" s="4">
        <v>1</v>
      </c>
      <c r="I47" s="4"/>
      <c r="J47" s="5" t="s">
        <v>191</v>
      </c>
      <c r="K47" s="5"/>
      <c r="L47" s="5"/>
    </row>
    <row r="48" spans="1:12" x14ac:dyDescent="0.25">
      <c r="A48" s="3" t="s">
        <v>207</v>
      </c>
      <c r="B48" s="3" t="s">
        <v>223</v>
      </c>
      <c r="C48" s="3" t="s">
        <v>235</v>
      </c>
      <c r="D48" s="3" t="s">
        <v>236</v>
      </c>
      <c r="E48" s="3"/>
      <c r="F48" s="14" t="s">
        <v>241</v>
      </c>
      <c r="G48" s="14" t="s">
        <v>179</v>
      </c>
      <c r="H48" s="14">
        <v>1</v>
      </c>
      <c r="I48" s="13"/>
      <c r="J48" s="14" t="s">
        <v>191</v>
      </c>
      <c r="K48" s="13"/>
      <c r="L48" s="13"/>
    </row>
    <row r="49" spans="1:12" x14ac:dyDescent="0.25">
      <c r="A49" s="3" t="s">
        <v>207</v>
      </c>
      <c r="B49" s="3" t="s">
        <v>223</v>
      </c>
      <c r="C49" s="3" t="s">
        <v>235</v>
      </c>
      <c r="D49" s="3" t="s">
        <v>236</v>
      </c>
      <c r="E49" s="3"/>
      <c r="F49" s="4" t="s">
        <v>242</v>
      </c>
      <c r="G49" s="4" t="s">
        <v>179</v>
      </c>
      <c r="H49" s="4">
        <v>1</v>
      </c>
      <c r="I49" s="4"/>
      <c r="J49" s="5" t="s">
        <v>191</v>
      </c>
      <c r="K49" s="5"/>
      <c r="L49" s="5"/>
    </row>
    <row r="50" spans="1:12" x14ac:dyDescent="0.25">
      <c r="A50" s="3" t="s">
        <v>207</v>
      </c>
      <c r="B50" s="3" t="s">
        <v>223</v>
      </c>
      <c r="C50" s="3" t="s">
        <v>235</v>
      </c>
      <c r="D50" s="3" t="s">
        <v>243</v>
      </c>
      <c r="E50" s="3"/>
      <c r="F50" s="14" t="s">
        <v>244</v>
      </c>
      <c r="G50" s="14" t="s">
        <v>202</v>
      </c>
      <c r="H50" s="14">
        <v>1</v>
      </c>
      <c r="I50" s="13" t="s">
        <v>194</v>
      </c>
      <c r="J50" s="14"/>
      <c r="K50" s="13"/>
      <c r="L50" s="13"/>
    </row>
    <row r="51" spans="1:12" x14ac:dyDescent="0.25">
      <c r="A51" s="3" t="s">
        <v>207</v>
      </c>
      <c r="B51" s="3" t="s">
        <v>223</v>
      </c>
      <c r="C51" s="3" t="s">
        <v>235</v>
      </c>
      <c r="D51" s="3" t="s">
        <v>243</v>
      </c>
      <c r="E51" s="3"/>
      <c r="F51" s="4" t="s">
        <v>245</v>
      </c>
      <c r="G51" s="4" t="s">
        <v>202</v>
      </c>
      <c r="H51" s="4">
        <v>1</v>
      </c>
      <c r="I51" s="4" t="s">
        <v>194</v>
      </c>
      <c r="J51" s="5"/>
      <c r="K51" s="5"/>
      <c r="L51" s="5"/>
    </row>
    <row r="52" spans="1:12" x14ac:dyDescent="0.25">
      <c r="A52" s="3" t="s">
        <v>207</v>
      </c>
      <c r="B52" s="3" t="s">
        <v>223</v>
      </c>
      <c r="C52" s="3" t="s">
        <v>235</v>
      </c>
      <c r="D52" s="3" t="s">
        <v>243</v>
      </c>
      <c r="E52" s="3"/>
      <c r="F52" s="14" t="s">
        <v>246</v>
      </c>
      <c r="G52" s="14" t="s">
        <v>202</v>
      </c>
      <c r="H52" s="14">
        <v>1</v>
      </c>
      <c r="I52" s="13" t="s">
        <v>194</v>
      </c>
      <c r="J52" s="14"/>
      <c r="K52" s="13"/>
      <c r="L52" s="13"/>
    </row>
    <row r="53" spans="1:12" x14ac:dyDescent="0.25">
      <c r="A53" s="3" t="s">
        <v>207</v>
      </c>
      <c r="B53" s="3" t="s">
        <v>223</v>
      </c>
      <c r="C53" s="3" t="s">
        <v>235</v>
      </c>
      <c r="D53" s="3" t="s">
        <v>243</v>
      </c>
      <c r="E53" s="3"/>
      <c r="F53" s="4" t="s">
        <v>247</v>
      </c>
      <c r="G53" s="4" t="s">
        <v>202</v>
      </c>
      <c r="H53" s="4">
        <v>1</v>
      </c>
      <c r="I53" s="4" t="s">
        <v>194</v>
      </c>
      <c r="J53" s="5"/>
      <c r="K53" s="5"/>
      <c r="L53" s="5"/>
    </row>
    <row r="54" spans="1:12" x14ac:dyDescent="0.25">
      <c r="A54" s="3" t="s">
        <v>207</v>
      </c>
      <c r="B54" s="3" t="s">
        <v>223</v>
      </c>
      <c r="C54" s="3" t="s">
        <v>235</v>
      </c>
      <c r="D54" s="3" t="s">
        <v>243</v>
      </c>
      <c r="E54" s="3"/>
      <c r="F54" s="14" t="s">
        <v>248</v>
      </c>
      <c r="G54" s="14" t="s">
        <v>179</v>
      </c>
      <c r="H54" s="14">
        <v>1</v>
      </c>
      <c r="I54" s="13" t="s">
        <v>194</v>
      </c>
      <c r="J54" s="14"/>
      <c r="K54" s="13" t="s">
        <v>229</v>
      </c>
      <c r="L54" s="13"/>
    </row>
    <row r="55" spans="1:12" x14ac:dyDescent="0.25">
      <c r="A55" s="3" t="s">
        <v>207</v>
      </c>
      <c r="B55" s="3" t="s">
        <v>223</v>
      </c>
      <c r="C55" s="3" t="s">
        <v>235</v>
      </c>
      <c r="D55" s="3" t="s">
        <v>243</v>
      </c>
      <c r="E55" s="3"/>
      <c r="F55" s="4" t="s">
        <v>249</v>
      </c>
      <c r="G55" s="4" t="s">
        <v>179</v>
      </c>
      <c r="H55" s="4">
        <v>1</v>
      </c>
      <c r="I55" s="4" t="s">
        <v>194</v>
      </c>
      <c r="J55" s="5"/>
      <c r="K55" s="5"/>
      <c r="L55" s="5"/>
    </row>
    <row r="56" spans="1:12" x14ac:dyDescent="0.25">
      <c r="A56" s="3" t="s">
        <v>207</v>
      </c>
      <c r="B56" s="3" t="s">
        <v>223</v>
      </c>
      <c r="C56" s="3" t="s">
        <v>235</v>
      </c>
      <c r="D56" s="3" t="s">
        <v>243</v>
      </c>
      <c r="E56" s="3"/>
      <c r="F56" s="14" t="s">
        <v>250</v>
      </c>
      <c r="G56" s="14" t="s">
        <v>179</v>
      </c>
      <c r="H56" s="14">
        <v>1</v>
      </c>
      <c r="I56" s="13" t="s">
        <v>194</v>
      </c>
      <c r="J56" s="14"/>
      <c r="K56" s="13"/>
      <c r="L56" s="13"/>
    </row>
    <row r="57" spans="1:12" x14ac:dyDescent="0.25">
      <c r="A57" s="3" t="s">
        <v>207</v>
      </c>
      <c r="B57" s="3" t="s">
        <v>223</v>
      </c>
      <c r="C57" s="3" t="s">
        <v>235</v>
      </c>
      <c r="D57" s="3" t="s">
        <v>243</v>
      </c>
      <c r="E57" s="3"/>
      <c r="F57" s="4" t="s">
        <v>251</v>
      </c>
      <c r="G57" s="4" t="s">
        <v>179</v>
      </c>
      <c r="H57" s="4">
        <v>1</v>
      </c>
      <c r="I57" s="4" t="s">
        <v>194</v>
      </c>
      <c r="J57" s="5"/>
      <c r="K57" s="5"/>
      <c r="L57" s="5"/>
    </row>
    <row r="58" spans="1:12" x14ac:dyDescent="0.25">
      <c r="A58" s="3" t="s">
        <v>207</v>
      </c>
      <c r="B58" s="3" t="s">
        <v>223</v>
      </c>
      <c r="C58" s="3" t="s">
        <v>235</v>
      </c>
      <c r="D58" s="3" t="s">
        <v>243</v>
      </c>
      <c r="E58" s="3"/>
      <c r="F58" s="14" t="s">
        <v>252</v>
      </c>
      <c r="G58" s="14" t="s">
        <v>179</v>
      </c>
      <c r="H58" s="14">
        <v>1</v>
      </c>
      <c r="I58" s="13"/>
      <c r="J58" s="14" t="s">
        <v>191</v>
      </c>
      <c r="K58" s="13"/>
      <c r="L58" s="13"/>
    </row>
    <row r="59" spans="1:12" x14ac:dyDescent="0.25">
      <c r="A59" s="3" t="s">
        <v>207</v>
      </c>
      <c r="B59" s="3" t="s">
        <v>223</v>
      </c>
      <c r="C59" s="3" t="s">
        <v>235</v>
      </c>
      <c r="D59" s="3" t="s">
        <v>253</v>
      </c>
      <c r="E59" s="3" t="s">
        <v>254</v>
      </c>
      <c r="F59" s="4" t="s">
        <v>255</v>
      </c>
      <c r="G59" s="4" t="s">
        <v>179</v>
      </c>
      <c r="H59" s="4">
        <v>1</v>
      </c>
      <c r="I59" s="24" t="s">
        <v>180</v>
      </c>
      <c r="J59" s="5"/>
      <c r="K59" s="5"/>
    </row>
    <row r="60" spans="1:12" x14ac:dyDescent="0.25">
      <c r="A60" s="3" t="s">
        <v>207</v>
      </c>
      <c r="B60" s="3" t="s">
        <v>223</v>
      </c>
      <c r="C60" s="3" t="s">
        <v>235</v>
      </c>
      <c r="D60" s="3" t="s">
        <v>253</v>
      </c>
      <c r="E60" s="3" t="s">
        <v>254</v>
      </c>
      <c r="F60" s="14" t="s">
        <v>256</v>
      </c>
      <c r="G60" s="14" t="s">
        <v>179</v>
      </c>
      <c r="H60" s="14">
        <v>1</v>
      </c>
      <c r="I60" s="25"/>
      <c r="J60" s="14"/>
      <c r="K60" s="13"/>
      <c r="L60" s="13"/>
    </row>
    <row r="61" spans="1:12" x14ac:dyDescent="0.25">
      <c r="A61" s="3" t="s">
        <v>207</v>
      </c>
      <c r="B61" s="3" t="s">
        <v>223</v>
      </c>
      <c r="C61" s="3" t="s">
        <v>235</v>
      </c>
      <c r="D61" s="3" t="s">
        <v>253</v>
      </c>
      <c r="E61" s="3" t="s">
        <v>257</v>
      </c>
      <c r="F61" s="4" t="s">
        <v>258</v>
      </c>
      <c r="G61" s="4" t="s">
        <v>179</v>
      </c>
      <c r="H61" s="4">
        <v>1</v>
      </c>
      <c r="I61" s="25"/>
      <c r="J61" s="5"/>
      <c r="K61" s="5"/>
    </row>
    <row r="62" spans="1:12" x14ac:dyDescent="0.25">
      <c r="A62" s="3" t="s">
        <v>207</v>
      </c>
      <c r="B62" s="3" t="s">
        <v>223</v>
      </c>
      <c r="C62" s="3" t="s">
        <v>235</v>
      </c>
      <c r="D62" s="3" t="s">
        <v>253</v>
      </c>
      <c r="E62" s="3" t="s">
        <v>257</v>
      </c>
      <c r="F62" s="14" t="s">
        <v>259</v>
      </c>
      <c r="G62" s="14" t="s">
        <v>179</v>
      </c>
      <c r="H62" s="14">
        <v>1</v>
      </c>
      <c r="I62" s="25"/>
      <c r="J62" s="14"/>
      <c r="K62" s="13"/>
      <c r="L62" s="13"/>
    </row>
    <row r="63" spans="1:12" x14ac:dyDescent="0.25">
      <c r="A63" s="3" t="s">
        <v>207</v>
      </c>
      <c r="B63" s="3" t="s">
        <v>223</v>
      </c>
      <c r="C63" s="3" t="s">
        <v>235</v>
      </c>
      <c r="D63" s="3" t="s">
        <v>253</v>
      </c>
      <c r="E63" s="3" t="s">
        <v>260</v>
      </c>
      <c r="F63" s="4" t="s">
        <v>261</v>
      </c>
      <c r="G63" s="4" t="s">
        <v>179</v>
      </c>
      <c r="H63" s="4">
        <v>1</v>
      </c>
      <c r="I63" s="25"/>
      <c r="J63" s="5"/>
      <c r="K63" s="5"/>
    </row>
    <row r="64" spans="1:12" x14ac:dyDescent="0.25">
      <c r="A64" s="3" t="s">
        <v>207</v>
      </c>
      <c r="B64" s="3" t="s">
        <v>223</v>
      </c>
      <c r="C64" s="3" t="s">
        <v>235</v>
      </c>
      <c r="D64" s="3" t="s">
        <v>253</v>
      </c>
      <c r="E64" s="3" t="s">
        <v>260</v>
      </c>
      <c r="F64" s="14" t="s">
        <v>262</v>
      </c>
      <c r="G64" s="14" t="s">
        <v>179</v>
      </c>
      <c r="H64" s="14">
        <v>1</v>
      </c>
      <c r="I64" s="25"/>
      <c r="J64" s="14"/>
      <c r="K64" s="13"/>
      <c r="L64" s="13"/>
    </row>
    <row r="65" spans="1:12" x14ac:dyDescent="0.25">
      <c r="A65" s="3" t="s">
        <v>207</v>
      </c>
      <c r="B65" s="3" t="s">
        <v>223</v>
      </c>
      <c r="C65" s="3" t="s">
        <v>235</v>
      </c>
      <c r="D65" s="3" t="s">
        <v>253</v>
      </c>
      <c r="E65" s="3" t="s">
        <v>263</v>
      </c>
      <c r="F65" s="4" t="s">
        <v>264</v>
      </c>
      <c r="G65" s="4" t="s">
        <v>179</v>
      </c>
      <c r="H65" s="4">
        <v>1</v>
      </c>
      <c r="I65" s="25"/>
      <c r="J65" s="5"/>
      <c r="K65" s="5"/>
    </row>
    <row r="66" spans="1:12" x14ac:dyDescent="0.25">
      <c r="A66" s="3" t="s">
        <v>207</v>
      </c>
      <c r="B66" s="3" t="s">
        <v>223</v>
      </c>
      <c r="C66" s="3" t="s">
        <v>235</v>
      </c>
      <c r="D66" s="3" t="s">
        <v>253</v>
      </c>
      <c r="E66" s="3" t="s">
        <v>263</v>
      </c>
      <c r="F66" s="14" t="s">
        <v>265</v>
      </c>
      <c r="G66" s="14" t="s">
        <v>179</v>
      </c>
      <c r="H66" s="14">
        <v>1</v>
      </c>
      <c r="I66" s="25"/>
      <c r="J66" s="14"/>
      <c r="K66" s="13"/>
      <c r="L66" s="13"/>
    </row>
    <row r="67" spans="1:12" x14ac:dyDescent="0.25">
      <c r="A67" s="3" t="s">
        <v>207</v>
      </c>
      <c r="B67" s="3" t="s">
        <v>223</v>
      </c>
      <c r="C67" s="3" t="s">
        <v>235</v>
      </c>
      <c r="D67" s="3" t="s">
        <v>253</v>
      </c>
      <c r="E67" s="3" t="s">
        <v>266</v>
      </c>
      <c r="F67" s="4" t="s">
        <v>267</v>
      </c>
      <c r="G67" s="4" t="s">
        <v>179</v>
      </c>
      <c r="H67" s="4">
        <v>1</v>
      </c>
      <c r="I67" s="25"/>
      <c r="J67" s="5"/>
      <c r="K67" s="5"/>
    </row>
    <row r="68" spans="1:12" x14ac:dyDescent="0.25">
      <c r="A68" s="3" t="s">
        <v>207</v>
      </c>
      <c r="B68" s="3" t="s">
        <v>223</v>
      </c>
      <c r="C68" s="3" t="s">
        <v>235</v>
      </c>
      <c r="D68" s="3" t="s">
        <v>253</v>
      </c>
      <c r="E68" s="3" t="s">
        <v>266</v>
      </c>
      <c r="F68" s="14" t="s">
        <v>268</v>
      </c>
      <c r="G68" s="14" t="s">
        <v>179</v>
      </c>
      <c r="H68" s="14">
        <v>1</v>
      </c>
      <c r="I68" s="26"/>
      <c r="J68" s="14"/>
      <c r="K68" s="13"/>
      <c r="L68" s="13"/>
    </row>
    <row r="69" spans="1:12" x14ac:dyDescent="0.25">
      <c r="A69" s="3" t="s">
        <v>207</v>
      </c>
      <c r="B69" s="3" t="s">
        <v>223</v>
      </c>
      <c r="C69" s="3" t="s">
        <v>235</v>
      </c>
      <c r="D69" s="3" t="s">
        <v>253</v>
      </c>
      <c r="E69" s="3" t="s">
        <v>269</v>
      </c>
      <c r="F69" s="4" t="s">
        <v>270</v>
      </c>
      <c r="G69" s="4" t="s">
        <v>179</v>
      </c>
      <c r="H69" s="4">
        <v>1</v>
      </c>
      <c r="I69" s="4"/>
      <c r="J69" s="5" t="s">
        <v>271</v>
      </c>
      <c r="K69" s="5" t="s">
        <v>272</v>
      </c>
      <c r="L69" s="5"/>
    </row>
    <row r="70" spans="1:12" x14ac:dyDescent="0.25">
      <c r="A70" s="3" t="s">
        <v>207</v>
      </c>
      <c r="B70" s="3" t="s">
        <v>223</v>
      </c>
      <c r="C70" s="3" t="s">
        <v>235</v>
      </c>
      <c r="D70" s="3" t="s">
        <v>253</v>
      </c>
      <c r="E70" s="3" t="s">
        <v>269</v>
      </c>
      <c r="F70" s="14" t="s">
        <v>273</v>
      </c>
      <c r="G70" s="14" t="s">
        <v>179</v>
      </c>
      <c r="H70" s="14">
        <v>1</v>
      </c>
      <c r="I70" s="13"/>
      <c r="J70" s="14"/>
      <c r="K70" s="13"/>
      <c r="L70" s="13"/>
    </row>
    <row r="71" spans="1:12" x14ac:dyDescent="0.25">
      <c r="A71" s="3" t="s">
        <v>207</v>
      </c>
      <c r="B71" s="3" t="s">
        <v>223</v>
      </c>
      <c r="C71" s="3" t="s">
        <v>235</v>
      </c>
      <c r="D71" s="3"/>
      <c r="E71" s="3"/>
      <c r="F71" s="4" t="s">
        <v>274</v>
      </c>
      <c r="G71" s="4" t="s">
        <v>179</v>
      </c>
      <c r="H71" s="4">
        <v>1</v>
      </c>
      <c r="I71" s="4" t="s">
        <v>194</v>
      </c>
      <c r="J71" s="5"/>
      <c r="K71" s="5"/>
      <c r="L71" s="5"/>
    </row>
    <row r="72" spans="1:12" x14ac:dyDescent="0.25">
      <c r="A72" s="3" t="s">
        <v>207</v>
      </c>
      <c r="B72" s="3" t="s">
        <v>223</v>
      </c>
      <c r="C72" s="3" t="s">
        <v>235</v>
      </c>
      <c r="D72" s="3"/>
      <c r="E72" s="3"/>
      <c r="F72" s="14" t="s">
        <v>275</v>
      </c>
      <c r="G72" s="14" t="s">
        <v>179</v>
      </c>
      <c r="H72" s="14">
        <v>1</v>
      </c>
      <c r="I72" s="13" t="s">
        <v>194</v>
      </c>
      <c r="J72" s="14"/>
      <c r="K72" s="13"/>
      <c r="L72" s="13"/>
    </row>
    <row r="73" spans="1:12" x14ac:dyDescent="0.25">
      <c r="A73" s="3" t="s">
        <v>207</v>
      </c>
      <c r="B73" s="3" t="s">
        <v>223</v>
      </c>
      <c r="C73" s="3" t="s">
        <v>235</v>
      </c>
      <c r="D73" s="3"/>
      <c r="E73" s="3"/>
      <c r="F73" s="4" t="s">
        <v>276</v>
      </c>
      <c r="G73" s="4" t="s">
        <v>179</v>
      </c>
      <c r="H73" s="4">
        <v>1</v>
      </c>
      <c r="I73" s="4" t="s">
        <v>194</v>
      </c>
      <c r="J73" s="5"/>
      <c r="K73" s="5"/>
      <c r="L73" s="5"/>
    </row>
    <row r="74" spans="1:12" x14ac:dyDescent="0.25">
      <c r="A74" s="3" t="s">
        <v>207</v>
      </c>
      <c r="B74" s="3" t="s">
        <v>223</v>
      </c>
      <c r="C74" s="3" t="s">
        <v>235</v>
      </c>
      <c r="D74" s="3"/>
      <c r="E74" s="3"/>
      <c r="F74" s="14" t="s">
        <v>277</v>
      </c>
      <c r="G74" s="14" t="s">
        <v>179</v>
      </c>
      <c r="H74" s="14">
        <v>1</v>
      </c>
      <c r="I74" s="13"/>
      <c r="J74" s="14" t="s">
        <v>191</v>
      </c>
      <c r="K74" s="13"/>
      <c r="L74" s="13"/>
    </row>
    <row r="75" spans="1:12" x14ac:dyDescent="0.25">
      <c r="A75" s="3" t="s">
        <v>207</v>
      </c>
      <c r="B75" s="3" t="s">
        <v>223</v>
      </c>
      <c r="C75" s="3" t="s">
        <v>235</v>
      </c>
      <c r="D75" s="3"/>
      <c r="E75" s="3"/>
      <c r="F75" s="4" t="s">
        <v>278</v>
      </c>
      <c r="G75" s="4" t="s">
        <v>179</v>
      </c>
      <c r="H75" s="4">
        <v>1</v>
      </c>
      <c r="I75" s="4" t="s">
        <v>194</v>
      </c>
      <c r="J75" s="5"/>
      <c r="K75" s="5"/>
      <c r="L75" s="5"/>
    </row>
    <row r="76" spans="1:12" x14ac:dyDescent="0.25">
      <c r="A76" s="3" t="s">
        <v>207</v>
      </c>
      <c r="B76" s="3" t="s">
        <v>223</v>
      </c>
      <c r="C76" s="3" t="s">
        <v>235</v>
      </c>
      <c r="D76" s="3"/>
      <c r="E76" s="3"/>
      <c r="F76" s="14" t="s">
        <v>279</v>
      </c>
      <c r="G76" s="14" t="s">
        <v>179</v>
      </c>
      <c r="H76" s="14">
        <v>1</v>
      </c>
      <c r="I76" s="13"/>
      <c r="J76" s="14" t="s">
        <v>191</v>
      </c>
      <c r="K76" s="13"/>
      <c r="L76" s="13"/>
    </row>
    <row r="77" spans="1:12" x14ac:dyDescent="0.25">
      <c r="A77" s="3" t="s">
        <v>207</v>
      </c>
      <c r="B77" s="3" t="s">
        <v>223</v>
      </c>
      <c r="C77" s="3" t="s">
        <v>235</v>
      </c>
      <c r="D77" s="3"/>
      <c r="E77" s="3"/>
      <c r="F77" s="4" t="s">
        <v>280</v>
      </c>
      <c r="G77" s="4" t="s">
        <v>179</v>
      </c>
      <c r="H77" s="4">
        <v>1</v>
      </c>
      <c r="I77" s="4" t="s">
        <v>194</v>
      </c>
      <c r="J77" s="5"/>
      <c r="K77" s="5"/>
      <c r="L77" s="5"/>
    </row>
    <row r="78" spans="1:12" x14ac:dyDescent="0.25">
      <c r="A78" s="3" t="s">
        <v>207</v>
      </c>
      <c r="B78" s="3" t="s">
        <v>223</v>
      </c>
      <c r="C78" s="3" t="s">
        <v>235</v>
      </c>
      <c r="D78" s="3"/>
      <c r="E78" s="3"/>
      <c r="F78" s="14" t="s">
        <v>281</v>
      </c>
      <c r="G78" s="14" t="s">
        <v>179</v>
      </c>
      <c r="H78" s="14">
        <v>1</v>
      </c>
      <c r="I78" s="13" t="s">
        <v>194</v>
      </c>
      <c r="J78" s="14"/>
      <c r="K78" s="13"/>
      <c r="L78" s="13"/>
    </row>
    <row r="79" spans="1:12" hidden="1" x14ac:dyDescent="0.25">
      <c r="A79" s="3" t="s">
        <v>207</v>
      </c>
      <c r="B79" s="3" t="s">
        <v>282</v>
      </c>
      <c r="C79" s="3"/>
      <c r="D79" s="3"/>
      <c r="E79" s="3"/>
      <c r="F79" s="4" t="s">
        <v>283</v>
      </c>
      <c r="G79" s="4" t="s">
        <v>179</v>
      </c>
      <c r="H79" s="4">
        <v>4</v>
      </c>
      <c r="I79" s="4" t="s">
        <v>194</v>
      </c>
      <c r="J79" s="5"/>
      <c r="K79" s="5"/>
      <c r="L79" s="5" t="s">
        <v>211</v>
      </c>
    </row>
    <row r="80" spans="1:12" x14ac:dyDescent="0.25">
      <c r="A80" s="3" t="s">
        <v>207</v>
      </c>
      <c r="B80" s="3" t="s">
        <v>282</v>
      </c>
      <c r="C80" s="3"/>
      <c r="D80" s="3"/>
      <c r="E80" s="3"/>
      <c r="F80" s="18" t="s">
        <v>284</v>
      </c>
      <c r="G80" s="18" t="s">
        <v>179</v>
      </c>
      <c r="H80" s="18">
        <v>1</v>
      </c>
      <c r="I80" s="18" t="s">
        <v>194</v>
      </c>
      <c r="J80" s="19"/>
      <c r="K80" s="19" t="s">
        <v>285</v>
      </c>
      <c r="L80" s="19"/>
    </row>
    <row r="81" spans="1:12" hidden="1" x14ac:dyDescent="0.25">
      <c r="A81" s="3" t="s">
        <v>207</v>
      </c>
      <c r="B81" s="3" t="s">
        <v>282</v>
      </c>
      <c r="C81" s="3"/>
      <c r="D81" s="3"/>
      <c r="E81" s="3"/>
      <c r="F81" s="4" t="s">
        <v>286</v>
      </c>
      <c r="G81" s="4" t="s">
        <v>179</v>
      </c>
      <c r="H81" s="4">
        <v>4</v>
      </c>
      <c r="I81" s="4" t="s">
        <v>194</v>
      </c>
      <c r="J81" s="5"/>
      <c r="K81" s="5" t="s">
        <v>287</v>
      </c>
      <c r="L81" s="5" t="s">
        <v>211</v>
      </c>
    </row>
    <row r="82" spans="1:12" hidden="1" x14ac:dyDescent="0.25">
      <c r="A82" s="3" t="s">
        <v>207</v>
      </c>
      <c r="B82" s="3"/>
      <c r="C82" s="3"/>
      <c r="D82" s="3"/>
      <c r="E82" s="3"/>
      <c r="F82" s="14" t="s">
        <v>288</v>
      </c>
      <c r="G82" s="14" t="s">
        <v>202</v>
      </c>
      <c r="H82" s="14">
        <v>4</v>
      </c>
      <c r="I82" s="13" t="s">
        <v>194</v>
      </c>
      <c r="J82" s="14"/>
      <c r="K82" s="13"/>
      <c r="L82" s="13" t="s">
        <v>211</v>
      </c>
    </row>
    <row r="83" spans="1:12" hidden="1" x14ac:dyDescent="0.25">
      <c r="A83" s="3" t="s">
        <v>207</v>
      </c>
      <c r="B83" s="3"/>
      <c r="C83" s="3"/>
      <c r="D83" s="3"/>
      <c r="E83" s="3"/>
      <c r="F83" s="4" t="s">
        <v>289</v>
      </c>
      <c r="G83" s="4" t="s">
        <v>202</v>
      </c>
      <c r="H83" s="4">
        <v>4</v>
      </c>
      <c r="I83" s="4" t="s">
        <v>194</v>
      </c>
      <c r="J83" s="5"/>
      <c r="K83" s="5"/>
      <c r="L83" s="5" t="s">
        <v>211</v>
      </c>
    </row>
    <row r="84" spans="1:12" hidden="1" x14ac:dyDescent="0.25">
      <c r="A84" s="3" t="s">
        <v>207</v>
      </c>
      <c r="B84" s="3"/>
      <c r="C84" s="3"/>
      <c r="D84" s="3"/>
      <c r="E84" s="3"/>
      <c r="F84" s="14" t="s">
        <v>290</v>
      </c>
      <c r="G84" s="14" t="s">
        <v>179</v>
      </c>
      <c r="H84" s="14">
        <v>1</v>
      </c>
      <c r="I84" s="13" t="s">
        <v>194</v>
      </c>
      <c r="J84" s="14"/>
      <c r="K84" s="13"/>
      <c r="L84" s="13" t="s">
        <v>211</v>
      </c>
    </row>
    <row r="85" spans="1:12" x14ac:dyDescent="0.25">
      <c r="A85" s="3" t="s">
        <v>207</v>
      </c>
      <c r="B85" s="3"/>
      <c r="C85" s="3"/>
      <c r="D85" s="3"/>
      <c r="E85" s="3"/>
      <c r="F85" s="4" t="s">
        <v>291</v>
      </c>
      <c r="G85" s="4" t="s">
        <v>179</v>
      </c>
      <c r="H85" s="4">
        <v>1</v>
      </c>
      <c r="I85" s="4" t="s">
        <v>194</v>
      </c>
      <c r="J85" s="5"/>
      <c r="K85" s="5"/>
      <c r="L85" s="5"/>
    </row>
    <row r="86" spans="1:12" x14ac:dyDescent="0.25">
      <c r="A86" s="3" t="s">
        <v>292</v>
      </c>
      <c r="B86" s="3" t="s">
        <v>293</v>
      </c>
      <c r="C86" s="3"/>
      <c r="D86" s="3"/>
      <c r="E86" s="3"/>
      <c r="F86" s="14" t="s">
        <v>294</v>
      </c>
      <c r="G86" s="14" t="s">
        <v>179</v>
      </c>
      <c r="H86" s="14">
        <v>6</v>
      </c>
      <c r="I86" s="13"/>
      <c r="J86" s="14" t="s">
        <v>295</v>
      </c>
      <c r="K86" s="13"/>
      <c r="L86" s="13"/>
    </row>
    <row r="87" spans="1:12" x14ac:dyDescent="0.25">
      <c r="A87" s="3" t="s">
        <v>292</v>
      </c>
      <c r="B87" s="3" t="s">
        <v>293</v>
      </c>
      <c r="C87" s="3"/>
      <c r="D87" s="3"/>
      <c r="E87" s="3"/>
      <c r="F87" s="4" t="s">
        <v>296</v>
      </c>
      <c r="G87" s="4" t="s">
        <v>179</v>
      </c>
      <c r="H87" s="4">
        <v>2</v>
      </c>
      <c r="I87" s="4"/>
      <c r="J87" s="5" t="s">
        <v>295</v>
      </c>
      <c r="K87" s="5"/>
      <c r="L87" s="5"/>
    </row>
    <row r="88" spans="1:12" x14ac:dyDescent="0.25">
      <c r="A88" s="3" t="s">
        <v>292</v>
      </c>
      <c r="B88" s="3" t="s">
        <v>293</v>
      </c>
      <c r="C88" s="3"/>
      <c r="D88" s="3"/>
      <c r="E88" s="3"/>
      <c r="F88" s="14" t="s">
        <v>297</v>
      </c>
      <c r="G88" s="14" t="s">
        <v>179</v>
      </c>
      <c r="H88" s="14">
        <v>2</v>
      </c>
      <c r="I88" s="13"/>
      <c r="J88" s="14" t="s">
        <v>295</v>
      </c>
      <c r="K88" s="13"/>
      <c r="L88" s="13"/>
    </row>
    <row r="89" spans="1:12" x14ac:dyDescent="0.25">
      <c r="A89" s="3" t="s">
        <v>292</v>
      </c>
      <c r="B89" s="3" t="s">
        <v>293</v>
      </c>
      <c r="C89" s="3"/>
      <c r="D89" s="3"/>
      <c r="E89" s="3"/>
      <c r="F89" s="4" t="s">
        <v>298</v>
      </c>
      <c r="G89" s="4" t="s">
        <v>179</v>
      </c>
      <c r="H89" s="4">
        <v>2</v>
      </c>
      <c r="I89" s="4"/>
      <c r="J89" s="5" t="s">
        <v>295</v>
      </c>
      <c r="K89" s="5"/>
      <c r="L89" s="5"/>
    </row>
    <row r="90" spans="1:12" x14ac:dyDescent="0.25">
      <c r="A90" s="3" t="s">
        <v>292</v>
      </c>
      <c r="B90" s="3"/>
      <c r="C90" s="3"/>
      <c r="D90" s="3"/>
      <c r="E90" s="3"/>
      <c r="F90" s="14" t="s">
        <v>299</v>
      </c>
      <c r="G90" s="14" t="s">
        <v>179</v>
      </c>
      <c r="H90" s="14">
        <v>4</v>
      </c>
      <c r="I90" s="13"/>
      <c r="J90" s="14" t="s">
        <v>295</v>
      </c>
      <c r="K90" s="13"/>
      <c r="L90" s="13"/>
    </row>
    <row r="91" spans="1:12" x14ac:dyDescent="0.25">
      <c r="A91" s="3" t="s">
        <v>292</v>
      </c>
      <c r="B91" s="3"/>
      <c r="C91" s="3"/>
      <c r="D91" s="3"/>
      <c r="E91" s="3"/>
      <c r="F91" s="4" t="s">
        <v>300</v>
      </c>
      <c r="G91" s="4" t="s">
        <v>179</v>
      </c>
      <c r="H91" s="4">
        <v>2</v>
      </c>
      <c r="I91" s="4"/>
      <c r="J91" s="5" t="s">
        <v>295</v>
      </c>
      <c r="K91" s="5"/>
      <c r="L91" s="5"/>
    </row>
    <row r="92" spans="1:12" x14ac:dyDescent="0.25">
      <c r="A92" s="3" t="s">
        <v>292</v>
      </c>
      <c r="B92" s="3"/>
      <c r="C92" s="3"/>
      <c r="D92" s="3"/>
      <c r="E92" s="3"/>
      <c r="F92" s="14" t="s">
        <v>301</v>
      </c>
      <c r="G92" s="14" t="s">
        <v>179</v>
      </c>
      <c r="H92" s="14">
        <v>8</v>
      </c>
      <c r="I92" s="13"/>
      <c r="J92" s="14" t="s">
        <v>295</v>
      </c>
      <c r="K92" s="13" t="s">
        <v>302</v>
      </c>
      <c r="L92" s="13"/>
    </row>
    <row r="93" spans="1:12" x14ac:dyDescent="0.25">
      <c r="A93" s="3" t="s">
        <v>292</v>
      </c>
      <c r="B93" s="3"/>
      <c r="C93" s="3"/>
      <c r="D93" s="3"/>
      <c r="E93" s="3"/>
      <c r="F93" s="4" t="s">
        <v>303</v>
      </c>
      <c r="G93" s="4" t="s">
        <v>179</v>
      </c>
      <c r="H93" s="4">
        <v>8</v>
      </c>
      <c r="I93" s="4"/>
      <c r="J93" s="5" t="s">
        <v>295</v>
      </c>
      <c r="K93" s="5" t="s">
        <v>304</v>
      </c>
      <c r="L93" s="5"/>
    </row>
    <row r="94" spans="1:12" x14ac:dyDescent="0.25">
      <c r="A94" s="3" t="s">
        <v>292</v>
      </c>
      <c r="B94" s="3"/>
      <c r="C94" s="3"/>
      <c r="D94" s="3"/>
      <c r="E94" s="3"/>
      <c r="F94" s="14" t="s">
        <v>305</v>
      </c>
      <c r="G94" s="14" t="s">
        <v>179</v>
      </c>
      <c r="H94" s="14">
        <v>8</v>
      </c>
      <c r="I94" s="13"/>
      <c r="J94" s="14" t="s">
        <v>295</v>
      </c>
      <c r="K94" s="13" t="s">
        <v>306</v>
      </c>
      <c r="L94" s="13"/>
    </row>
    <row r="95" spans="1:12" x14ac:dyDescent="0.25">
      <c r="A95" s="3" t="s">
        <v>292</v>
      </c>
      <c r="B95" s="3"/>
      <c r="C95" s="3"/>
      <c r="D95" s="3"/>
      <c r="E95" s="3"/>
      <c r="F95" s="4" t="s">
        <v>307</v>
      </c>
      <c r="G95" s="4" t="s">
        <v>179</v>
      </c>
      <c r="H95" s="4">
        <v>8</v>
      </c>
      <c r="I95" s="4"/>
      <c r="J95" s="5" t="s">
        <v>295</v>
      </c>
      <c r="K95" s="5"/>
      <c r="L95" s="5"/>
    </row>
    <row r="96" spans="1:12" x14ac:dyDescent="0.25">
      <c r="A96" s="3" t="s">
        <v>292</v>
      </c>
      <c r="B96" s="3"/>
      <c r="C96" s="3"/>
      <c r="D96" s="3"/>
      <c r="E96" s="3"/>
      <c r="F96" s="14" t="s">
        <v>308</v>
      </c>
      <c r="G96" s="14" t="s">
        <v>179</v>
      </c>
      <c r="H96" s="14">
        <v>7</v>
      </c>
      <c r="I96" s="13"/>
      <c r="J96" s="14" t="s">
        <v>295</v>
      </c>
      <c r="K96" s="13" t="s">
        <v>302</v>
      </c>
      <c r="L96" s="13"/>
    </row>
    <row r="97" spans="1:12" x14ac:dyDescent="0.25">
      <c r="A97" s="3" t="s">
        <v>292</v>
      </c>
      <c r="B97" s="3"/>
      <c r="C97" s="3"/>
      <c r="D97" s="3"/>
      <c r="E97" s="3"/>
      <c r="F97" s="4" t="s">
        <v>309</v>
      </c>
      <c r="G97" s="4" t="s">
        <v>179</v>
      </c>
      <c r="H97" s="4">
        <v>8</v>
      </c>
      <c r="I97" s="4"/>
      <c r="J97" s="5" t="s">
        <v>295</v>
      </c>
      <c r="K97" s="5" t="s">
        <v>304</v>
      </c>
      <c r="L97" s="5"/>
    </row>
    <row r="98" spans="1:12" x14ac:dyDescent="0.25">
      <c r="A98" s="3" t="s">
        <v>292</v>
      </c>
      <c r="B98" s="3"/>
      <c r="C98" s="3"/>
      <c r="D98" s="3"/>
      <c r="E98" s="3"/>
      <c r="F98" s="14" t="s">
        <v>310</v>
      </c>
      <c r="G98" s="14" t="s">
        <v>179</v>
      </c>
      <c r="H98" s="14">
        <v>2</v>
      </c>
      <c r="I98" s="13"/>
      <c r="J98" s="14" t="s">
        <v>295</v>
      </c>
      <c r="K98" s="13"/>
      <c r="L98" s="13"/>
    </row>
    <row r="99" spans="1:12" x14ac:dyDescent="0.25">
      <c r="A99" s="3" t="s">
        <v>292</v>
      </c>
      <c r="B99" s="3"/>
      <c r="C99" s="3"/>
      <c r="D99" s="3"/>
      <c r="E99" s="3"/>
      <c r="F99" s="4" t="s">
        <v>311</v>
      </c>
      <c r="G99" s="4" t="s">
        <v>179</v>
      </c>
      <c r="H99" s="4">
        <v>2</v>
      </c>
      <c r="I99" s="4"/>
      <c r="J99" s="5" t="s">
        <v>295</v>
      </c>
      <c r="K99" s="5"/>
      <c r="L99" s="5"/>
    </row>
    <row r="100" spans="1:12" x14ac:dyDescent="0.25">
      <c r="A100" s="3" t="s">
        <v>312</v>
      </c>
      <c r="B100" s="3">
        <v>250</v>
      </c>
      <c r="C100" s="3"/>
      <c r="D100" s="3"/>
      <c r="E100" s="3"/>
      <c r="F100" s="14" t="s">
        <v>313</v>
      </c>
      <c r="G100" s="14" t="s">
        <v>179</v>
      </c>
      <c r="H100" s="14">
        <v>1</v>
      </c>
      <c r="I100" s="13"/>
      <c r="J100" s="24" t="s">
        <v>314</v>
      </c>
      <c r="K100" s="13"/>
      <c r="L100" s="15"/>
    </row>
    <row r="101" spans="1:12" x14ac:dyDescent="0.25">
      <c r="A101" s="3" t="s">
        <v>312</v>
      </c>
      <c r="B101" s="3">
        <v>250</v>
      </c>
      <c r="C101" s="3"/>
      <c r="D101" s="3"/>
      <c r="E101" s="3"/>
      <c r="F101" s="4" t="s">
        <v>315</v>
      </c>
      <c r="G101" s="4" t="s">
        <v>179</v>
      </c>
      <c r="H101" s="4">
        <v>1</v>
      </c>
      <c r="I101" s="5"/>
      <c r="J101" s="25"/>
      <c r="K101" s="5"/>
    </row>
    <row r="102" spans="1:12" x14ac:dyDescent="0.25">
      <c r="A102" s="3" t="s">
        <v>312</v>
      </c>
      <c r="B102" s="3">
        <v>250</v>
      </c>
      <c r="C102" s="3"/>
      <c r="D102" s="3"/>
      <c r="E102" s="3"/>
      <c r="F102" s="14" t="s">
        <v>316</v>
      </c>
      <c r="G102" s="14" t="s">
        <v>179</v>
      </c>
      <c r="H102" s="14">
        <v>1</v>
      </c>
      <c r="I102" s="13"/>
      <c r="J102" s="25"/>
      <c r="K102" s="13"/>
      <c r="L102" s="15"/>
    </row>
    <row r="103" spans="1:12" x14ac:dyDescent="0.25">
      <c r="A103" s="3" t="s">
        <v>312</v>
      </c>
      <c r="B103" s="3">
        <v>250</v>
      </c>
      <c r="C103" s="3"/>
      <c r="D103" s="3"/>
      <c r="E103" s="3"/>
      <c r="F103" s="4" t="s">
        <v>317</v>
      </c>
      <c r="G103" s="4" t="s">
        <v>179</v>
      </c>
      <c r="H103" s="4">
        <v>2</v>
      </c>
      <c r="I103" s="5"/>
      <c r="J103" s="25"/>
      <c r="K103" s="5"/>
    </row>
    <row r="104" spans="1:12" x14ac:dyDescent="0.25">
      <c r="A104" s="3" t="s">
        <v>312</v>
      </c>
      <c r="B104" s="3">
        <v>250</v>
      </c>
      <c r="C104" s="3"/>
      <c r="D104" s="3"/>
      <c r="E104" s="3"/>
      <c r="F104" s="14" t="s">
        <v>318</v>
      </c>
      <c r="G104" s="14" t="s">
        <v>179</v>
      </c>
      <c r="H104" s="14">
        <v>2</v>
      </c>
      <c r="I104" s="13"/>
      <c r="J104" s="25"/>
      <c r="K104" s="13"/>
      <c r="L104" s="15"/>
    </row>
    <row r="105" spans="1:12" hidden="1" x14ac:dyDescent="0.25">
      <c r="A105" s="3" t="s">
        <v>312</v>
      </c>
      <c r="B105" s="3">
        <v>300</v>
      </c>
      <c r="C105" s="3"/>
      <c r="D105" s="3"/>
      <c r="E105" s="3"/>
      <c r="F105" s="4" t="s">
        <v>319</v>
      </c>
      <c r="G105" s="4" t="s">
        <v>179</v>
      </c>
      <c r="H105" s="4">
        <v>1</v>
      </c>
      <c r="I105" s="5"/>
      <c r="J105" s="25"/>
      <c r="K105" s="5"/>
    </row>
    <row r="106" spans="1:12" hidden="1" x14ac:dyDescent="0.25">
      <c r="A106" s="3" t="s">
        <v>312</v>
      </c>
      <c r="B106" s="3">
        <v>300</v>
      </c>
      <c r="C106" s="3"/>
      <c r="D106" s="3"/>
      <c r="E106" s="3"/>
      <c r="F106" s="14" t="s">
        <v>320</v>
      </c>
      <c r="G106" s="14" t="s">
        <v>179</v>
      </c>
      <c r="H106" s="14">
        <v>1</v>
      </c>
      <c r="I106" s="13"/>
      <c r="J106" s="25"/>
      <c r="K106" s="13"/>
      <c r="L106" s="15"/>
    </row>
    <row r="107" spans="1:12" hidden="1" x14ac:dyDescent="0.25">
      <c r="A107" s="3" t="s">
        <v>312</v>
      </c>
      <c r="B107" s="3">
        <v>300</v>
      </c>
      <c r="C107" s="3"/>
      <c r="D107" s="3"/>
      <c r="E107" s="3"/>
      <c r="F107" s="4" t="s">
        <v>321</v>
      </c>
      <c r="G107" s="4" t="s">
        <v>179</v>
      </c>
      <c r="H107" s="4">
        <v>1</v>
      </c>
      <c r="I107" s="5"/>
      <c r="J107" s="25"/>
      <c r="K107" s="5"/>
    </row>
    <row r="108" spans="1:12" hidden="1" x14ac:dyDescent="0.25">
      <c r="A108" s="3" t="s">
        <v>312</v>
      </c>
      <c r="B108" s="3">
        <v>300</v>
      </c>
      <c r="C108" s="3"/>
      <c r="D108" s="3"/>
      <c r="E108" s="3"/>
      <c r="F108" s="14" t="s">
        <v>322</v>
      </c>
      <c r="G108" s="14" t="s">
        <v>179</v>
      </c>
      <c r="H108" s="14">
        <v>2</v>
      </c>
      <c r="I108" s="13"/>
      <c r="J108" s="25"/>
      <c r="K108" s="13"/>
      <c r="L108" s="15"/>
    </row>
    <row r="109" spans="1:12" hidden="1" x14ac:dyDescent="0.25">
      <c r="A109" s="3" t="s">
        <v>312</v>
      </c>
      <c r="B109" s="3">
        <v>300</v>
      </c>
      <c r="C109" s="3"/>
      <c r="D109" s="3"/>
      <c r="E109" s="3"/>
      <c r="F109" s="4" t="s">
        <v>323</v>
      </c>
      <c r="G109" s="4" t="s">
        <v>179</v>
      </c>
      <c r="H109" s="4">
        <v>2</v>
      </c>
      <c r="I109" s="5"/>
      <c r="J109" s="25"/>
      <c r="K109" s="5"/>
    </row>
    <row r="110" spans="1:12" hidden="1" x14ac:dyDescent="0.25">
      <c r="A110" s="3" t="s">
        <v>312</v>
      </c>
      <c r="B110" s="3">
        <v>350</v>
      </c>
      <c r="C110" s="3"/>
      <c r="D110" s="3"/>
      <c r="E110" s="3"/>
      <c r="F110" s="14" t="s">
        <v>324</v>
      </c>
      <c r="G110" s="14" t="s">
        <v>179</v>
      </c>
      <c r="H110" s="14">
        <v>1</v>
      </c>
      <c r="I110" s="13"/>
      <c r="J110" s="25"/>
      <c r="K110" s="13"/>
      <c r="L110" s="15"/>
    </row>
    <row r="111" spans="1:12" hidden="1" x14ac:dyDescent="0.25">
      <c r="A111" s="3" t="s">
        <v>312</v>
      </c>
      <c r="B111" s="3">
        <v>350</v>
      </c>
      <c r="C111" s="3"/>
      <c r="D111" s="3"/>
      <c r="E111" s="3"/>
      <c r="F111" s="4" t="s">
        <v>325</v>
      </c>
      <c r="G111" s="4" t="s">
        <v>179</v>
      </c>
      <c r="H111" s="4">
        <v>1</v>
      </c>
      <c r="I111" s="5"/>
      <c r="J111" s="25"/>
      <c r="K111" s="5"/>
    </row>
    <row r="112" spans="1:12" hidden="1" x14ac:dyDescent="0.25">
      <c r="A112" s="3" t="s">
        <v>312</v>
      </c>
      <c r="B112" s="3">
        <v>350</v>
      </c>
      <c r="C112" s="3"/>
      <c r="D112" s="3"/>
      <c r="E112" s="3"/>
      <c r="F112" s="14" t="s">
        <v>326</v>
      </c>
      <c r="G112" s="14" t="s">
        <v>179</v>
      </c>
      <c r="H112" s="14">
        <v>1</v>
      </c>
      <c r="I112" s="13"/>
      <c r="J112" s="25"/>
      <c r="K112" s="13"/>
      <c r="L112" s="15"/>
    </row>
    <row r="113" spans="1:12" hidden="1" x14ac:dyDescent="0.25">
      <c r="A113" s="3" t="s">
        <v>312</v>
      </c>
      <c r="B113" s="3">
        <v>350</v>
      </c>
      <c r="C113" s="3"/>
      <c r="D113" s="3"/>
      <c r="E113" s="3"/>
      <c r="F113" s="4" t="s">
        <v>327</v>
      </c>
      <c r="G113" s="4" t="s">
        <v>179</v>
      </c>
      <c r="H113" s="4">
        <v>2</v>
      </c>
      <c r="I113" s="5"/>
      <c r="J113" s="25"/>
      <c r="K113" s="5"/>
    </row>
    <row r="114" spans="1:12" hidden="1" x14ac:dyDescent="0.25">
      <c r="A114" s="3" t="s">
        <v>312</v>
      </c>
      <c r="B114" s="3">
        <v>350</v>
      </c>
      <c r="C114" s="3"/>
      <c r="D114" s="3"/>
      <c r="E114" s="3"/>
      <c r="F114" s="14" t="s">
        <v>328</v>
      </c>
      <c r="G114" s="14" t="s">
        <v>179</v>
      </c>
      <c r="H114" s="14">
        <v>2</v>
      </c>
      <c r="I114" s="13"/>
      <c r="J114" s="26"/>
      <c r="K114" s="13"/>
      <c r="L114" s="15"/>
    </row>
    <row r="115" spans="1:12" x14ac:dyDescent="0.25">
      <c r="A115" s="3" t="s">
        <v>312</v>
      </c>
      <c r="B115" s="3"/>
      <c r="C115" s="3"/>
      <c r="D115" s="3"/>
      <c r="E115" s="3"/>
      <c r="F115" s="4" t="s">
        <v>329</v>
      </c>
      <c r="G115" s="4" t="s">
        <v>202</v>
      </c>
      <c r="H115" s="4">
        <v>2</v>
      </c>
      <c r="I115" s="5"/>
      <c r="J115" s="4" t="s">
        <v>295</v>
      </c>
      <c r="K115" s="5"/>
    </row>
    <row r="116" spans="1:12" x14ac:dyDescent="0.25">
      <c r="A116" s="3" t="s">
        <v>312</v>
      </c>
      <c r="B116" s="3"/>
      <c r="C116" s="3"/>
      <c r="D116" s="3"/>
      <c r="E116" s="3"/>
      <c r="F116" s="14" t="s">
        <v>330</v>
      </c>
      <c r="G116" s="14" t="s">
        <v>202</v>
      </c>
      <c r="H116" s="14">
        <v>2</v>
      </c>
      <c r="I116" s="13"/>
      <c r="J116" s="14" t="s">
        <v>295</v>
      </c>
      <c r="K116" s="13"/>
      <c r="L116" s="15"/>
    </row>
    <row r="117" spans="1:12" x14ac:dyDescent="0.25">
      <c r="A117" s="3" t="s">
        <v>312</v>
      </c>
      <c r="B117" s="3"/>
      <c r="C117" s="3"/>
      <c r="D117" s="3"/>
      <c r="E117" s="3"/>
      <c r="F117" s="4" t="s">
        <v>331</v>
      </c>
      <c r="G117" s="4" t="s">
        <v>202</v>
      </c>
      <c r="H117" s="4">
        <v>1</v>
      </c>
      <c r="I117" s="5"/>
      <c r="J117" s="4" t="s">
        <v>191</v>
      </c>
      <c r="K117" s="5"/>
    </row>
    <row r="118" spans="1:12" x14ac:dyDescent="0.25">
      <c r="A118" s="3" t="s">
        <v>312</v>
      </c>
      <c r="B118" s="3"/>
      <c r="C118" s="3"/>
      <c r="D118" s="3"/>
      <c r="E118" s="3"/>
      <c r="F118" s="14" t="s">
        <v>332</v>
      </c>
      <c r="G118" s="14" t="s">
        <v>202</v>
      </c>
      <c r="H118" s="14">
        <v>2</v>
      </c>
      <c r="I118" s="13"/>
      <c r="J118" s="14" t="s">
        <v>295</v>
      </c>
      <c r="K118" s="13"/>
      <c r="L118" s="15"/>
    </row>
    <row r="119" spans="1:12" x14ac:dyDescent="0.25">
      <c r="A119" s="3" t="s">
        <v>312</v>
      </c>
      <c r="B119" s="3"/>
      <c r="C119" s="3"/>
      <c r="D119" s="3"/>
      <c r="E119" s="3"/>
      <c r="F119" s="4" t="s">
        <v>333</v>
      </c>
      <c r="G119" s="4" t="s">
        <v>202</v>
      </c>
      <c r="H119" s="4">
        <v>2</v>
      </c>
      <c r="I119" s="5"/>
      <c r="J119" s="4" t="s">
        <v>295</v>
      </c>
      <c r="K119" s="5"/>
    </row>
    <row r="120" spans="1:12" x14ac:dyDescent="0.25">
      <c r="A120" s="3" t="s">
        <v>312</v>
      </c>
      <c r="B120" s="3"/>
      <c r="C120" s="3"/>
      <c r="D120" s="3"/>
      <c r="E120" s="3"/>
      <c r="F120" s="14" t="s">
        <v>334</v>
      </c>
      <c r="G120" s="14" t="s">
        <v>202</v>
      </c>
      <c r="H120" s="14">
        <v>2</v>
      </c>
      <c r="I120" s="13"/>
      <c r="J120" s="14" t="s">
        <v>295</v>
      </c>
      <c r="K120" s="13"/>
      <c r="L120" s="15"/>
    </row>
    <row r="121" spans="1:12" x14ac:dyDescent="0.25">
      <c r="A121" s="3" t="s">
        <v>312</v>
      </c>
      <c r="B121" s="3"/>
      <c r="C121" s="3"/>
      <c r="D121" s="3"/>
      <c r="E121" s="3"/>
      <c r="F121" s="4" t="s">
        <v>335</v>
      </c>
      <c r="G121" s="4" t="s">
        <v>202</v>
      </c>
      <c r="H121" s="4">
        <v>2</v>
      </c>
      <c r="I121" s="5"/>
      <c r="J121" s="4" t="s">
        <v>295</v>
      </c>
      <c r="K121" s="5"/>
    </row>
    <row r="122" spans="1:12" x14ac:dyDescent="0.25">
      <c r="A122" s="3" t="s">
        <v>312</v>
      </c>
      <c r="B122" s="3"/>
      <c r="C122" s="3"/>
      <c r="D122" s="3"/>
      <c r="E122" s="3"/>
      <c r="F122" s="14" t="s">
        <v>336</v>
      </c>
      <c r="G122" s="14" t="s">
        <v>202</v>
      </c>
      <c r="H122" s="14">
        <v>1</v>
      </c>
      <c r="I122" s="13"/>
      <c r="J122" s="14" t="s">
        <v>191</v>
      </c>
      <c r="K122" s="13"/>
      <c r="L122" s="15"/>
    </row>
    <row r="123" spans="1:12" x14ac:dyDescent="0.25">
      <c r="A123" s="3" t="s">
        <v>312</v>
      </c>
      <c r="B123" s="3"/>
      <c r="C123" s="3"/>
      <c r="D123" s="3"/>
      <c r="E123" s="3"/>
      <c r="F123" s="4" t="s">
        <v>337</v>
      </c>
      <c r="G123" s="4" t="s">
        <v>202</v>
      </c>
      <c r="H123" s="4">
        <v>1</v>
      </c>
      <c r="I123" s="5"/>
      <c r="J123" s="4" t="s">
        <v>191</v>
      </c>
      <c r="K123" s="5"/>
    </row>
    <row r="124" spans="1:12" x14ac:dyDescent="0.25">
      <c r="A124" s="3" t="s">
        <v>312</v>
      </c>
      <c r="B124" s="3"/>
      <c r="C124" s="3"/>
      <c r="D124" s="3"/>
      <c r="E124" s="3"/>
      <c r="F124" s="14" t="s">
        <v>338</v>
      </c>
      <c r="G124" s="14" t="s">
        <v>202</v>
      </c>
      <c r="H124" s="14">
        <v>1</v>
      </c>
      <c r="I124" s="13"/>
      <c r="J124" s="14" t="s">
        <v>191</v>
      </c>
      <c r="K124" s="13"/>
      <c r="L124" s="15"/>
    </row>
    <row r="125" spans="1:12" x14ac:dyDescent="0.25">
      <c r="A125" s="3" t="s">
        <v>312</v>
      </c>
      <c r="B125" s="3"/>
      <c r="C125" s="3"/>
      <c r="D125" s="3"/>
      <c r="E125" s="3"/>
      <c r="F125" s="4" t="s">
        <v>339</v>
      </c>
      <c r="G125" s="4" t="s">
        <v>179</v>
      </c>
      <c r="H125" s="4">
        <v>1</v>
      </c>
      <c r="I125" s="5"/>
      <c r="J125" s="4" t="s">
        <v>191</v>
      </c>
      <c r="K125" s="5"/>
    </row>
    <row r="126" spans="1:12" x14ac:dyDescent="0.25">
      <c r="A126" s="3" t="s">
        <v>312</v>
      </c>
      <c r="B126" s="3"/>
      <c r="C126" s="3"/>
      <c r="D126" s="3"/>
      <c r="E126" s="3"/>
      <c r="F126" s="14" t="s">
        <v>340</v>
      </c>
      <c r="G126" s="14" t="s">
        <v>179</v>
      </c>
      <c r="H126" s="14">
        <v>1</v>
      </c>
      <c r="I126" s="13"/>
      <c r="J126" s="14" t="s">
        <v>191</v>
      </c>
      <c r="K126" s="13"/>
      <c r="L126" s="15"/>
    </row>
    <row r="127" spans="1:12" x14ac:dyDescent="0.25">
      <c r="A127" s="3" t="s">
        <v>312</v>
      </c>
      <c r="B127" s="3"/>
      <c r="C127" s="3"/>
      <c r="D127" s="3"/>
      <c r="E127" s="3"/>
      <c r="F127" s="4" t="s">
        <v>341</v>
      </c>
      <c r="G127" s="4" t="s">
        <v>179</v>
      </c>
      <c r="H127" s="4">
        <v>1</v>
      </c>
      <c r="I127" s="5"/>
      <c r="J127" s="4" t="s">
        <v>191</v>
      </c>
      <c r="K127" s="5"/>
    </row>
    <row r="128" spans="1:12" x14ac:dyDescent="0.25">
      <c r="A128" s="3" t="s">
        <v>312</v>
      </c>
      <c r="B128" s="3"/>
      <c r="C128" s="3"/>
      <c r="D128" s="3"/>
      <c r="E128" s="3"/>
      <c r="F128" s="14" t="s">
        <v>342</v>
      </c>
      <c r="G128" s="14" t="s">
        <v>179</v>
      </c>
      <c r="H128" s="14">
        <v>1</v>
      </c>
      <c r="I128" s="13"/>
      <c r="J128" s="14" t="s">
        <v>191</v>
      </c>
      <c r="K128" s="13" t="s">
        <v>343</v>
      </c>
      <c r="L128" s="15"/>
    </row>
    <row r="129" spans="1:12" x14ac:dyDescent="0.25">
      <c r="A129" s="3" t="s">
        <v>312</v>
      </c>
      <c r="B129" s="3"/>
      <c r="C129" s="3"/>
      <c r="D129" s="3"/>
      <c r="E129" s="3"/>
      <c r="F129" s="4" t="s">
        <v>344</v>
      </c>
      <c r="G129" s="4" t="s">
        <v>179</v>
      </c>
      <c r="H129" s="4">
        <v>1</v>
      </c>
      <c r="I129" s="5"/>
      <c r="J129" s="4" t="s">
        <v>191</v>
      </c>
      <c r="K129" s="5"/>
    </row>
    <row r="130" spans="1:12" x14ac:dyDescent="0.25">
      <c r="A130" s="3" t="s">
        <v>312</v>
      </c>
      <c r="B130" s="3"/>
      <c r="C130" s="3"/>
      <c r="D130" s="3"/>
      <c r="E130" s="3"/>
      <c r="F130" s="14" t="s">
        <v>345</v>
      </c>
      <c r="G130" s="14" t="s">
        <v>179</v>
      </c>
      <c r="H130" s="14">
        <v>1</v>
      </c>
      <c r="I130" s="13" t="s">
        <v>194</v>
      </c>
      <c r="J130" s="14"/>
      <c r="K130" s="13"/>
      <c r="L130" s="15"/>
    </row>
    <row r="131" spans="1:12" x14ac:dyDescent="0.25">
      <c r="A131" s="3" t="s">
        <v>312</v>
      </c>
      <c r="B131" s="3"/>
      <c r="C131" s="3"/>
      <c r="D131" s="3"/>
      <c r="E131" s="3"/>
      <c r="F131" s="4" t="s">
        <v>346</v>
      </c>
      <c r="G131" s="4" t="s">
        <v>179</v>
      </c>
      <c r="H131" s="4">
        <v>2</v>
      </c>
      <c r="I131" s="5"/>
      <c r="J131" s="4" t="s">
        <v>295</v>
      </c>
      <c r="K131" s="5"/>
    </row>
    <row r="132" spans="1:12" x14ac:dyDescent="0.25">
      <c r="A132" s="3" t="s">
        <v>347</v>
      </c>
      <c r="B132" s="3"/>
      <c r="C132" s="3"/>
      <c r="D132" s="3"/>
      <c r="E132" s="3"/>
      <c r="F132" s="14" t="s">
        <v>348</v>
      </c>
      <c r="G132" s="14" t="s">
        <v>179</v>
      </c>
      <c r="H132" s="14">
        <v>1</v>
      </c>
      <c r="I132" s="13" t="s">
        <v>194</v>
      </c>
      <c r="J132" s="14"/>
      <c r="K132" s="13"/>
      <c r="L132" s="15"/>
    </row>
    <row r="133" spans="1:12" x14ac:dyDescent="0.25">
      <c r="A133" s="3" t="s">
        <v>347</v>
      </c>
      <c r="B133" s="3"/>
      <c r="C133" s="3"/>
      <c r="D133" s="3"/>
      <c r="E133" s="3"/>
      <c r="F133" s="4" t="s">
        <v>349</v>
      </c>
      <c r="G133" s="4" t="s">
        <v>179</v>
      </c>
      <c r="H133" s="4">
        <v>1</v>
      </c>
      <c r="I133" s="5" t="s">
        <v>194</v>
      </c>
      <c r="J133" s="4"/>
      <c r="K133" s="5"/>
    </row>
    <row r="134" spans="1:12" x14ac:dyDescent="0.25">
      <c r="A134" s="3" t="s">
        <v>350</v>
      </c>
      <c r="B134" s="3"/>
      <c r="C134" s="3"/>
      <c r="D134" s="3"/>
      <c r="E134" s="3"/>
      <c r="F134" s="14" t="s">
        <v>351</v>
      </c>
      <c r="G134" s="14" t="s">
        <v>179</v>
      </c>
      <c r="H134" s="14">
        <v>2</v>
      </c>
      <c r="I134" s="13" t="s">
        <v>194</v>
      </c>
      <c r="J134" s="14"/>
      <c r="K134" s="13"/>
      <c r="L134" s="15"/>
    </row>
    <row r="135" spans="1:12" x14ac:dyDescent="0.25">
      <c r="A135" s="3" t="s">
        <v>350</v>
      </c>
      <c r="B135" s="3"/>
      <c r="C135" s="3"/>
      <c r="D135" s="3"/>
      <c r="E135" s="3"/>
      <c r="F135" s="4" t="s">
        <v>352</v>
      </c>
      <c r="G135" s="4" t="s">
        <v>179</v>
      </c>
      <c r="H135" s="4">
        <v>2</v>
      </c>
      <c r="I135" s="5" t="s">
        <v>194</v>
      </c>
      <c r="J135" s="4"/>
      <c r="K135" s="5"/>
    </row>
    <row r="136" spans="1:12" x14ac:dyDescent="0.25">
      <c r="A136" s="3" t="s">
        <v>350</v>
      </c>
      <c r="B136" s="3"/>
      <c r="C136" s="3"/>
      <c r="D136" s="3"/>
      <c r="E136" s="3"/>
      <c r="F136" s="14" t="s">
        <v>353</v>
      </c>
      <c r="G136" s="14" t="s">
        <v>179</v>
      </c>
      <c r="H136" s="14">
        <v>1</v>
      </c>
      <c r="I136" s="13"/>
      <c r="J136" s="14" t="s">
        <v>191</v>
      </c>
      <c r="K136" s="13" t="s">
        <v>354</v>
      </c>
      <c r="L136" s="15"/>
    </row>
    <row r="137" spans="1:12" x14ac:dyDescent="0.25">
      <c r="A137" s="3" t="s">
        <v>350</v>
      </c>
      <c r="B137" s="3"/>
      <c r="C137" s="3"/>
      <c r="D137" s="3"/>
      <c r="E137" s="3"/>
      <c r="F137" s="4" t="s">
        <v>355</v>
      </c>
      <c r="G137" s="4" t="s">
        <v>179</v>
      </c>
      <c r="H137" s="4">
        <v>1</v>
      </c>
      <c r="I137" s="5"/>
      <c r="J137" s="4" t="s">
        <v>191</v>
      </c>
      <c r="K137" s="5" t="s">
        <v>356</v>
      </c>
    </row>
    <row r="138" spans="1:12" x14ac:dyDescent="0.25">
      <c r="A138" s="3" t="s">
        <v>350</v>
      </c>
      <c r="B138" s="3"/>
      <c r="C138" s="3"/>
      <c r="D138" s="3"/>
      <c r="E138" s="3"/>
      <c r="F138" s="14" t="s">
        <v>357</v>
      </c>
      <c r="G138" s="14" t="s">
        <v>179</v>
      </c>
      <c r="H138" s="14">
        <v>1</v>
      </c>
      <c r="I138" s="13"/>
      <c r="J138" s="14" t="s">
        <v>191</v>
      </c>
      <c r="K138" s="13" t="s">
        <v>358</v>
      </c>
      <c r="L138" s="15"/>
    </row>
    <row r="139" spans="1:12" hidden="1" x14ac:dyDescent="0.25">
      <c r="A139" s="3" t="s">
        <v>359</v>
      </c>
      <c r="B139" s="3"/>
      <c r="C139" s="3"/>
      <c r="D139" s="3"/>
      <c r="E139" s="3"/>
      <c r="F139" s="4" t="s">
        <v>360</v>
      </c>
      <c r="G139" s="4" t="s">
        <v>202</v>
      </c>
      <c r="H139" s="4">
        <v>2</v>
      </c>
      <c r="I139" s="5" t="s">
        <v>194</v>
      </c>
      <c r="J139" s="4"/>
      <c r="K139" s="5"/>
      <c r="L139" s="2" t="s">
        <v>211</v>
      </c>
    </row>
    <row r="140" spans="1:12" hidden="1" x14ac:dyDescent="0.25">
      <c r="A140" s="3" t="s">
        <v>359</v>
      </c>
      <c r="B140" s="3"/>
      <c r="C140" s="3"/>
      <c r="D140" s="3"/>
      <c r="E140" s="3"/>
      <c r="F140" s="14" t="s">
        <v>361</v>
      </c>
      <c r="G140" s="14" t="s">
        <v>202</v>
      </c>
      <c r="H140" s="14">
        <v>2</v>
      </c>
      <c r="I140" s="13" t="s">
        <v>194</v>
      </c>
      <c r="J140" s="14"/>
      <c r="K140" s="13"/>
      <c r="L140" s="15" t="s">
        <v>211</v>
      </c>
    </row>
    <row r="141" spans="1:12" hidden="1" x14ac:dyDescent="0.25">
      <c r="A141" s="3" t="s">
        <v>359</v>
      </c>
      <c r="B141" s="3"/>
      <c r="C141" s="3"/>
      <c r="D141" s="3"/>
      <c r="E141" s="3"/>
      <c r="F141" s="4" t="s">
        <v>362</v>
      </c>
      <c r="G141" s="4" t="s">
        <v>202</v>
      </c>
      <c r="H141" s="4">
        <v>2</v>
      </c>
      <c r="I141" s="5" t="s">
        <v>194</v>
      </c>
      <c r="J141" s="4"/>
      <c r="K141" s="5"/>
      <c r="L141" s="2" t="s">
        <v>211</v>
      </c>
    </row>
    <row r="142" spans="1:12" hidden="1" x14ac:dyDescent="0.25">
      <c r="A142" s="3" t="s">
        <v>359</v>
      </c>
      <c r="B142" s="3"/>
      <c r="C142" s="3"/>
      <c r="D142" s="3"/>
      <c r="E142" s="3"/>
      <c r="F142" s="14" t="s">
        <v>363</v>
      </c>
      <c r="G142" s="14" t="s">
        <v>202</v>
      </c>
      <c r="H142" s="14">
        <v>2</v>
      </c>
      <c r="I142" s="13" t="s">
        <v>194</v>
      </c>
      <c r="J142" s="14"/>
      <c r="K142" s="13"/>
      <c r="L142" s="15" t="s">
        <v>211</v>
      </c>
    </row>
    <row r="143" spans="1:12" hidden="1" x14ac:dyDescent="0.25">
      <c r="A143" s="3" t="s">
        <v>359</v>
      </c>
      <c r="B143" s="3"/>
      <c r="C143" s="3"/>
      <c r="D143" s="3"/>
      <c r="E143" s="3"/>
      <c r="F143" s="4" t="s">
        <v>364</v>
      </c>
      <c r="G143" s="4" t="s">
        <v>179</v>
      </c>
      <c r="H143" s="4">
        <v>2</v>
      </c>
      <c r="I143" s="5" t="s">
        <v>194</v>
      </c>
      <c r="J143" s="4"/>
      <c r="K143" s="5"/>
      <c r="L143" s="2" t="s">
        <v>211</v>
      </c>
    </row>
    <row r="144" spans="1:12" hidden="1" x14ac:dyDescent="0.25">
      <c r="A144" s="3" t="s">
        <v>359</v>
      </c>
      <c r="B144" s="3"/>
      <c r="C144" s="3"/>
      <c r="D144" s="3"/>
      <c r="E144" s="3"/>
      <c r="F144" s="14" t="s">
        <v>365</v>
      </c>
      <c r="G144" s="14" t="s">
        <v>179</v>
      </c>
      <c r="H144" s="14">
        <v>2</v>
      </c>
      <c r="I144" s="13" t="s">
        <v>194</v>
      </c>
      <c r="J144" s="14"/>
      <c r="K144" s="13"/>
      <c r="L144" s="15" t="s">
        <v>211</v>
      </c>
    </row>
    <row r="145" spans="1:12" hidden="1" x14ac:dyDescent="0.25">
      <c r="A145" s="3" t="s">
        <v>359</v>
      </c>
      <c r="B145" s="3"/>
      <c r="C145" s="3"/>
      <c r="D145" s="3"/>
      <c r="E145" s="3"/>
      <c r="F145" s="4" t="s">
        <v>366</v>
      </c>
      <c r="G145" s="4" t="s">
        <v>179</v>
      </c>
      <c r="H145" s="4">
        <v>2</v>
      </c>
      <c r="I145" s="5" t="s">
        <v>194</v>
      </c>
      <c r="J145" s="4"/>
      <c r="K145" s="5"/>
      <c r="L145" s="2" t="s">
        <v>211</v>
      </c>
    </row>
    <row r="146" spans="1:12" hidden="1" x14ac:dyDescent="0.25">
      <c r="A146" s="3" t="s">
        <v>359</v>
      </c>
      <c r="B146" s="3"/>
      <c r="C146" s="3"/>
      <c r="D146" s="3"/>
      <c r="E146" s="3"/>
      <c r="F146" s="14" t="s">
        <v>367</v>
      </c>
      <c r="G146" s="14" t="s">
        <v>179</v>
      </c>
      <c r="H146" s="14">
        <v>2</v>
      </c>
      <c r="I146" s="13" t="s">
        <v>194</v>
      </c>
      <c r="J146" s="14"/>
      <c r="K146" s="13"/>
      <c r="L146" s="15" t="s">
        <v>211</v>
      </c>
    </row>
    <row r="147" spans="1:12" hidden="1" x14ac:dyDescent="0.25">
      <c r="A147" s="3" t="s">
        <v>359</v>
      </c>
      <c r="B147" s="3"/>
      <c r="C147" s="3"/>
      <c r="D147" s="3"/>
      <c r="E147" s="3"/>
      <c r="F147" s="4" t="s">
        <v>368</v>
      </c>
      <c r="G147" s="4" t="s">
        <v>179</v>
      </c>
      <c r="H147" s="4">
        <v>2</v>
      </c>
      <c r="I147" s="5" t="s">
        <v>194</v>
      </c>
      <c r="J147" s="4"/>
      <c r="K147" s="5"/>
      <c r="L147" s="2" t="s">
        <v>211</v>
      </c>
    </row>
    <row r="148" spans="1:12" hidden="1" x14ac:dyDescent="0.25">
      <c r="A148" s="3" t="s">
        <v>359</v>
      </c>
      <c r="B148" s="3"/>
      <c r="C148" s="3"/>
      <c r="D148" s="3"/>
      <c r="E148" s="3"/>
      <c r="F148" s="14" t="s">
        <v>369</v>
      </c>
      <c r="G148" s="14" t="s">
        <v>179</v>
      </c>
      <c r="H148" s="14">
        <v>2</v>
      </c>
      <c r="I148" s="13" t="s">
        <v>194</v>
      </c>
      <c r="J148" s="14"/>
      <c r="K148" s="13"/>
      <c r="L148" s="15" t="s">
        <v>211</v>
      </c>
    </row>
    <row r="149" spans="1:12" x14ac:dyDescent="0.25">
      <c r="A149" s="3" t="s">
        <v>370</v>
      </c>
      <c r="B149" s="3"/>
      <c r="C149" s="3"/>
      <c r="D149" s="3"/>
      <c r="E149" s="3"/>
      <c r="F149" s="4" t="s">
        <v>371</v>
      </c>
      <c r="G149" s="4" t="s">
        <v>179</v>
      </c>
      <c r="H149" s="4">
        <v>1</v>
      </c>
      <c r="I149" s="5" t="s">
        <v>194</v>
      </c>
      <c r="J149" s="4"/>
      <c r="K149" s="5"/>
    </row>
    <row r="150" spans="1:12" x14ac:dyDescent="0.25">
      <c r="A150" s="3" t="s">
        <v>372</v>
      </c>
      <c r="B150" s="3"/>
      <c r="C150" s="3"/>
      <c r="D150" s="3"/>
      <c r="E150" s="3"/>
      <c r="F150" s="14" t="s">
        <v>373</v>
      </c>
      <c r="G150" s="14" t="s">
        <v>202</v>
      </c>
      <c r="H150" s="14">
        <v>1</v>
      </c>
      <c r="I150" s="13" t="s">
        <v>194</v>
      </c>
      <c r="J150" s="14"/>
      <c r="K150" s="13"/>
      <c r="L150" s="15"/>
    </row>
    <row r="151" spans="1:12" x14ac:dyDescent="0.25">
      <c r="A151" s="3" t="s">
        <v>372</v>
      </c>
      <c r="B151" s="3"/>
      <c r="C151" s="3"/>
      <c r="D151" s="3"/>
      <c r="E151" s="3"/>
      <c r="F151" s="4" t="s">
        <v>374</v>
      </c>
      <c r="G151" s="4" t="s">
        <v>179</v>
      </c>
      <c r="H151" s="4">
        <v>2</v>
      </c>
      <c r="I151" s="5" t="s">
        <v>194</v>
      </c>
      <c r="J151" s="4"/>
      <c r="K151" s="5"/>
    </row>
    <row r="152" spans="1:12" x14ac:dyDescent="0.25">
      <c r="A152" s="3" t="s">
        <v>372</v>
      </c>
      <c r="B152" s="3"/>
      <c r="C152" s="3"/>
      <c r="D152" s="3"/>
      <c r="E152" s="3"/>
      <c r="F152" s="14" t="s">
        <v>375</v>
      </c>
      <c r="G152" s="14" t="s">
        <v>179</v>
      </c>
      <c r="H152" s="14">
        <v>2</v>
      </c>
      <c r="I152" s="13" t="s">
        <v>194</v>
      </c>
      <c r="J152" s="14"/>
      <c r="K152" s="13"/>
      <c r="L152" s="15"/>
    </row>
    <row r="153" spans="1:12" x14ac:dyDescent="0.25">
      <c r="A153" s="3"/>
      <c r="B153" s="3"/>
      <c r="C153" s="3"/>
      <c r="D153" s="3"/>
      <c r="E153" s="3"/>
      <c r="F153" s="4"/>
      <c r="G153" s="4"/>
      <c r="H153" s="4"/>
      <c r="I153" s="5"/>
      <c r="J153" s="4"/>
      <c r="K153" s="5"/>
    </row>
    <row r="154" spans="1:12" x14ac:dyDescent="0.25">
      <c r="A154" s="3" t="s">
        <v>376</v>
      </c>
      <c r="B154" s="3" t="s">
        <v>377</v>
      </c>
      <c r="C154" s="3"/>
      <c r="D154" s="3"/>
      <c r="E154" s="3"/>
      <c r="F154" s="14" t="s">
        <v>378</v>
      </c>
      <c r="G154" s="14" t="s">
        <v>179</v>
      </c>
      <c r="H154" s="14">
        <v>1</v>
      </c>
      <c r="I154" s="13"/>
      <c r="J154" s="14"/>
      <c r="K154" s="13" t="s">
        <v>379</v>
      </c>
      <c r="L154" s="15"/>
    </row>
    <row r="155" spans="1:12" x14ac:dyDescent="0.25">
      <c r="A155" s="3" t="s">
        <v>376</v>
      </c>
      <c r="B155" s="3" t="s">
        <v>377</v>
      </c>
      <c r="C155" s="3"/>
      <c r="D155" s="3"/>
      <c r="E155" s="3"/>
      <c r="F155" s="4" t="s">
        <v>380</v>
      </c>
      <c r="G155" s="4" t="s">
        <v>179</v>
      </c>
      <c r="H155" s="4">
        <v>2</v>
      </c>
      <c r="I155" s="5"/>
      <c r="J155" s="4"/>
      <c r="K155" s="5" t="s">
        <v>379</v>
      </c>
    </row>
    <row r="156" spans="1:12" x14ac:dyDescent="0.25">
      <c r="A156" s="3" t="s">
        <v>376</v>
      </c>
      <c r="B156" s="3" t="s">
        <v>377</v>
      </c>
      <c r="C156" s="3"/>
      <c r="D156" s="3"/>
      <c r="E156" s="3"/>
      <c r="F156" s="14" t="s">
        <v>381</v>
      </c>
      <c r="G156" s="14" t="s">
        <v>179</v>
      </c>
      <c r="H156" s="14">
        <v>1</v>
      </c>
      <c r="I156" s="13"/>
      <c r="J156" s="14"/>
      <c r="K156" s="13" t="s">
        <v>379</v>
      </c>
      <c r="L156" s="15"/>
    </row>
    <row r="157" spans="1:12" x14ac:dyDescent="0.25">
      <c r="A157" s="3" t="s">
        <v>376</v>
      </c>
      <c r="B157" s="3" t="s">
        <v>377</v>
      </c>
      <c r="C157" s="3"/>
      <c r="D157" s="3"/>
      <c r="E157" s="3"/>
      <c r="F157" s="4" t="s">
        <v>382</v>
      </c>
      <c r="G157" s="4" t="s">
        <v>179</v>
      </c>
      <c r="H157" s="4">
        <v>2</v>
      </c>
      <c r="I157" s="5"/>
      <c r="J157" s="4"/>
      <c r="K157" s="5" t="s">
        <v>379</v>
      </c>
    </row>
    <row r="158" spans="1:12" x14ac:dyDescent="0.25">
      <c r="A158" s="3" t="s">
        <v>376</v>
      </c>
      <c r="B158" s="3" t="s">
        <v>377</v>
      </c>
      <c r="C158" s="3"/>
      <c r="D158" s="3"/>
      <c r="E158" s="3"/>
      <c r="F158" s="14" t="s">
        <v>383</v>
      </c>
      <c r="G158" s="14" t="s">
        <v>179</v>
      </c>
      <c r="H158" s="14">
        <v>2</v>
      </c>
      <c r="I158" s="13"/>
      <c r="J158" s="14"/>
      <c r="K158" s="13" t="s">
        <v>379</v>
      </c>
      <c r="L158" s="15"/>
    </row>
    <row r="159" spans="1:12" x14ac:dyDescent="0.25">
      <c r="A159" s="3" t="s">
        <v>376</v>
      </c>
      <c r="B159" s="3" t="s">
        <v>377</v>
      </c>
      <c r="C159" s="3"/>
      <c r="D159" s="3"/>
      <c r="E159" s="3"/>
      <c r="F159" s="4" t="s">
        <v>384</v>
      </c>
      <c r="G159" s="4" t="s">
        <v>179</v>
      </c>
      <c r="H159" s="4">
        <v>1</v>
      </c>
      <c r="I159" s="5"/>
      <c r="J159" s="4"/>
      <c r="K159" s="5" t="s">
        <v>379</v>
      </c>
    </row>
    <row r="160" spans="1:12" x14ac:dyDescent="0.25">
      <c r="A160" s="3" t="s">
        <v>376</v>
      </c>
      <c r="B160" s="3" t="s">
        <v>377</v>
      </c>
      <c r="C160" s="3"/>
      <c r="D160" s="3"/>
      <c r="E160" s="3"/>
      <c r="F160" s="14" t="s">
        <v>385</v>
      </c>
      <c r="G160" s="14" t="s">
        <v>179</v>
      </c>
      <c r="H160" s="14">
        <v>1</v>
      </c>
      <c r="I160" s="13"/>
      <c r="J160" s="14"/>
      <c r="K160" s="13" t="s">
        <v>379</v>
      </c>
      <c r="L160" s="15"/>
    </row>
    <row r="161" spans="1:12" x14ac:dyDescent="0.25">
      <c r="A161" s="3" t="s">
        <v>376</v>
      </c>
      <c r="B161" s="3" t="s">
        <v>377</v>
      </c>
      <c r="C161" s="3"/>
      <c r="D161" s="3"/>
      <c r="E161" s="3"/>
      <c r="F161" s="4" t="s">
        <v>386</v>
      </c>
      <c r="G161" s="4" t="s">
        <v>179</v>
      </c>
      <c r="H161" s="4">
        <v>1</v>
      </c>
      <c r="I161" s="5"/>
      <c r="J161" s="4"/>
      <c r="K161" s="5" t="s">
        <v>379</v>
      </c>
    </row>
    <row r="162" spans="1:12" x14ac:dyDescent="0.25">
      <c r="A162" s="3" t="s">
        <v>376</v>
      </c>
      <c r="B162" s="3" t="s">
        <v>377</v>
      </c>
      <c r="C162" s="3"/>
      <c r="D162" s="3"/>
      <c r="E162" s="3"/>
      <c r="F162" s="14" t="s">
        <v>387</v>
      </c>
      <c r="G162" s="14" t="s">
        <v>179</v>
      </c>
      <c r="H162" s="14">
        <v>1</v>
      </c>
      <c r="I162" s="13"/>
      <c r="J162" s="14"/>
      <c r="K162" s="13" t="s">
        <v>379</v>
      </c>
      <c r="L162" s="15"/>
    </row>
    <row r="163" spans="1:12" x14ac:dyDescent="0.25">
      <c r="A163" s="3" t="s">
        <v>376</v>
      </c>
      <c r="B163" s="3" t="s">
        <v>377</v>
      </c>
      <c r="C163" s="3"/>
      <c r="D163" s="3"/>
      <c r="E163" s="3"/>
      <c r="F163" s="4" t="s">
        <v>388</v>
      </c>
      <c r="G163" s="4" t="s">
        <v>179</v>
      </c>
      <c r="H163" s="4">
        <v>1</v>
      </c>
      <c r="I163" s="5"/>
      <c r="J163" s="4"/>
      <c r="K163" s="5" t="s">
        <v>379</v>
      </c>
    </row>
    <row r="164" spans="1:12" x14ac:dyDescent="0.25">
      <c r="A164" s="3" t="s">
        <v>376</v>
      </c>
      <c r="B164" s="3" t="s">
        <v>389</v>
      </c>
      <c r="C164" s="3"/>
      <c r="D164" s="3"/>
      <c r="E164" s="3"/>
      <c r="F164" s="14" t="s">
        <v>390</v>
      </c>
      <c r="G164" s="14" t="s">
        <v>202</v>
      </c>
      <c r="H164" s="14">
        <v>2</v>
      </c>
      <c r="I164" s="13"/>
      <c r="J164" s="14"/>
      <c r="K164" s="13" t="s">
        <v>379</v>
      </c>
      <c r="L164" s="15"/>
    </row>
    <row r="165" spans="1:12" x14ac:dyDescent="0.25">
      <c r="A165" s="3" t="s">
        <v>376</v>
      </c>
      <c r="B165" s="3" t="s">
        <v>389</v>
      </c>
      <c r="C165" s="3"/>
      <c r="D165" s="3"/>
      <c r="E165" s="3"/>
      <c r="F165" s="4" t="s">
        <v>391</v>
      </c>
      <c r="G165" s="4" t="s">
        <v>179</v>
      </c>
      <c r="H165" s="4">
        <v>1</v>
      </c>
      <c r="I165" s="5"/>
      <c r="J165" s="4"/>
      <c r="K165" s="5" t="s">
        <v>379</v>
      </c>
    </row>
    <row r="166" spans="1:12" x14ac:dyDescent="0.25">
      <c r="A166" s="3" t="s">
        <v>376</v>
      </c>
      <c r="B166" s="3" t="s">
        <v>389</v>
      </c>
      <c r="C166" s="3"/>
      <c r="D166" s="3"/>
      <c r="E166" s="3"/>
      <c r="F166" s="14" t="s">
        <v>392</v>
      </c>
      <c r="G166" s="14" t="s">
        <v>179</v>
      </c>
      <c r="H166" s="14">
        <v>1</v>
      </c>
      <c r="I166" s="13"/>
      <c r="J166" s="14"/>
      <c r="K166" s="13" t="s">
        <v>379</v>
      </c>
      <c r="L166" s="15"/>
    </row>
    <row r="167" spans="1:12" x14ac:dyDescent="0.25">
      <c r="A167" s="3" t="s">
        <v>376</v>
      </c>
      <c r="B167" s="3" t="s">
        <v>389</v>
      </c>
      <c r="C167" s="3"/>
      <c r="D167" s="3"/>
      <c r="E167" s="3"/>
      <c r="F167" s="4" t="s">
        <v>393</v>
      </c>
      <c r="G167" s="4" t="s">
        <v>179</v>
      </c>
      <c r="H167" s="4">
        <v>1</v>
      </c>
      <c r="I167" s="5"/>
      <c r="J167" s="4"/>
      <c r="K167" s="5" t="s">
        <v>379</v>
      </c>
    </row>
    <row r="168" spans="1:12" x14ac:dyDescent="0.25">
      <c r="A168" s="3" t="s">
        <v>376</v>
      </c>
      <c r="B168" s="3" t="s">
        <v>389</v>
      </c>
      <c r="C168" s="3"/>
      <c r="D168" s="3"/>
      <c r="E168" s="3"/>
      <c r="F168" s="14" t="s">
        <v>394</v>
      </c>
      <c r="G168" s="14" t="s">
        <v>179</v>
      </c>
      <c r="H168" s="14">
        <v>1</v>
      </c>
      <c r="I168" s="13"/>
      <c r="J168" s="14"/>
      <c r="K168" s="13" t="s">
        <v>379</v>
      </c>
      <c r="L168" s="15"/>
    </row>
    <row r="169" spans="1:12" x14ac:dyDescent="0.25">
      <c r="A169" s="3" t="s">
        <v>376</v>
      </c>
      <c r="B169" s="3" t="s">
        <v>389</v>
      </c>
      <c r="C169" s="3"/>
      <c r="D169" s="3"/>
      <c r="E169" s="3"/>
      <c r="F169" s="4" t="s">
        <v>395</v>
      </c>
      <c r="G169" s="4" t="s">
        <v>179</v>
      </c>
      <c r="H169" s="4">
        <v>1</v>
      </c>
      <c r="I169" s="5"/>
      <c r="J169" s="4"/>
      <c r="K169" s="5" t="s">
        <v>379</v>
      </c>
    </row>
    <row r="170" spans="1:12" x14ac:dyDescent="0.25">
      <c r="A170" s="3" t="s">
        <v>376</v>
      </c>
      <c r="B170" s="3" t="s">
        <v>389</v>
      </c>
      <c r="C170" s="3"/>
      <c r="D170" s="3"/>
      <c r="E170" s="3"/>
      <c r="F170" s="14" t="s">
        <v>396</v>
      </c>
      <c r="G170" s="14" t="s">
        <v>179</v>
      </c>
      <c r="H170" s="14">
        <v>1</v>
      </c>
      <c r="I170" s="13"/>
      <c r="J170" s="14"/>
      <c r="K170" s="13" t="s">
        <v>379</v>
      </c>
      <c r="L170" s="15"/>
    </row>
    <row r="171" spans="1:12" x14ac:dyDescent="0.25">
      <c r="A171" s="3" t="s">
        <v>376</v>
      </c>
      <c r="B171" s="3" t="s">
        <v>389</v>
      </c>
      <c r="C171" s="3"/>
      <c r="D171" s="3"/>
      <c r="E171" s="3"/>
      <c r="F171" s="4" t="s">
        <v>397</v>
      </c>
      <c r="G171" s="4" t="s">
        <v>179</v>
      </c>
      <c r="H171" s="4">
        <v>1</v>
      </c>
      <c r="I171" s="5"/>
      <c r="J171" s="4"/>
      <c r="K171" s="5" t="s">
        <v>379</v>
      </c>
    </row>
    <row r="172" spans="1:12" x14ac:dyDescent="0.25">
      <c r="A172" s="3" t="s">
        <v>376</v>
      </c>
      <c r="B172" s="3" t="s">
        <v>398</v>
      </c>
      <c r="C172" s="3" t="s">
        <v>399</v>
      </c>
      <c r="D172" s="3"/>
      <c r="E172" s="3"/>
      <c r="F172" s="14" t="s">
        <v>400</v>
      </c>
      <c r="G172" s="14" t="s">
        <v>179</v>
      </c>
      <c r="H172" s="14">
        <v>1</v>
      </c>
      <c r="I172" s="13"/>
      <c r="J172" s="14"/>
      <c r="K172" s="13" t="s">
        <v>379</v>
      </c>
      <c r="L172" s="15"/>
    </row>
    <row r="173" spans="1:12" x14ac:dyDescent="0.25">
      <c r="A173" s="3" t="s">
        <v>376</v>
      </c>
      <c r="B173" s="3" t="s">
        <v>398</v>
      </c>
      <c r="C173" s="3" t="s">
        <v>399</v>
      </c>
      <c r="D173" s="3"/>
      <c r="E173" s="3"/>
      <c r="F173" s="4" t="s">
        <v>401</v>
      </c>
      <c r="G173" s="4" t="s">
        <v>179</v>
      </c>
      <c r="H173" s="4">
        <v>1</v>
      </c>
      <c r="I173" s="5"/>
      <c r="J173" s="4"/>
      <c r="K173" s="5" t="s">
        <v>379</v>
      </c>
    </row>
    <row r="174" spans="1:12" x14ac:dyDescent="0.25">
      <c r="A174" s="3" t="s">
        <v>376</v>
      </c>
      <c r="B174" s="3" t="s">
        <v>398</v>
      </c>
      <c r="C174" s="3" t="s">
        <v>399</v>
      </c>
      <c r="D174" s="3"/>
      <c r="E174" s="3"/>
      <c r="F174" s="14" t="s">
        <v>402</v>
      </c>
      <c r="G174" s="14" t="s">
        <v>179</v>
      </c>
      <c r="H174" s="14">
        <v>1</v>
      </c>
      <c r="I174" s="13"/>
      <c r="J174" s="14"/>
      <c r="K174" s="13" t="s">
        <v>379</v>
      </c>
      <c r="L174" s="15"/>
    </row>
    <row r="175" spans="1:12" x14ac:dyDescent="0.25">
      <c r="A175" s="3" t="s">
        <v>376</v>
      </c>
      <c r="B175" s="3" t="s">
        <v>398</v>
      </c>
      <c r="C175" s="3" t="s">
        <v>403</v>
      </c>
      <c r="D175" s="3"/>
      <c r="E175" s="3"/>
      <c r="F175" s="4" t="s">
        <v>404</v>
      </c>
      <c r="G175" s="4" t="s">
        <v>179</v>
      </c>
      <c r="H175" s="4">
        <v>1</v>
      </c>
      <c r="I175" s="5"/>
      <c r="J175" s="4"/>
      <c r="K175" s="5" t="s">
        <v>379</v>
      </c>
    </row>
    <row r="176" spans="1:12" x14ac:dyDescent="0.25">
      <c r="A176" s="3" t="s">
        <v>376</v>
      </c>
      <c r="B176" s="3" t="s">
        <v>398</v>
      </c>
      <c r="C176" s="3" t="s">
        <v>403</v>
      </c>
      <c r="D176" s="3"/>
      <c r="E176" s="3"/>
      <c r="F176" s="14" t="s">
        <v>405</v>
      </c>
      <c r="G176" s="14" t="s">
        <v>179</v>
      </c>
      <c r="H176" s="14">
        <v>1</v>
      </c>
      <c r="I176" s="13"/>
      <c r="J176" s="14"/>
      <c r="K176" s="13" t="s">
        <v>379</v>
      </c>
      <c r="L176" s="15"/>
    </row>
    <row r="177" spans="1:12" x14ac:dyDescent="0.25">
      <c r="A177" s="3" t="s">
        <v>376</v>
      </c>
      <c r="B177" s="3" t="s">
        <v>398</v>
      </c>
      <c r="C177" s="3" t="s">
        <v>403</v>
      </c>
      <c r="D177" s="3"/>
      <c r="E177" s="3"/>
      <c r="F177" s="4" t="s">
        <v>406</v>
      </c>
      <c r="G177" s="4" t="s">
        <v>179</v>
      </c>
      <c r="H177" s="4">
        <v>1</v>
      </c>
      <c r="I177" s="5"/>
      <c r="J177" s="4"/>
      <c r="K177" s="5" t="s">
        <v>379</v>
      </c>
    </row>
    <row r="178" spans="1:12" x14ac:dyDescent="0.25">
      <c r="A178" s="3" t="s">
        <v>376</v>
      </c>
      <c r="B178" s="3" t="s">
        <v>398</v>
      </c>
      <c r="C178" s="3" t="s">
        <v>403</v>
      </c>
      <c r="D178" s="3"/>
      <c r="E178" s="3"/>
      <c r="F178" s="14" t="s">
        <v>407</v>
      </c>
      <c r="G178" s="14" t="s">
        <v>179</v>
      </c>
      <c r="H178" s="14">
        <v>1</v>
      </c>
      <c r="I178" s="13"/>
      <c r="J178" s="14"/>
      <c r="K178" s="13" t="s">
        <v>379</v>
      </c>
      <c r="L178" s="15"/>
    </row>
    <row r="179" spans="1:12" x14ac:dyDescent="0.25">
      <c r="A179" s="3" t="s">
        <v>376</v>
      </c>
      <c r="B179" s="3"/>
      <c r="C179" s="3"/>
      <c r="D179" s="3"/>
      <c r="E179" s="3"/>
      <c r="F179" s="4" t="s">
        <v>408</v>
      </c>
      <c r="G179" s="4" t="s">
        <v>202</v>
      </c>
      <c r="H179" s="4">
        <v>1</v>
      </c>
      <c r="I179" s="5"/>
      <c r="J179" s="4"/>
      <c r="K179" s="5" t="s">
        <v>379</v>
      </c>
    </row>
    <row r="180" spans="1:12" x14ac:dyDescent="0.25">
      <c r="A180" s="3" t="s">
        <v>376</v>
      </c>
      <c r="B180" s="3"/>
      <c r="C180" s="3"/>
      <c r="D180" s="3"/>
      <c r="E180" s="3"/>
      <c r="F180" s="14" t="s">
        <v>409</v>
      </c>
      <c r="G180" s="14" t="s">
        <v>202</v>
      </c>
      <c r="H180" s="14">
        <v>1</v>
      </c>
      <c r="I180" s="13"/>
      <c r="J180" s="14"/>
      <c r="K180" s="13" t="s">
        <v>379</v>
      </c>
      <c r="L180" s="15"/>
    </row>
    <row r="182" spans="1:12" x14ac:dyDescent="0.25">
      <c r="A182" s="4" t="s">
        <v>410</v>
      </c>
      <c r="B182" s="6">
        <v>44647</v>
      </c>
      <c r="C182" s="5"/>
      <c r="D182" s="5"/>
      <c r="E182" s="5"/>
    </row>
  </sheetData>
  <autoFilter ref="A1:L152" xr:uid="{C405C50B-5027-46BB-B8EB-6836414835DA}">
    <filterColumn colId="1">
      <filters blank="1">
        <filter val="250"/>
        <filter val="AB_Drive_Units"/>
        <filter val="Controller_Mounts"/>
        <filter val="Front_Doors"/>
        <filter val="Other_PS_Mounts"/>
        <filter val="X_Axis"/>
        <filter val="Z_Joints"/>
      </filters>
    </filterColumn>
    <filterColumn colId="11">
      <filters blank="1"/>
    </filterColumn>
  </autoFilter>
  <mergeCells count="3">
    <mergeCell ref="J100:J114"/>
    <mergeCell ref="I2:I10"/>
    <mergeCell ref="I59:I68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H E l Z V i f 1 V X O l A A A A 9 g A A A B I A H A B D b 2 5 m a W c v U G F j a 2 F n Z S 5 4 b W w g o h g A K K A U A A A A A A A A A A A A A A A A A A A A A A A A A A A A h Y + x D o I w G I R f h X S n L e B A y E 8 Z T J w k M Z o Y 1 6 Z U a I R i 2 m J 5 N w c f y V c Q o 6 i b 4 9 1 9 l 9 z d r z c o x q 4 N L t J Y 1 e s c R Z i i Q G r R V 0 r X O R r c M U x R w W D D x Y n X M p h g b b P R q h w 1 z p 0 z Q r z 3 2 C e 4 N z W J K Y 3 I o V z v R C M 7 H i p t H d d C o k + r + t 9 C D P a v M S z G E V 3 g J J 0 2 A Z l N K J X + A v G U P d M f E 5 Z D 6 w Y j 2 d G E q y 2 Q W Q J 5 f 2 A P U E s D B B Q A A g A I A B x J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S V l W e M / O I v Q A A A C Q A Q A A E w A c A E Z v c m 1 1 b G F z L 1 N l Y 3 R p b 2 4 x L m 0 g o h g A K K A U A A A A A A A A A A A A A A A A A A A A A A A A A A A A d Y / B S s Q w E E D v h f 7 D E C 8 t h L L V 1 Y N L T 6 3 e F K T 1 Z B d p 0 9 k 1 k G Y k k 6 4 u y / 6 7 k S K y h 8 4 l k 5 e Z y R t G 5 T V Z q O c z 3 8 R R H P F H 5 3 C A P V p 0 n c f h v a c R C j D o 4 w h C 1 D Q 5 h Y G U f M g q U t O I 1 i e P 2 m B W k v X h w o k o 7 9 t X R s d t T 5 M K A z W 2 F X 1 Z Q 9 3 A 7 c X o T P F B p P K t Q q N H 7 d E V Q g o J J Z l p t F y s J T x Y R Y O 2 + + L u d r X K J b x M 5 L H 2 R 4 P F f 5 o 9 k 8 V t K m f H K / E U W n Y a X f A G f / x E E Y S b r g + F j e s s 7 8 i N 8 x d N e O R k X k q e T m K m e V D 4 b Q O P 3 / 4 s 4 Y 9 f L / C b B b 6 + 4 O c 0 j r R d V N z 8 A F B L A Q I t A B Q A A g A I A B x J W V Y n 9 V V z p Q A A A P Y A A A A S A A A A A A A A A A A A A A A A A A A A A A B D b 2 5 m a W c v U G F j a 2 F n Z S 5 4 b W x Q S w E C L Q A U A A I A C A A c S V l W D 8 r p q 6 Q A A A D p A A A A E w A A A A A A A A A A A A A A A A D x A A A A W 0 N v b n R l b n R f V H l w Z X N d L n h t b F B L A Q I t A B Q A A g A I A B x J W V Z 4 z 8 4 i 9 A A A A J A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J A A A A A A A A e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Z W R f Y m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V u Z X J h d G V k X 2 J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D g 6 M D g 6 N T Y u O T k w M D g 5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d G V k X 2 J v b S 9 N b 2 R p Z m l l c i B s Z S B 0 e X B l L n t D b 2 x 1 b W 4 x L D B 9 J n F 1 b 3 Q 7 L C Z x d W 9 0 O 1 N l Y 3 R p b 2 4 x L 2 d l b m V y Y X R l Z F 9 i b 2 0 v T W 9 k a W Z p Z X I g b G U g d H l w Z S 5 7 Q 2 9 s d W 1 u M i w x f S Z x d W 9 0 O y w m c X V v d D t T Z W N 0 a W 9 u M S 9 n Z W 5 l c m F 0 Z W R f Y m 9 t L 0 1 v Z G l m a W V y I G x l I H R 5 c G U u e 0 N v b H V t b j M s M n 0 m c X V v d D s s J n F 1 b 3 Q 7 U 2 V j d G l v b j E v Z 2 V u Z X J h d G V k X 2 J v b S 9 N b 2 R p Z m l l c i B s Z S B 0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l b m V y Y X R l Z F 9 i b 2 0 v T W 9 k a W Z p Z X I g b G U g d H l w Z S 5 7 Q 2 9 s d W 1 u M S w w f S Z x d W 9 0 O y w m c X V v d D t T Z W N 0 a W 9 u M S 9 n Z W 5 l c m F 0 Z W R f Y m 9 t L 0 1 v Z G l m a W V y I G x l I H R 5 c G U u e 0 N v b H V t b j I s M X 0 m c X V v d D s s J n F 1 b 3 Q 7 U 2 V j d G l v b j E v Z 2 V u Z X J h d G V k X 2 J v b S 9 N b 2 R p Z m l l c i B s Z S B 0 e X B l L n t D b 2 x 1 b W 4 z L D J 9 J n F 1 b 3 Q 7 L C Z x d W 9 0 O 1 N l Y 3 R p b 2 4 x L 2 d l b m V y Y X R l Z F 9 i b 2 0 v T W 9 k a W Z p Z X I g b G U g d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J h d G V k X 2 J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Z W R f Y m 9 t L 0 1 v Z G l m a W V y J T I w b G U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s 2 f S G R B V N k Q j f t L 8 + J 6 4 A A A A A A g A A A A A A A 2 Y A A M A A A A A Q A A A A B E o G R Y z m O x H u 8 H i 0 G d u D 5 w A A A A A E g A A A o A A A A B A A A A A p h t L / k X x S s W l C Y 9 z n J g 7 I U A A A A H O 6 w T R B 0 6 v 6 E 8 f o k f + w j h F W N h h 5 W D 7 v Y e V e B h j O 7 3 j 0 3 F 4 5 m C + 4 K Y v 4 c S c A 2 / a / F X / d 8 F B A 8 N U 6 P p 8 8 C s 4 R O K l y N 5 5 s z d r V V + y E 3 f 8 3 o F N d F A A A A D Q T h G Y J r X j K z E Y 5 a 8 u D + T y 8 K Z 5 q < / D a t a M a s h u p > 
</file>

<file path=customXml/itemProps1.xml><?xml version="1.0" encoding="utf-8"?>
<ds:datastoreItem xmlns:ds="http://schemas.openxmlformats.org/officeDocument/2006/customXml" ds:itemID="{2B6CDF74-F376-4FDB-A6DD-512302A2A8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STANDARDS_PARTS</vt:lpstr>
      <vt:lpstr>PRINTED_PARTS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ABO. BOUCHARIE</dc:creator>
  <cp:lastModifiedBy>Aurélien BOUCHARIE</cp:lastModifiedBy>
  <dcterms:created xsi:type="dcterms:W3CDTF">2023-02-25T08:07:34Z</dcterms:created>
  <dcterms:modified xsi:type="dcterms:W3CDTF">2023-05-31T22:35:24Z</dcterms:modified>
</cp:coreProperties>
</file>