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554" documentId="8_{A84FA002-DAE3-4EA6-9FFA-1110F0DD3C6C}" xr6:coauthVersionLast="47" xr6:coauthVersionMax="47" xr10:uidLastSave="{85059B9D-7EB8-417A-93D6-DCC1ACF08894}"/>
  <bookViews>
    <workbookView xWindow="-110" yWindow="-110" windowWidth="19420" windowHeight="11500" tabRatio="415" activeTab="1" xr2:uid="{00000000-000D-0000-FFFF-FFFF00000000}"/>
  </bookViews>
  <sheets>
    <sheet name="Light" sheetId="17" r:id="rId1"/>
    <sheet name="Copy for printing" sheetId="18" r:id="rId2"/>
  </sheets>
  <definedNames>
    <definedName name="_xlnm.Print_Area" localSheetId="1">'Copy for printing'!$A$1:$U$32</definedName>
    <definedName name="_xlnm.Print_Area" localSheetId="0">Light!$A$1:$AK$33</definedName>
    <definedName name="_xlnm.Print_Titles" localSheetId="1">'Copy for printing'!$7:$9</definedName>
    <definedName name="_xlnm.Print_Titles" localSheetId="0">Light!$6:$9</definedName>
    <definedName name="Project_Start" localSheetId="1">'Copy for printing'!$D$6</definedName>
    <definedName name="Project_Start" localSheetId="0">Light!$D$6</definedName>
    <definedName name="Scrolling_Increment" localSheetId="1">'Copy for printing'!#REF!</definedName>
    <definedName name="Scrolling_Increment" localSheetId="0">Light!$C$7</definedName>
    <definedName name="Today" localSheetId="1">TODAY()</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7" l="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U19" i="17" l="1"/>
  <c r="V19" i="17"/>
  <c r="W19" i="17"/>
  <c r="X19" i="17"/>
  <c r="Y19" i="17"/>
  <c r="J19" i="17"/>
  <c r="Z19" i="17"/>
  <c r="K19" i="17"/>
  <c r="AA19" i="17"/>
  <c r="L19" i="17"/>
  <c r="AB19" i="17"/>
  <c r="M19" i="17"/>
  <c r="AC19" i="17"/>
  <c r="N19" i="17"/>
  <c r="AD19" i="17"/>
  <c r="O19" i="17"/>
  <c r="AE19" i="17"/>
  <c r="P19" i="17"/>
  <c r="AF19" i="17"/>
  <c r="Q19" i="17"/>
  <c r="AG19" i="17"/>
  <c r="R19" i="17"/>
  <c r="AH19" i="17"/>
  <c r="S19" i="17"/>
  <c r="AI19" i="17"/>
  <c r="T19" i="17"/>
  <c r="AJ19" i="17"/>
  <c r="J32" i="17"/>
  <c r="J31" i="17"/>
  <c r="J30" i="17"/>
  <c r="J22" i="17"/>
  <c r="J11" i="17"/>
  <c r="J24" i="17"/>
  <c r="J27" i="17"/>
  <c r="J21" i="17"/>
  <c r="J25" i="17"/>
  <c r="J26" i="17"/>
  <c r="J29" i="17"/>
  <c r="J17" i="17"/>
  <c r="J20" i="17"/>
  <c r="J28" i="17"/>
  <c r="J6" i="17"/>
  <c r="J18" i="17"/>
  <c r="K32" i="17" l="1"/>
  <c r="K31" i="17"/>
  <c r="K30" i="17"/>
  <c r="K26" i="17"/>
  <c r="K24" i="17"/>
  <c r="K18" i="17"/>
  <c r="K17" i="17"/>
  <c r="K22" i="17"/>
  <c r="K27" i="17"/>
  <c r="K21" i="17"/>
  <c r="K20" i="17"/>
  <c r="K28" i="17"/>
  <c r="K11" i="17"/>
  <c r="K25" i="17"/>
  <c r="K29" i="17"/>
  <c r="L31" i="17" l="1"/>
  <c r="L32" i="17"/>
  <c r="L30" i="17"/>
  <c r="L24" i="17"/>
  <c r="L18" i="17"/>
  <c r="L29" i="17"/>
  <c r="L11" i="17"/>
  <c r="L21" i="17"/>
  <c r="L17" i="17"/>
  <c r="L28" i="17"/>
  <c r="L20" i="17"/>
  <c r="L25" i="17"/>
  <c r="L26" i="17"/>
  <c r="L22" i="17"/>
  <c r="L27" i="17"/>
  <c r="M30" i="17" l="1"/>
  <c r="M32" i="17"/>
  <c r="M31" i="17"/>
  <c r="M26" i="17"/>
  <c r="M17" i="17"/>
  <c r="M20" i="17"/>
  <c r="M24" i="17"/>
  <c r="M27" i="17"/>
  <c r="M18" i="17"/>
  <c r="M25" i="17"/>
  <c r="M21" i="17"/>
  <c r="M28" i="17"/>
  <c r="M11" i="17"/>
  <c r="M22" i="17"/>
  <c r="M29" i="17"/>
  <c r="N29" i="17" l="1"/>
  <c r="N32" i="17"/>
  <c r="N31" i="17"/>
  <c r="N30" i="17"/>
  <c r="N21" i="17"/>
  <c r="N18" i="17"/>
  <c r="N20" i="17"/>
  <c r="N24" i="17"/>
  <c r="N17" i="17"/>
  <c r="N26" i="17"/>
  <c r="N27" i="17"/>
  <c r="N28" i="17"/>
  <c r="N11" i="17"/>
  <c r="N22" i="17"/>
  <c r="N25" i="17"/>
  <c r="O30" i="17" l="1"/>
  <c r="O32" i="17"/>
  <c r="O31" i="17"/>
  <c r="O11" i="17"/>
  <c r="O17" i="17"/>
  <c r="O21" i="17"/>
  <c r="O27" i="17"/>
  <c r="O22" i="17"/>
  <c r="O25" i="17"/>
  <c r="O26" i="17"/>
  <c r="O20" i="17"/>
  <c r="O18" i="17"/>
  <c r="O24" i="17"/>
  <c r="O28" i="17"/>
  <c r="O29" i="17"/>
  <c r="P31" i="17" l="1"/>
  <c r="P32" i="17"/>
  <c r="P28" i="17"/>
  <c r="P11" i="17"/>
  <c r="P20" i="17"/>
  <c r="P25" i="17"/>
  <c r="P17" i="17"/>
  <c r="P22" i="17"/>
  <c r="P29" i="17"/>
  <c r="P30" i="17"/>
  <c r="P24" i="17"/>
  <c r="P26" i="17"/>
  <c r="P21" i="17"/>
  <c r="P27" i="17"/>
  <c r="P18" i="17"/>
  <c r="Q32" i="17" l="1"/>
  <c r="Q31" i="17"/>
  <c r="Q28" i="17"/>
  <c r="Q25" i="17"/>
  <c r="Q22" i="17"/>
  <c r="Q18" i="17"/>
  <c r="Q20" i="17"/>
  <c r="Q29" i="17"/>
  <c r="Q30" i="17"/>
  <c r="Q6" i="17"/>
  <c r="Q24" i="17"/>
  <c r="Q17" i="17"/>
  <c r="Q27" i="17"/>
  <c r="Q11" i="17"/>
  <c r="Q21" i="17"/>
  <c r="Q26" i="17"/>
  <c r="R31" i="17" l="1"/>
  <c r="R32" i="17"/>
  <c r="R18" i="17"/>
  <c r="R20" i="17"/>
  <c r="R17" i="17"/>
  <c r="R21" i="17"/>
  <c r="R24" i="17"/>
  <c r="R25" i="17"/>
  <c r="R27" i="17"/>
  <c r="R11" i="17"/>
  <c r="R22" i="17"/>
  <c r="R26" i="17"/>
  <c r="R29" i="17"/>
  <c r="R28" i="17"/>
  <c r="R30" i="17"/>
  <c r="S31" i="17" l="1"/>
  <c r="S32" i="17"/>
  <c r="S21" i="17"/>
  <c r="S20" i="17"/>
  <c r="S11" i="17"/>
  <c r="S18" i="17"/>
  <c r="S24" i="17"/>
  <c r="S28" i="17"/>
  <c r="S30" i="17"/>
  <c r="S25" i="17"/>
  <c r="S26" i="17"/>
  <c r="S29" i="17"/>
  <c r="S17" i="17"/>
  <c r="S22" i="17"/>
  <c r="S27" i="17"/>
  <c r="T31" i="17" l="1"/>
  <c r="T32" i="17"/>
  <c r="T28" i="17"/>
  <c r="T25" i="17"/>
  <c r="T20" i="17"/>
  <c r="T18" i="17"/>
  <c r="T17" i="17"/>
  <c r="T26" i="17"/>
  <c r="T29" i="17"/>
  <c r="T30" i="17"/>
  <c r="T11" i="17"/>
  <c r="T27" i="17"/>
  <c r="T24" i="17"/>
  <c r="T21" i="17"/>
  <c r="T22" i="17"/>
  <c r="U31" i="17" l="1"/>
  <c r="U32" i="17"/>
  <c r="U18" i="17"/>
  <c r="U17" i="17"/>
  <c r="U22" i="17"/>
  <c r="U26" i="17"/>
  <c r="U24" i="17"/>
  <c r="U21" i="17"/>
  <c r="U28" i="17"/>
  <c r="U25" i="17"/>
  <c r="U29" i="17"/>
  <c r="U30" i="17"/>
  <c r="U20" i="17"/>
  <c r="U11" i="17"/>
  <c r="U27" i="17"/>
  <c r="V28" i="17" l="1"/>
  <c r="V31" i="17"/>
  <c r="V32" i="17"/>
  <c r="V11" i="17"/>
  <c r="V17" i="17"/>
  <c r="V20" i="17"/>
  <c r="V29" i="17"/>
  <c r="V30" i="17"/>
  <c r="V18" i="17"/>
  <c r="V24" i="17"/>
  <c r="V21" i="17"/>
  <c r="V25" i="17"/>
  <c r="V26" i="17"/>
  <c r="V27" i="17"/>
  <c r="V22" i="17"/>
  <c r="W31" i="17" l="1"/>
  <c r="W32" i="17"/>
  <c r="W28" i="17"/>
  <c r="W25" i="17"/>
  <c r="W11" i="17"/>
  <c r="W24" i="17"/>
  <c r="W17" i="17"/>
  <c r="W22" i="17"/>
  <c r="W29" i="17"/>
  <c r="W30" i="17"/>
  <c r="W21" i="17"/>
  <c r="W26" i="17"/>
  <c r="W18" i="17"/>
  <c r="W20" i="17"/>
  <c r="W27" i="17"/>
  <c r="X31" i="17" l="1"/>
  <c r="X32" i="17"/>
  <c r="X6" i="17"/>
  <c r="X17" i="17"/>
  <c r="X22" i="17"/>
  <c r="X28" i="17"/>
  <c r="X24" i="17"/>
  <c r="X25" i="17"/>
  <c r="X21" i="17"/>
  <c r="X29" i="17"/>
  <c r="X30" i="17"/>
  <c r="X11" i="17"/>
  <c r="X20" i="17"/>
  <c r="X27" i="17"/>
  <c r="X18" i="17"/>
  <c r="X26" i="17"/>
  <c r="Y25" i="17" l="1"/>
  <c r="Y31" i="17"/>
  <c r="Y32" i="17"/>
  <c r="Y30" i="17"/>
  <c r="Y17" i="17"/>
  <c r="Y21" i="17"/>
  <c r="Y27" i="17"/>
  <c r="Y26" i="17"/>
  <c r="Y28" i="17"/>
  <c r="Y29" i="17"/>
  <c r="Y11" i="17"/>
  <c r="Y18" i="17"/>
  <c r="Y22" i="17"/>
  <c r="Y20" i="17"/>
  <c r="Y24" i="17"/>
  <c r="Z24" i="17" l="1"/>
  <c r="Z31" i="17"/>
  <c r="Z32" i="17"/>
  <c r="Z27" i="17"/>
  <c r="Z29" i="17"/>
  <c r="Z30" i="17"/>
  <c r="Z17" i="17"/>
  <c r="Z21" i="17"/>
  <c r="Z11" i="17"/>
  <c r="Z28" i="17"/>
  <c r="Z25" i="17"/>
  <c r="Z18" i="17"/>
  <c r="Z26" i="17"/>
  <c r="Z20" i="17"/>
  <c r="Z22" i="17"/>
  <c r="AA31" i="17" l="1"/>
  <c r="AA32" i="17"/>
  <c r="AA30" i="17"/>
  <c r="AA11" i="17"/>
  <c r="AA17" i="17"/>
  <c r="AA25" i="17"/>
  <c r="AA21" i="17"/>
  <c r="AA18" i="17"/>
  <c r="AA22" i="17"/>
  <c r="AA20" i="17"/>
  <c r="AA24" i="17"/>
  <c r="AA26" i="17"/>
  <c r="AA27" i="17"/>
  <c r="AA28" i="17"/>
  <c r="AA29" i="17"/>
  <c r="AB30" i="17" l="1"/>
  <c r="AB32" i="17"/>
  <c r="AB31" i="17"/>
  <c r="AB20" i="17"/>
  <c r="AB21" i="17"/>
  <c r="AB27" i="17"/>
  <c r="AB18" i="17"/>
  <c r="AB22" i="17"/>
  <c r="AB26" i="17"/>
  <c r="AB11" i="17"/>
  <c r="AB28" i="17"/>
  <c r="AB29" i="17"/>
  <c r="AB24" i="17"/>
  <c r="AB25" i="17"/>
  <c r="AB17" i="17"/>
  <c r="AC21" i="17" l="1"/>
  <c r="AD27" i="17"/>
  <c r="AC17" i="17"/>
  <c r="AC25" i="17"/>
  <c r="AC32" i="17"/>
  <c r="AC31" i="17"/>
  <c r="AC11" i="17"/>
  <c r="AC20" i="17"/>
  <c r="AC27" i="17"/>
  <c r="AC26" i="17"/>
  <c r="AC28" i="17"/>
  <c r="AC29" i="17"/>
  <c r="AC30" i="17"/>
  <c r="AC18" i="17"/>
  <c r="AC22" i="17"/>
  <c r="AC24" i="17"/>
  <c r="AD26" i="17" l="1"/>
  <c r="AD11" i="17"/>
  <c r="AD31" i="17"/>
  <c r="AD32" i="17"/>
  <c r="AE18" i="17"/>
  <c r="AD18" i="17"/>
  <c r="AD21" i="17"/>
  <c r="AD20" i="17"/>
  <c r="AD30" i="17"/>
  <c r="AD17" i="17"/>
  <c r="AD22" i="17"/>
  <c r="AD24" i="17"/>
  <c r="AD25" i="17"/>
  <c r="AD29" i="17"/>
  <c r="AD28" i="17"/>
  <c r="AE20" i="17" l="1"/>
  <c r="AE24" i="17"/>
  <c r="AE31" i="17"/>
  <c r="AE26" i="17"/>
  <c r="AE32" i="17"/>
  <c r="AE27" i="17"/>
  <c r="AE28" i="17"/>
  <c r="AE29" i="17"/>
  <c r="AE30" i="17"/>
  <c r="AE11" i="17"/>
  <c r="AE17" i="17"/>
  <c r="AE25" i="17"/>
  <c r="AE22" i="17"/>
  <c r="AF26" i="17"/>
  <c r="AE6" i="17"/>
  <c r="AE21" i="17"/>
  <c r="AF20" i="17" l="1"/>
  <c r="AF28" i="17"/>
  <c r="AF29" i="17"/>
  <c r="AF30" i="17"/>
  <c r="AF11" i="17"/>
  <c r="AG31" i="17"/>
  <c r="AF24" i="17"/>
  <c r="AF25" i="17"/>
  <c r="AF21" i="17"/>
  <c r="AF32" i="17"/>
  <c r="AF17" i="17"/>
  <c r="AF18" i="17"/>
  <c r="AF22" i="17"/>
  <c r="AF31" i="17"/>
  <c r="AF27" i="17"/>
  <c r="AG18" i="17" l="1"/>
  <c r="AG26" i="17"/>
  <c r="AG28" i="17"/>
  <c r="AG29" i="17"/>
  <c r="AG30" i="17"/>
  <c r="AG22" i="17"/>
  <c r="AG11" i="17"/>
  <c r="AH31" i="17"/>
  <c r="AG20" i="17"/>
  <c r="AG24" i="17"/>
  <c r="AG32" i="17"/>
  <c r="AG25" i="17"/>
  <c r="AG17" i="17"/>
  <c r="AG21" i="17"/>
  <c r="AG27" i="17"/>
  <c r="AH25" i="17" l="1"/>
  <c r="AH28" i="17"/>
  <c r="AH27" i="17"/>
  <c r="AH21" i="17"/>
  <c r="AH29" i="17"/>
  <c r="AH30" i="17"/>
  <c r="AI20" i="17"/>
  <c r="AH17" i="17"/>
  <c r="AH11" i="17"/>
  <c r="AH32" i="17"/>
  <c r="AH18" i="17"/>
  <c r="AH22" i="17"/>
  <c r="AH26" i="17"/>
  <c r="AH20" i="17"/>
  <c r="AH24" i="17"/>
  <c r="AI32" i="17" l="1"/>
  <c r="AI24" i="17"/>
  <c r="AI26" i="17"/>
  <c r="AI31" i="17"/>
  <c r="AI27" i="17"/>
  <c r="AI28" i="17"/>
  <c r="AI29" i="17"/>
  <c r="AI30" i="17"/>
  <c r="AI11" i="17"/>
  <c r="AJ24" i="17"/>
  <c r="AI25" i="17"/>
  <c r="AI17" i="17"/>
  <c r="AI21" i="17"/>
  <c r="AI18" i="17"/>
  <c r="AI22" i="17"/>
  <c r="AJ11" i="17" l="1"/>
  <c r="AJ32" i="17"/>
  <c r="AJ31" i="17"/>
  <c r="AJ25" i="17"/>
  <c r="AJ17" i="17"/>
  <c r="AJ21" i="17"/>
  <c r="AJ18" i="17"/>
  <c r="AJ22" i="17"/>
  <c r="AJ26" i="17"/>
  <c r="AJ28" i="17"/>
  <c r="AJ29" i="17"/>
  <c r="AJ30" i="17"/>
  <c r="AJ20" i="17"/>
  <c r="AJ27" i="17"/>
</calcChain>
</file>

<file path=xl/sharedStrings.xml><?xml version="1.0" encoding="utf-8"?>
<sst xmlns="http://schemas.openxmlformats.org/spreadsheetml/2006/main" count="344" uniqueCount="68">
  <si>
    <t>Project Start Date:</t>
  </si>
  <si>
    <t>Scrolling Increment:</t>
  </si>
  <si>
    <t>Milestone description</t>
  </si>
  <si>
    <t>Category</t>
  </si>
  <si>
    <t>On Track</t>
  </si>
  <si>
    <t>Assigned to</t>
  </si>
  <si>
    <t>Progress</t>
  </si>
  <si>
    <t>Start</t>
  </si>
  <si>
    <t>Days</t>
  </si>
  <si>
    <t>apartment-hunter</t>
  </si>
  <si>
    <t>La Plateforme</t>
  </si>
  <si>
    <t>Anthony Saint-Jean, Aurélien Papillon, Ruta Tamosiunaite</t>
  </si>
  <si>
    <t>Exploratory Data Analysis</t>
  </si>
  <si>
    <t>Data Processing</t>
  </si>
  <si>
    <t>Data Modelling</t>
  </si>
  <si>
    <t>Flask App Deployment</t>
  </si>
  <si>
    <t>Material</t>
  </si>
  <si>
    <t>Documentation</t>
  </si>
  <si>
    <t>Univariate Analysis</t>
  </si>
  <si>
    <t>Multivariate Analysis</t>
  </si>
  <si>
    <t>PowerBI Visualization</t>
  </si>
  <si>
    <t>Model Fine-tuning</t>
  </si>
  <si>
    <t>Flask App</t>
  </si>
  <si>
    <t>Docker Environment</t>
  </si>
  <si>
    <t>ReadMe</t>
  </si>
  <si>
    <t>PowerPoint Presentation</t>
  </si>
  <si>
    <t>Deduplication</t>
  </si>
  <si>
    <t>Correcting outliers</t>
  </si>
  <si>
    <t>Data Transformation</t>
  </si>
  <si>
    <t>Data Summary</t>
  </si>
  <si>
    <t>Anthony, Ruta</t>
  </si>
  <si>
    <t>pd</t>
  </si>
  <si>
    <t>pd, plt, sns</t>
  </si>
  <si>
    <t>Ruta</t>
  </si>
  <si>
    <t>Finding missing values</t>
  </si>
  <si>
    <t>Anthony</t>
  </si>
  <si>
    <t>Regression Algorithms Overview</t>
  </si>
  <si>
    <t>Aurélien</t>
  </si>
  <si>
    <t>Aurélien, Anthony, Ruta</t>
  </si>
  <si>
    <t>PowerBI</t>
  </si>
  <si>
    <t>plt, sns</t>
  </si>
  <si>
    <t>Aurélien, Ruta</t>
  </si>
  <si>
    <t/>
  </si>
  <si>
    <t>Models comparison (Grid Search)</t>
  </si>
  <si>
    <t>px</t>
  </si>
  <si>
    <t>pd, np</t>
  </si>
  <si>
    <t>np, plt</t>
  </si>
  <si>
    <t>Correlation &amp; Association Tests</t>
  </si>
  <si>
    <t>Regression Algorithms Training &amp; Evaluation</t>
  </si>
  <si>
    <t>PowerPoint</t>
  </si>
  <si>
    <t>GitHub</t>
  </si>
  <si>
    <t>Docker</t>
  </si>
  <si>
    <t>Flask</t>
  </si>
  <si>
    <t>sklearn</t>
  </si>
  <si>
    <t>pd : pandas
np : numpy
plt :  matplotlib.pyplot
sns : seaborn
px : plotly.express</t>
  </si>
  <si>
    <t>mars</t>
  </si>
  <si>
    <t>avril</t>
  </si>
  <si>
    <t>mai</t>
  </si>
  <si>
    <t>np, plt, px</t>
  </si>
  <si>
    <t>-</t>
  </si>
  <si>
    <t>Flask, joblib</t>
  </si>
  <si>
    <t>Column1</t>
  </si>
  <si>
    <t>Column2</t>
  </si>
  <si>
    <t>Column3</t>
  </si>
  <si>
    <t>Column4</t>
  </si>
  <si>
    <t>Column5</t>
  </si>
  <si>
    <t>Column6</t>
  </si>
  <si>
    <t>Column7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</si>
</sst>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_-;\-&quot;£&quot;* #,##0_-;_-&quot;£&quot;* &quot;-&quot;_-;_-@_-"/>
    <numFmt numFmtId="165" formatCode="_-&quot;£&quot;* #,##0.00_-;\-&quot;£&quot;* #,##0.00_-;_-&quot;£&quot;* &quot;-&quot;??_-;_-@_-"/>
    <numFmt numFmtId="166" formatCode="_(* #,##0.00_);_(* \(#,##0.00\);_(* &quot;-&quot;??_);_(@_)"/>
    <numFmt numFmtId="167" formatCode="d"/>
    <numFmt numFmtId="168" formatCode="#,##0_ ;\-#,##0\ "/>
  </numFmts>
  <fonts count="3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1"/>
      <name val="Calibri"/>
      <family val="2"/>
      <scheme val="minor"/>
    </font>
    <font>
      <sz val="14"/>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2"/>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1" tint="0.24997711111789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4.9989318521683403E-2"/>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bottom style="thin">
        <color theme="0" tint="-0.14999847407452621"/>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6"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8" fontId="4" fillId="0" borderId="0" applyFont="0" applyFill="0" applyBorder="0" applyProtection="0">
      <alignment horizontal="center" vertical="center"/>
    </xf>
    <xf numFmtId="0" fontId="9" fillId="3"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2" applyNumberFormat="0" applyAlignment="0" applyProtection="0"/>
    <xf numFmtId="0" fontId="23" fillId="10" borderId="13" applyNumberFormat="0" applyAlignment="0" applyProtection="0"/>
    <xf numFmtId="0" fontId="24" fillId="10" borderId="12" applyNumberFormat="0" applyAlignment="0" applyProtection="0"/>
    <xf numFmtId="0" fontId="25" fillId="0" borderId="14" applyNumberFormat="0" applyFill="0" applyAlignment="0" applyProtection="0"/>
    <xf numFmtId="0" fontId="13" fillId="11" borderId="15" applyNumberFormat="0" applyAlignment="0" applyProtection="0"/>
    <xf numFmtId="0" fontId="26" fillId="0" borderId="0" applyNumberFormat="0" applyFill="0" applyBorder="0" applyAlignment="0" applyProtection="0"/>
    <xf numFmtId="0" fontId="4" fillId="12" borderId="16" applyNumberFormat="0" applyFont="0" applyAlignment="0" applyProtection="0"/>
    <xf numFmtId="0" fontId="27" fillId="0" borderId="0" applyNumberFormat="0" applyFill="0" applyBorder="0" applyAlignment="0" applyProtection="0"/>
    <xf numFmtId="0" fontId="28" fillId="0" borderId="17" applyNumberFormat="0" applyFill="0" applyAlignment="0" applyProtection="0"/>
    <xf numFmtId="0" fontId="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9"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9"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9"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cellStyleXfs>
  <cellXfs count="6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1" fillId="0" borderId="0" xfId="2" applyFont="1" applyFill="1" applyBorder="1">
      <alignment horizontal="center" vertical="center"/>
    </xf>
    <xf numFmtId="14" fontId="3" fillId="0" borderId="0" xfId="9" applyFont="1" applyFill="1" applyBorder="1">
      <alignment horizontal="center" vertical="center"/>
    </xf>
    <xf numFmtId="168" fontId="3" fillId="0" borderId="0" xfId="10" applyFont="1" applyFill="1" applyBorder="1">
      <alignment horizontal="center" vertical="center"/>
    </xf>
    <xf numFmtId="0" fontId="3" fillId="0" borderId="0" xfId="0" applyFont="1" applyAlignment="1">
      <alignment horizontal="left" vertical="center" wrapText="1" indent="2"/>
    </xf>
    <xf numFmtId="0" fontId="15" fillId="0" borderId="0" xfId="5" applyFont="1" applyFill="1" applyBorder="1" applyAlignment="1">
      <alignment horizontal="left" vertical="center"/>
    </xf>
    <xf numFmtId="0" fontId="14" fillId="0" borderId="0" xfId="0" applyFont="1" applyAlignment="1">
      <alignment horizontal="left" vertical="center"/>
    </xf>
    <xf numFmtId="0" fontId="3" fillId="0" borderId="0" xfId="0" applyFont="1" applyAlignment="1">
      <alignment vertical="center"/>
    </xf>
    <xf numFmtId="0" fontId="12" fillId="0" borderId="0" xfId="0" applyFont="1" applyAlignment="1">
      <alignment horizontal="center" vertical="center"/>
    </xf>
    <xf numFmtId="0" fontId="16" fillId="0" borderId="0" xfId="6" applyFont="1" applyFill="1" applyAlignment="1">
      <alignment horizontal="left" vertical="center" indent="2"/>
    </xf>
    <xf numFmtId="0" fontId="12"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3" xfId="0" applyFont="1" applyBorder="1"/>
    <xf numFmtId="0" fontId="10" fillId="0" borderId="3" xfId="0" applyFont="1" applyBorder="1" applyAlignment="1">
      <alignment horizontal="center" vertical="center" wrapText="1"/>
    </xf>
    <xf numFmtId="0" fontId="16" fillId="0" borderId="9" xfId="0" applyFont="1" applyBorder="1" applyAlignment="1">
      <alignment vertical="center"/>
    </xf>
    <xf numFmtId="0" fontId="13" fillId="4" borderId="0" xfId="0" applyFont="1" applyFill="1" applyAlignment="1">
      <alignment horizontal="left" vertical="center" indent="1"/>
    </xf>
    <xf numFmtId="0" fontId="13" fillId="4" borderId="0" xfId="0" applyFont="1" applyFill="1" applyAlignment="1">
      <alignment horizontal="center" vertical="center" wrapText="1"/>
    </xf>
    <xf numFmtId="0" fontId="11" fillId="0" borderId="0" xfId="0" applyFont="1" applyAlignment="1">
      <alignment horizontal="left" vertical="center" wrapText="1" indent="1"/>
    </xf>
    <xf numFmtId="167" fontId="1" fillId="5" borderId="7" xfId="0" applyNumberFormat="1" applyFont="1" applyFill="1" applyBorder="1" applyAlignment="1">
      <alignment horizontal="center" vertical="center"/>
    </xf>
    <xf numFmtId="167" fontId="1" fillId="5" borderId="5" xfId="0" applyNumberFormat="1" applyFont="1" applyFill="1" applyBorder="1" applyAlignment="1">
      <alignment horizontal="center" vertical="center"/>
    </xf>
    <xf numFmtId="167" fontId="1" fillId="5" borderId="8" xfId="0" applyNumberFormat="1" applyFont="1" applyFill="1" applyBorder="1" applyAlignment="1">
      <alignment horizontal="center" vertical="center"/>
    </xf>
    <xf numFmtId="167" fontId="1" fillId="5" borderId="2" xfId="0" applyNumberFormat="1" applyFont="1" applyFill="1" applyBorder="1" applyAlignment="1">
      <alignment horizontal="center" vertical="center"/>
    </xf>
    <xf numFmtId="167" fontId="1" fillId="5" borderId="0" xfId="0" applyNumberFormat="1" applyFont="1" applyFill="1" applyAlignment="1">
      <alignment horizontal="center" vertical="center"/>
    </xf>
    <xf numFmtId="167" fontId="1" fillId="5" borderId="10" xfId="0" applyNumberFormat="1" applyFont="1" applyFill="1" applyBorder="1" applyAlignment="1">
      <alignment horizontal="center" vertical="center"/>
    </xf>
    <xf numFmtId="167" fontId="1" fillId="5" borderId="11" xfId="0" applyNumberFormat="1" applyFont="1" applyFill="1" applyBorder="1" applyAlignment="1">
      <alignment horizontal="center" vertical="center"/>
    </xf>
    <xf numFmtId="0" fontId="29" fillId="0" borderId="0" xfId="0" applyFont="1" applyAlignment="1">
      <alignment horizontal="left" vertical="center" indent="2"/>
    </xf>
    <xf numFmtId="0" fontId="9" fillId="0" borderId="0" xfId="8" applyFont="1" applyFill="1" applyAlignment="1">
      <alignment horizontal="left" vertical="center" indent="2"/>
    </xf>
    <xf numFmtId="0" fontId="9" fillId="0" borderId="0" xfId="0" applyFont="1" applyAlignment="1">
      <alignment horizontal="left" vertical="center"/>
    </xf>
    <xf numFmtId="0" fontId="0" fillId="36" borderId="4" xfId="0" applyFill="1" applyBorder="1" applyAlignment="1">
      <alignment horizontal="center" vertical="center"/>
    </xf>
    <xf numFmtId="0" fontId="9" fillId="0" borderId="0" xfId="3" applyAlignment="1">
      <alignment horizontal="left" vertical="center" wrapText="1" indent="1"/>
    </xf>
    <xf numFmtId="0" fontId="3" fillId="2" borderId="0" xfId="0" applyFont="1" applyFill="1" applyAlignment="1">
      <alignment horizontal="left" vertical="center" indent="1"/>
    </xf>
    <xf numFmtId="0" fontId="0" fillId="0" borderId="0" xfId="0" applyAlignment="1">
      <alignment horizontal="left" vertical="center" indent="1"/>
    </xf>
    <xf numFmtId="0" fontId="0" fillId="0" borderId="18" xfId="0" applyBorder="1" applyAlignment="1">
      <alignment horizontal="center" vertical="center"/>
    </xf>
    <xf numFmtId="0" fontId="10" fillId="0" borderId="0" xfId="0" applyFont="1" applyAlignment="1">
      <alignment horizontal="center" vertical="center" wrapText="1"/>
    </xf>
    <xf numFmtId="0" fontId="0" fillId="0" borderId="20" xfId="0" applyBorder="1" applyAlignment="1">
      <alignment horizontal="center" vertical="center"/>
    </xf>
    <xf numFmtId="0" fontId="17" fillId="2" borderId="0" xfId="5" applyFont="1" applyFill="1" applyAlignment="1">
      <alignment horizontal="left" vertical="center" indent="1"/>
    </xf>
    <xf numFmtId="0" fontId="12" fillId="2" borderId="0" xfId="0" applyFont="1" applyFill="1" applyAlignment="1">
      <alignment horizontal="left" vertical="center" indent="1"/>
    </xf>
    <xf numFmtId="0" fontId="3" fillId="2" borderId="0" xfId="0" applyFont="1" applyFill="1" applyAlignment="1">
      <alignment horizontal="left" vertical="center" indent="1"/>
    </xf>
    <xf numFmtId="0" fontId="0" fillId="0" borderId="0" xfId="0" applyAlignment="1">
      <alignment horizontal="left" vertical="top" wrapText="1" inden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229918B6-DD13-4F5A-97B9-305F7E002AA3}"/>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26E66EE6-E33F-4D77-BAE4-0FB4F5BBF673}"/>
  </cellStyles>
  <dxfs count="54">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53"/>
      <tableStyleElement type="headerRow" dxfId="52"/>
      <tableStyleElement type="firstRowStripe" dxfId="51"/>
      <tableStyleElement type="secondRowStripe" dxfId="50"/>
    </tableStyle>
    <tableStyle name="ToDoList" pivot="0" count="9" xr9:uid="{00000000-0011-0000-FFFF-FFFF00000000}">
      <tableStyleElement type="wholeTable" dxfId="49"/>
      <tableStyleElement type="headerRow" dxfId="48"/>
      <tableStyleElement type="totalRow" dxfId="47"/>
      <tableStyleElement type="firstColumn" dxfId="46"/>
      <tableStyleElement type="lastColumn" dxfId="45"/>
      <tableStyleElement type="firstRowStripe" dxfId="44"/>
      <tableStyleElement type="secondRowStripe" dxfId="43"/>
      <tableStyleElement type="firstColumnStripe" dxfId="42"/>
      <tableStyleElement type="secondColumnStripe" dxfId="4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31750</xdr:colOff>
          <xdr:row>7</xdr:row>
          <xdr:rowOff>31750</xdr:rowOff>
        </xdr:from>
        <xdr:to>
          <xdr:col>35</xdr:col>
          <xdr:colOff>228600</xdr:colOff>
          <xdr:row>7</xdr:row>
          <xdr:rowOff>215900</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H32" totalsRowShown="0" headerRowDxfId="40" dataDxfId="39">
  <autoFilter ref="B9:H32"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19BF8F6-D0F1-41AD-871D-FE0240C45A93}" name="Milestone description" dataDxfId="38"/>
    <tableColumn id="2" xr3:uid="{39BD914E-FB02-4352-846C-6D59624DC0B0}" name="Category" dataDxfId="37"/>
    <tableColumn id="3" xr3:uid="{D274194F-BCA0-44F3-84B2-217254EE241C}" name="Assigned to" dataDxfId="36"/>
    <tableColumn id="4" xr3:uid="{8385BC6F-56EE-4363-A106-8DB0A1E4EF5A}" name="Progress" dataDxfId="35"/>
    <tableColumn id="5" xr3:uid="{02926609-7B93-4B6F-BE96-92EC7A949E4B}" name="Start" dataDxfId="34" dataCellStyle="Date"/>
    <tableColumn id="6" xr3:uid="{8FF9BE8E-04B7-4B39-AC27-D2E534204BC3}" name="Days" dataDxfId="33" dataCellStyle="Comma [0]"/>
    <tableColumn id="7" xr3:uid="{0B6C7F6D-8017-428A-BD17-95356BBCA3D9}" name="Material" dataDxfId="32"/>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0C9E70-4622-4A16-8F00-8E8097379F07}" name="Milestones43523" displayName="Milestones43523" ref="B9:H31" totalsRowShown="0" dataDxfId="31">
  <autoFilter ref="B9:H3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27ADF16-1558-4375-8C9D-B35F514B3ECD}" name="Column1" dataDxfId="30"/>
    <tableColumn id="2" xr3:uid="{AC340651-0C21-4DCB-98AC-A9291BEBAE19}" name="Column2" dataDxfId="29"/>
    <tableColumn id="3" xr3:uid="{10ECADC7-FFBD-4A4E-82DB-5CE85C9C1BE4}" name="Column3" dataDxfId="28"/>
    <tableColumn id="4" xr3:uid="{794F5674-263F-4743-89AB-037129632D9E}" name="Column4" dataDxfId="27"/>
    <tableColumn id="5" xr3:uid="{F44290BF-64E1-421A-8643-611AEFE274FD}" name="Column5" dataDxfId="26" dataCellStyle="Date"/>
    <tableColumn id="6" xr3:uid="{5647E7EC-06CB-4110-AB00-69380C3630AA}" name="Column6" dataDxfId="25" dataCellStyle="Comma [0]"/>
    <tableColumn id="7" xr3:uid="{2CD06E7C-D667-4B56-B25E-34B149C3F376}" name="Column7" dataDxfId="24"/>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AJ36"/>
  <sheetViews>
    <sheetView showGridLines="0" showRuler="0" zoomScale="71" zoomScaleNormal="100" zoomScalePageLayoutView="70" workbookViewId="0">
      <selection activeCell="B21" sqref="B21"/>
    </sheetView>
  </sheetViews>
  <sheetFormatPr defaultColWidth="8.81640625" defaultRowHeight="30" customHeight="1" x14ac:dyDescent="0.35"/>
  <cols>
    <col min="1" max="1" width="4.7265625" style="6" customWidth="1"/>
    <col min="2" max="2" width="44.90625" customWidth="1"/>
    <col min="3" max="3" width="11.36328125" hidden="1" customWidth="1"/>
    <col min="4" max="4" width="24.26953125" bestFit="1" customWidth="1"/>
    <col min="5" max="5" width="15.7265625" hidden="1" customWidth="1"/>
    <col min="6" max="6" width="12.7265625" style="2" customWidth="1"/>
    <col min="7" max="7" width="8.7265625" customWidth="1"/>
    <col min="8" max="8" width="17.90625" customWidth="1"/>
    <col min="9" max="9" width="2.7265625" customWidth="1"/>
    <col min="10" max="36" width="3.54296875" customWidth="1"/>
    <col min="38" max="38" width="8.81640625" customWidth="1"/>
  </cols>
  <sheetData>
    <row r="1" spans="1:36" ht="25.15" customHeight="1" x14ac:dyDescent="0.35"/>
    <row r="2" spans="1:36" s="51" customFormat="1" ht="30.5" customHeight="1" x14ac:dyDescent="0.35">
      <c r="A2" s="49"/>
      <c r="B2" s="55" t="s">
        <v>9</v>
      </c>
      <c r="C2" s="55"/>
      <c r="D2" s="55"/>
      <c r="E2" s="55"/>
      <c r="F2" s="55"/>
      <c r="G2" s="55"/>
      <c r="H2" s="55"/>
      <c r="I2" s="55"/>
      <c r="J2" s="56"/>
      <c r="K2" s="56"/>
      <c r="L2" s="56"/>
      <c r="M2" s="56"/>
      <c r="N2" s="56"/>
      <c r="O2" s="56"/>
      <c r="P2" s="57"/>
      <c r="Q2" s="57"/>
      <c r="R2" s="57"/>
      <c r="S2" s="57"/>
      <c r="T2" s="57"/>
      <c r="U2" s="57"/>
      <c r="V2" s="50"/>
      <c r="W2" s="50"/>
      <c r="X2" s="50"/>
      <c r="Y2" s="50"/>
      <c r="Z2" s="50"/>
      <c r="AA2" s="50"/>
      <c r="AB2" s="50"/>
      <c r="AC2" s="50"/>
      <c r="AD2" s="50"/>
      <c r="AE2" s="50"/>
      <c r="AF2" s="50"/>
      <c r="AG2" s="50"/>
      <c r="AH2" s="50"/>
      <c r="AI2" s="50"/>
      <c r="AJ2" s="50"/>
    </row>
    <row r="3" spans="1:36" ht="11.5" customHeight="1" x14ac:dyDescent="0.35">
      <c r="A3" s="7"/>
      <c r="B3" s="21"/>
      <c r="C3" s="22"/>
      <c r="D3" s="23"/>
      <c r="E3" s="23"/>
      <c r="F3" s="24"/>
    </row>
    <row r="4" spans="1:36" ht="20" customHeight="1" x14ac:dyDescent="0.35">
      <c r="A4" s="7"/>
      <c r="B4" s="25" t="s">
        <v>10</v>
      </c>
      <c r="C4" s="26"/>
      <c r="D4" s="27"/>
      <c r="E4" s="28"/>
      <c r="F4" s="29"/>
    </row>
    <row r="5" spans="1:36" ht="16.5" customHeight="1" x14ac:dyDescent="0.35">
      <c r="A5" s="7"/>
      <c r="B5" s="45" t="s">
        <v>11</v>
      </c>
      <c r="C5" s="27"/>
      <c r="D5" s="27"/>
      <c r="E5" s="28"/>
      <c r="F5" s="29"/>
      <c r="G5" s="28"/>
      <c r="H5" s="28"/>
      <c r="I5" s="28"/>
    </row>
    <row r="6" spans="1:36" ht="16.5" customHeight="1" x14ac:dyDescent="0.35">
      <c r="A6" s="7"/>
      <c r="B6" s="30" t="s">
        <v>0</v>
      </c>
      <c r="D6" s="31">
        <v>45376</v>
      </c>
      <c r="E6" s="28"/>
      <c r="F6" s="29"/>
      <c r="G6" s="28"/>
      <c r="H6" s="28"/>
      <c r="I6" s="28"/>
      <c r="J6" s="34" t="str">
        <f ca="1">TEXT(J7,"mmmm")</f>
        <v>mars</v>
      </c>
      <c r="K6" s="34"/>
      <c r="L6" s="34"/>
      <c r="M6" s="34"/>
      <c r="N6" s="34"/>
      <c r="O6" s="34"/>
      <c r="P6" s="34"/>
      <c r="Q6" s="34" t="str">
        <f ca="1">IF(TEXT(Q7,"mmmm")=J6,"",TEXT(Q7,"mmmm"))</f>
        <v>avril</v>
      </c>
      <c r="R6" s="34"/>
      <c r="S6" s="34"/>
      <c r="T6" s="34"/>
      <c r="U6" s="34"/>
      <c r="V6" s="34"/>
      <c r="W6" s="34"/>
      <c r="X6" s="34" t="str">
        <f ca="1">IF(OR(TEXT(X7,"mmmm")=Q6,TEXT(X7,"mmmm")=J6),"",TEXT(X7,"mmmm"))</f>
        <v/>
      </c>
      <c r="Y6" s="34"/>
      <c r="Z6" s="34"/>
      <c r="AA6" s="34"/>
      <c r="AB6" s="34"/>
      <c r="AC6" s="34"/>
      <c r="AD6" s="34"/>
      <c r="AE6" s="34" t="str">
        <f ca="1">IF(OR(TEXT(AE7,"mmmm")=X6,TEXT(AE7,"mmmm")=Q6,TEXT(AE7,"mmmm")=J6),"",TEXT(AE7,"mmmm"))</f>
        <v/>
      </c>
      <c r="AF6" s="34"/>
      <c r="AG6" s="34"/>
      <c r="AH6" s="34"/>
      <c r="AI6" s="34"/>
      <c r="AJ6" s="34"/>
    </row>
    <row r="7" spans="1:36" ht="15.5" customHeight="1" x14ac:dyDescent="0.35">
      <c r="A7" s="7"/>
      <c r="B7" s="46" t="s">
        <v>1</v>
      </c>
      <c r="C7" s="47">
        <v>0</v>
      </c>
      <c r="D7" s="27"/>
      <c r="E7" s="28"/>
      <c r="F7" s="28"/>
      <c r="G7" s="28"/>
      <c r="H7" s="28"/>
      <c r="I7" s="32"/>
      <c r="J7" s="38">
        <f ca="1">IFERROR(Project_Start+Scrolling_Increment,TODAY())</f>
        <v>45376</v>
      </c>
      <c r="K7" s="39">
        <f ca="1">J7+1</f>
        <v>45377</v>
      </c>
      <c r="L7" s="39">
        <f t="shared" ref="L7:AJ7" ca="1" si="0">K7+1</f>
        <v>45378</v>
      </c>
      <c r="M7" s="39">
        <f t="shared" ca="1" si="0"/>
        <v>45379</v>
      </c>
      <c r="N7" s="39">
        <f t="shared" ca="1" si="0"/>
        <v>45380</v>
      </c>
      <c r="O7" s="39">
        <f t="shared" ca="1" si="0"/>
        <v>45381</v>
      </c>
      <c r="P7" s="40">
        <f t="shared" ca="1" si="0"/>
        <v>45382</v>
      </c>
      <c r="Q7" s="39">
        <f ca="1">P7+1</f>
        <v>45383</v>
      </c>
      <c r="R7" s="39">
        <f ca="1">Q7+1</f>
        <v>45384</v>
      </c>
      <c r="S7" s="39">
        <f t="shared" ca="1" si="0"/>
        <v>45385</v>
      </c>
      <c r="T7" s="39">
        <f t="shared" ca="1" si="0"/>
        <v>45386</v>
      </c>
      <c r="U7" s="39">
        <f t="shared" ca="1" si="0"/>
        <v>45387</v>
      </c>
      <c r="V7" s="39">
        <f t="shared" ca="1" si="0"/>
        <v>45388</v>
      </c>
      <c r="W7" s="40">
        <f t="shared" ca="1" si="0"/>
        <v>45389</v>
      </c>
      <c r="X7" s="39">
        <f ca="1">W7+1</f>
        <v>45390</v>
      </c>
      <c r="Y7" s="39">
        <f ca="1">X7+1</f>
        <v>45391</v>
      </c>
      <c r="Z7" s="39">
        <f t="shared" ca="1" si="0"/>
        <v>45392</v>
      </c>
      <c r="AA7" s="39">
        <f t="shared" ca="1" si="0"/>
        <v>45393</v>
      </c>
      <c r="AB7" s="39">
        <f t="shared" ca="1" si="0"/>
        <v>45394</v>
      </c>
      <c r="AC7" s="39">
        <f t="shared" ca="1" si="0"/>
        <v>45395</v>
      </c>
      <c r="AD7" s="40">
        <f t="shared" ca="1" si="0"/>
        <v>45396</v>
      </c>
      <c r="AE7" s="39">
        <f ca="1">AD7+1</f>
        <v>45397</v>
      </c>
      <c r="AF7" s="39">
        <f ca="1">AE7+1</f>
        <v>45398</v>
      </c>
      <c r="AG7" s="39">
        <f t="shared" ca="1" si="0"/>
        <v>45399</v>
      </c>
      <c r="AH7" s="39">
        <f t="shared" ca="1" si="0"/>
        <v>45400</v>
      </c>
      <c r="AI7" s="39">
        <f t="shared" ca="1" si="0"/>
        <v>45401</v>
      </c>
      <c r="AJ7" s="39">
        <f t="shared" ca="1" si="0"/>
        <v>45402</v>
      </c>
    </row>
    <row r="8" spans="1:36" ht="19.5" customHeight="1" x14ac:dyDescent="0.35">
      <c r="A8" s="7"/>
      <c r="B8" s="27"/>
      <c r="C8" s="27"/>
      <c r="D8" s="27"/>
      <c r="E8" s="28"/>
      <c r="F8" s="28"/>
      <c r="G8" s="28"/>
      <c r="H8" s="28"/>
      <c r="I8" s="32"/>
      <c r="J8" s="41"/>
      <c r="K8" s="42"/>
      <c r="L8" s="42"/>
      <c r="M8" s="42"/>
      <c r="N8" s="42"/>
      <c r="O8" s="42"/>
      <c r="P8" s="42"/>
      <c r="Q8" s="43"/>
      <c r="R8" s="42"/>
      <c r="S8" s="42"/>
      <c r="T8" s="42"/>
      <c r="U8" s="42"/>
      <c r="V8" s="42"/>
      <c r="W8" s="44"/>
      <c r="X8" s="42"/>
      <c r="Y8" s="42"/>
      <c r="Z8" s="42"/>
      <c r="AA8" s="42"/>
      <c r="AB8" s="42"/>
      <c r="AC8" s="42"/>
      <c r="AD8" s="44"/>
      <c r="AE8" s="42"/>
      <c r="AF8" s="42"/>
      <c r="AG8" s="42"/>
      <c r="AH8" s="42"/>
      <c r="AI8" s="42"/>
      <c r="AJ8" s="42"/>
    </row>
    <row r="9" spans="1:36" ht="16" customHeight="1" x14ac:dyDescent="0.35">
      <c r="A9" s="7"/>
      <c r="B9" s="35" t="s">
        <v>2</v>
      </c>
      <c r="C9" s="36" t="s">
        <v>3</v>
      </c>
      <c r="D9" s="36" t="s">
        <v>5</v>
      </c>
      <c r="E9" s="36" t="s">
        <v>6</v>
      </c>
      <c r="F9" s="36" t="s">
        <v>7</v>
      </c>
      <c r="G9" s="36" t="s">
        <v>8</v>
      </c>
      <c r="H9" s="36" t="s">
        <v>16</v>
      </c>
      <c r="I9" s="33"/>
      <c r="J9" s="38">
        <v>45376</v>
      </c>
      <c r="K9" s="39">
        <v>45377</v>
      </c>
      <c r="L9" s="39">
        <v>45378</v>
      </c>
      <c r="M9" s="39">
        <v>45379</v>
      </c>
      <c r="N9" s="39">
        <v>45380</v>
      </c>
      <c r="O9" s="39">
        <v>45381</v>
      </c>
      <c r="P9" s="40">
        <v>45382</v>
      </c>
      <c r="Q9" s="39">
        <v>45383</v>
      </c>
      <c r="R9" s="39">
        <v>45384</v>
      </c>
      <c r="S9" s="39">
        <v>45385</v>
      </c>
      <c r="T9" s="39">
        <v>45386</v>
      </c>
      <c r="U9" s="39">
        <v>45387</v>
      </c>
      <c r="V9" s="39">
        <v>45388</v>
      </c>
      <c r="W9" s="40">
        <v>45389</v>
      </c>
      <c r="X9" s="39">
        <v>45390</v>
      </c>
      <c r="Y9" s="39">
        <v>45391</v>
      </c>
      <c r="Z9" s="39">
        <v>45392</v>
      </c>
      <c r="AA9" s="39">
        <v>45393</v>
      </c>
      <c r="AB9" s="39">
        <v>45394</v>
      </c>
      <c r="AC9" s="39">
        <v>45395</v>
      </c>
      <c r="AD9" s="40">
        <v>45396</v>
      </c>
      <c r="AE9" s="39">
        <v>45397</v>
      </c>
      <c r="AF9" s="39">
        <v>45398</v>
      </c>
      <c r="AG9" s="39">
        <v>45399</v>
      </c>
      <c r="AH9" s="39">
        <v>45400</v>
      </c>
      <c r="AI9" s="39">
        <v>45401</v>
      </c>
      <c r="AJ9" s="39">
        <v>45402</v>
      </c>
    </row>
    <row r="10" spans="1:36" ht="30" hidden="1" customHeight="1" x14ac:dyDescent="0.35">
      <c r="B10" s="13"/>
      <c r="C10" s="10"/>
      <c r="D10" s="9"/>
      <c r="E10" s="10"/>
      <c r="F10" s="11"/>
      <c r="G10" s="12"/>
      <c r="H10" s="12"/>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row>
    <row r="11" spans="1:36" s="1" customFormat="1" ht="20" customHeight="1" x14ac:dyDescent="0.35">
      <c r="A11" s="7"/>
      <c r="B11" s="37" t="s">
        <v>13</v>
      </c>
      <c r="C11" s="16"/>
      <c r="D11" s="16"/>
      <c r="E11" s="17"/>
      <c r="F11" s="18"/>
      <c r="G11" s="19"/>
      <c r="H11" s="19"/>
      <c r="I11" s="16"/>
      <c r="J11" s="14" t="str">
        <f t="shared" ref="J11:AJ11" ca="1" si="1">IF(AND($C11="Goal",J$7&gt;=$F11,J$7&lt;=$F11+$G11-1),2,IF(AND($C11="Milestone",J$7&gt;=$F11,J$7&lt;=$F11+$G11-1),1,""))</f>
        <v/>
      </c>
      <c r="K11" s="14" t="str">
        <f t="shared" ca="1" si="1"/>
        <v/>
      </c>
      <c r="L11" s="14" t="str">
        <f t="shared" ca="1" si="1"/>
        <v/>
      </c>
      <c r="M11" s="14" t="str">
        <f t="shared" ca="1" si="1"/>
        <v/>
      </c>
      <c r="N11" s="14" t="str">
        <f t="shared" ca="1" si="1"/>
        <v/>
      </c>
      <c r="O11" s="14" t="str">
        <f t="shared" ca="1" si="1"/>
        <v/>
      </c>
      <c r="P11" s="14" t="str">
        <f t="shared" ca="1" si="1"/>
        <v/>
      </c>
      <c r="Q11" s="48" t="str">
        <f t="shared" ca="1" si="1"/>
        <v/>
      </c>
      <c r="R11" s="48" t="str">
        <f t="shared" ca="1" si="1"/>
        <v/>
      </c>
      <c r="S11" s="48" t="str">
        <f t="shared" ca="1" si="1"/>
        <v/>
      </c>
      <c r="T11" s="48" t="str">
        <f t="shared" ca="1" si="1"/>
        <v/>
      </c>
      <c r="U11" s="48" t="str">
        <f t="shared" ca="1" si="1"/>
        <v/>
      </c>
      <c r="V11" s="48" t="str">
        <f t="shared" ca="1" si="1"/>
        <v/>
      </c>
      <c r="W11" s="48" t="str">
        <f t="shared" ca="1" si="1"/>
        <v/>
      </c>
      <c r="X11" s="48" t="str">
        <f t="shared" ca="1" si="1"/>
        <v/>
      </c>
      <c r="Y11" s="48" t="str">
        <f t="shared" ca="1" si="1"/>
        <v/>
      </c>
      <c r="Z11" s="48" t="str">
        <f t="shared" ca="1" si="1"/>
        <v/>
      </c>
      <c r="AA11" s="48" t="str">
        <f t="shared" ca="1" si="1"/>
        <v/>
      </c>
      <c r="AB11" s="48" t="str">
        <f t="shared" ca="1" si="1"/>
        <v/>
      </c>
      <c r="AC11" s="48" t="str">
        <f t="shared" ca="1" si="1"/>
        <v/>
      </c>
      <c r="AD11" s="48" t="str">
        <f t="shared" ca="1" si="1"/>
        <v/>
      </c>
      <c r="AE11" s="14" t="str">
        <f t="shared" ca="1" si="1"/>
        <v/>
      </c>
      <c r="AF11" s="14" t="str">
        <f t="shared" ca="1" si="1"/>
        <v/>
      </c>
      <c r="AG11" s="14" t="str">
        <f t="shared" ca="1" si="1"/>
        <v/>
      </c>
      <c r="AH11" s="14" t="str">
        <f t="shared" ca="1" si="1"/>
        <v/>
      </c>
      <c r="AI11" s="14" t="str">
        <f t="shared" ca="1" si="1"/>
        <v/>
      </c>
      <c r="AJ11" s="14" t="str">
        <f t="shared" ca="1" si="1"/>
        <v/>
      </c>
    </row>
    <row r="12" spans="1:36" s="1" customFormat="1" ht="20" customHeight="1" x14ac:dyDescent="0.35">
      <c r="A12" s="7"/>
      <c r="B12" s="20" t="s">
        <v>29</v>
      </c>
      <c r="C12" s="16" t="s">
        <v>4</v>
      </c>
      <c r="D12" s="16" t="s">
        <v>33</v>
      </c>
      <c r="E12" s="17">
        <v>1</v>
      </c>
      <c r="F12" s="18">
        <v>45377</v>
      </c>
      <c r="G12" s="19">
        <v>1</v>
      </c>
      <c r="H12" s="19" t="s">
        <v>31</v>
      </c>
      <c r="I12" s="16"/>
      <c r="J12" s="14"/>
      <c r="K12" s="14"/>
      <c r="L12" s="14"/>
      <c r="M12" s="14"/>
      <c r="N12" s="14"/>
      <c r="O12" s="14"/>
      <c r="P12" s="14"/>
      <c r="Q12" s="48"/>
      <c r="R12" s="48"/>
      <c r="S12" s="48"/>
      <c r="T12" s="48"/>
      <c r="U12" s="48"/>
      <c r="V12" s="48"/>
      <c r="W12" s="48"/>
      <c r="X12" s="48"/>
      <c r="Y12" s="48"/>
      <c r="Z12" s="48"/>
      <c r="AA12" s="48"/>
      <c r="AB12" s="48"/>
      <c r="AC12" s="48"/>
      <c r="AD12" s="48"/>
      <c r="AE12" s="14"/>
      <c r="AF12" s="14"/>
      <c r="AG12" s="14"/>
      <c r="AH12" s="14"/>
      <c r="AI12" s="14"/>
      <c r="AJ12" s="14"/>
    </row>
    <row r="13" spans="1:36" s="1" customFormat="1" ht="20" customHeight="1" x14ac:dyDescent="0.35">
      <c r="A13" s="7"/>
      <c r="B13" s="20" t="s">
        <v>26</v>
      </c>
      <c r="C13" s="16" t="s">
        <v>4</v>
      </c>
      <c r="D13" s="16" t="s">
        <v>30</v>
      </c>
      <c r="E13" s="17">
        <v>1</v>
      </c>
      <c r="F13" s="18">
        <v>45378</v>
      </c>
      <c r="G13" s="19">
        <v>1</v>
      </c>
      <c r="H13" s="19" t="s">
        <v>31</v>
      </c>
      <c r="I13" s="16"/>
      <c r="J13" s="14" t="s">
        <v>42</v>
      </c>
      <c r="K13" s="14" t="s">
        <v>42</v>
      </c>
      <c r="L13" s="14" t="s">
        <v>42</v>
      </c>
      <c r="M13" s="14" t="s">
        <v>42</v>
      </c>
      <c r="N13" s="14" t="s">
        <v>42</v>
      </c>
      <c r="O13" s="14" t="s">
        <v>42</v>
      </c>
      <c r="P13" s="14" t="s">
        <v>42</v>
      </c>
      <c r="Q13" s="48" t="s">
        <v>42</v>
      </c>
      <c r="R13" s="48" t="s">
        <v>42</v>
      </c>
      <c r="S13" s="48" t="s">
        <v>42</v>
      </c>
      <c r="T13" s="48" t="s">
        <v>42</v>
      </c>
      <c r="U13" s="48" t="s">
        <v>42</v>
      </c>
      <c r="V13" s="48" t="s">
        <v>42</v>
      </c>
      <c r="W13" s="48" t="s">
        <v>42</v>
      </c>
      <c r="X13" s="48" t="s">
        <v>42</v>
      </c>
      <c r="Y13" s="48" t="s">
        <v>42</v>
      </c>
      <c r="Z13" s="48" t="s">
        <v>42</v>
      </c>
      <c r="AA13" s="48" t="s">
        <v>42</v>
      </c>
      <c r="AB13" s="48" t="s">
        <v>42</v>
      </c>
      <c r="AC13" s="48" t="s">
        <v>42</v>
      </c>
      <c r="AD13" s="48" t="s">
        <v>42</v>
      </c>
      <c r="AE13" s="14" t="s">
        <v>42</v>
      </c>
      <c r="AF13" s="14" t="s">
        <v>42</v>
      </c>
      <c r="AG13" s="14" t="s">
        <v>42</v>
      </c>
      <c r="AH13" s="14" t="s">
        <v>42</v>
      </c>
      <c r="AI13" s="14" t="s">
        <v>42</v>
      </c>
      <c r="AJ13" s="14" t="s">
        <v>42</v>
      </c>
    </row>
    <row r="14" spans="1:36" s="1" customFormat="1" ht="20" customHeight="1" x14ac:dyDescent="0.35">
      <c r="A14" s="7"/>
      <c r="B14" s="20" t="s">
        <v>28</v>
      </c>
      <c r="C14" s="16" t="s">
        <v>4</v>
      </c>
      <c r="D14" s="16" t="s">
        <v>41</v>
      </c>
      <c r="E14" s="17">
        <v>1</v>
      </c>
      <c r="F14" s="18">
        <v>45378</v>
      </c>
      <c r="G14" s="19">
        <v>2</v>
      </c>
      <c r="H14" s="19" t="s">
        <v>45</v>
      </c>
      <c r="I14" s="16"/>
      <c r="J14" s="14"/>
      <c r="K14" s="14"/>
      <c r="L14" s="14"/>
      <c r="M14" s="14"/>
      <c r="N14" s="14"/>
      <c r="O14" s="14"/>
      <c r="P14" s="14"/>
      <c r="Q14" s="48"/>
      <c r="R14" s="48"/>
      <c r="S14" s="48"/>
      <c r="T14" s="48"/>
      <c r="U14" s="48"/>
      <c r="V14" s="48"/>
      <c r="W14" s="48"/>
      <c r="X14" s="48"/>
      <c r="Y14" s="48"/>
      <c r="Z14" s="48"/>
      <c r="AA14" s="48"/>
      <c r="AB14" s="48"/>
      <c r="AC14" s="48"/>
      <c r="AD14" s="48"/>
      <c r="AE14" s="14"/>
      <c r="AF14" s="14"/>
      <c r="AG14" s="14"/>
      <c r="AH14" s="14"/>
      <c r="AI14" s="14"/>
      <c r="AJ14" s="14"/>
    </row>
    <row r="15" spans="1:36" s="1" customFormat="1" ht="20" customHeight="1" x14ac:dyDescent="0.35">
      <c r="A15" s="7"/>
      <c r="B15" s="20" t="s">
        <v>27</v>
      </c>
      <c r="C15" s="16" t="s">
        <v>4</v>
      </c>
      <c r="D15" s="16" t="s">
        <v>37</v>
      </c>
      <c r="E15" s="17">
        <v>1</v>
      </c>
      <c r="F15" s="18">
        <v>45378</v>
      </c>
      <c r="G15" s="19">
        <v>1</v>
      </c>
      <c r="H15" s="19" t="s">
        <v>32</v>
      </c>
      <c r="I15" s="16"/>
      <c r="J15" s="14"/>
      <c r="K15" s="14"/>
      <c r="L15" s="14"/>
      <c r="M15" s="14"/>
      <c r="N15" s="14"/>
      <c r="O15" s="14"/>
      <c r="P15" s="14"/>
      <c r="Q15" s="48"/>
      <c r="R15" s="48"/>
      <c r="S15" s="48"/>
      <c r="T15" s="48"/>
      <c r="U15" s="48"/>
      <c r="V15" s="48"/>
      <c r="W15" s="48"/>
      <c r="X15" s="48"/>
      <c r="Y15" s="48"/>
      <c r="Z15" s="48"/>
      <c r="AA15" s="48"/>
      <c r="AB15" s="48"/>
      <c r="AC15" s="48"/>
      <c r="AD15" s="48"/>
      <c r="AE15" s="14"/>
      <c r="AF15" s="14"/>
      <c r="AG15" s="14"/>
      <c r="AH15" s="14"/>
      <c r="AI15" s="14"/>
      <c r="AJ15" s="14"/>
    </row>
    <row r="16" spans="1:36" s="1" customFormat="1" ht="20" customHeight="1" x14ac:dyDescent="0.35">
      <c r="A16" s="7"/>
      <c r="B16" s="20" t="s">
        <v>34</v>
      </c>
      <c r="C16" s="16" t="s">
        <v>4</v>
      </c>
      <c r="D16" s="16" t="s">
        <v>37</v>
      </c>
      <c r="E16" s="17">
        <v>1</v>
      </c>
      <c r="F16" s="18">
        <v>45378</v>
      </c>
      <c r="G16" s="19">
        <v>1</v>
      </c>
      <c r="H16" s="19" t="s">
        <v>40</v>
      </c>
      <c r="I16" s="16"/>
      <c r="J16" s="14"/>
      <c r="K16" s="14"/>
      <c r="L16" s="14"/>
      <c r="M16" s="14"/>
      <c r="N16" s="14"/>
      <c r="O16" s="14"/>
      <c r="P16" s="14"/>
      <c r="Q16" s="48"/>
      <c r="R16" s="48"/>
      <c r="S16" s="48"/>
      <c r="T16" s="48"/>
      <c r="U16" s="48"/>
      <c r="V16" s="48"/>
      <c r="W16" s="48"/>
      <c r="X16" s="48"/>
      <c r="Y16" s="48"/>
      <c r="Z16" s="48"/>
      <c r="AA16" s="48"/>
      <c r="AB16" s="48"/>
      <c r="AC16" s="48"/>
      <c r="AD16" s="48"/>
      <c r="AE16" s="14"/>
      <c r="AF16" s="14"/>
      <c r="AG16" s="14"/>
      <c r="AH16" s="14"/>
      <c r="AI16" s="14"/>
      <c r="AJ16" s="14"/>
    </row>
    <row r="17" spans="1:36" s="1" customFormat="1" ht="20" customHeight="1" x14ac:dyDescent="0.35">
      <c r="A17" s="7"/>
      <c r="B17" s="37" t="s">
        <v>12</v>
      </c>
      <c r="C17" s="16"/>
      <c r="D17" s="16"/>
      <c r="E17" s="17"/>
      <c r="F17" s="18"/>
      <c r="G17" s="19"/>
      <c r="H17" s="19"/>
      <c r="I17" s="16"/>
      <c r="J17" s="14" t="str">
        <f t="shared" ref="J17:S22" ca="1" si="2">IF(AND($C17="Goal",J$7&gt;=$F17,J$7&lt;=$F17+$G17-1),2,IF(AND($C17="Milestone",J$7&gt;=$F17,J$7&lt;=$F17+$G17-1),1,""))</f>
        <v/>
      </c>
      <c r="K17" s="14" t="str">
        <f t="shared" ca="1" si="2"/>
        <v/>
      </c>
      <c r="L17" s="14" t="str">
        <f t="shared" ca="1" si="2"/>
        <v/>
      </c>
      <c r="M17" s="14" t="str">
        <f t="shared" ca="1" si="2"/>
        <v/>
      </c>
      <c r="N17" s="14" t="str">
        <f t="shared" ca="1" si="2"/>
        <v/>
      </c>
      <c r="O17" s="14" t="str">
        <f t="shared" ca="1" si="2"/>
        <v/>
      </c>
      <c r="P17" s="14" t="str">
        <f t="shared" ca="1" si="2"/>
        <v/>
      </c>
      <c r="Q17" s="48" t="str">
        <f t="shared" ca="1" si="2"/>
        <v/>
      </c>
      <c r="R17" s="48" t="str">
        <f t="shared" ca="1" si="2"/>
        <v/>
      </c>
      <c r="S17" s="48" t="str">
        <f t="shared" ca="1" si="2"/>
        <v/>
      </c>
      <c r="T17" s="48" t="str">
        <f t="shared" ref="T17:AC22" ca="1" si="3">IF(AND($C17="Goal",T$7&gt;=$F17,T$7&lt;=$F17+$G17-1),2,IF(AND($C17="Milestone",T$7&gt;=$F17,T$7&lt;=$F17+$G17-1),1,""))</f>
        <v/>
      </c>
      <c r="U17" s="48" t="str">
        <f t="shared" ca="1" si="3"/>
        <v/>
      </c>
      <c r="V17" s="48" t="str">
        <f t="shared" ca="1" si="3"/>
        <v/>
      </c>
      <c r="W17" s="48" t="str">
        <f t="shared" ca="1" si="3"/>
        <v/>
      </c>
      <c r="X17" s="48" t="str">
        <f t="shared" ca="1" si="3"/>
        <v/>
      </c>
      <c r="Y17" s="48" t="str">
        <f t="shared" ca="1" si="3"/>
        <v/>
      </c>
      <c r="Z17" s="48" t="str">
        <f t="shared" ca="1" si="3"/>
        <v/>
      </c>
      <c r="AA17" s="48" t="str">
        <f t="shared" ca="1" si="3"/>
        <v/>
      </c>
      <c r="AB17" s="48" t="str">
        <f t="shared" ca="1" si="3"/>
        <v/>
      </c>
      <c r="AC17" s="48" t="str">
        <f t="shared" ca="1" si="3"/>
        <v/>
      </c>
      <c r="AD17" s="48" t="str">
        <f t="shared" ref="AD17:AJ22" ca="1" si="4">IF(AND($C17="Goal",AD$7&gt;=$F17,AD$7&lt;=$F17+$G17-1),2,IF(AND($C17="Milestone",AD$7&gt;=$F17,AD$7&lt;=$F17+$G17-1),1,""))</f>
        <v/>
      </c>
      <c r="AE17" s="14" t="str">
        <f t="shared" ca="1" si="4"/>
        <v/>
      </c>
      <c r="AF17" s="14" t="str">
        <f t="shared" ca="1" si="4"/>
        <v/>
      </c>
      <c r="AG17" s="14" t="str">
        <f t="shared" ca="1" si="4"/>
        <v/>
      </c>
      <c r="AH17" s="14" t="str">
        <f t="shared" ca="1" si="4"/>
        <v/>
      </c>
      <c r="AI17" s="14" t="str">
        <f t="shared" ca="1" si="4"/>
        <v/>
      </c>
      <c r="AJ17" s="14" t="str">
        <f t="shared" ca="1" si="4"/>
        <v/>
      </c>
    </row>
    <row r="18" spans="1:36" s="1" customFormat="1" ht="20" customHeight="1" x14ac:dyDescent="0.35">
      <c r="A18" s="7"/>
      <c r="B18" s="20" t="s">
        <v>18</v>
      </c>
      <c r="C18" s="16" t="s">
        <v>4</v>
      </c>
      <c r="D18" s="16" t="s">
        <v>37</v>
      </c>
      <c r="E18" s="17">
        <v>1</v>
      </c>
      <c r="F18" s="18">
        <v>45380</v>
      </c>
      <c r="G18" s="19">
        <v>1</v>
      </c>
      <c r="H18" s="19" t="s">
        <v>40</v>
      </c>
      <c r="I18" s="16"/>
      <c r="J18" s="14" t="str">
        <f t="shared" ca="1" si="2"/>
        <v/>
      </c>
      <c r="K18" s="14" t="str">
        <f t="shared" ca="1" si="2"/>
        <v/>
      </c>
      <c r="L18" s="14" t="str">
        <f t="shared" ca="1" si="2"/>
        <v/>
      </c>
      <c r="M18" s="14" t="str">
        <f t="shared" ca="1" si="2"/>
        <v/>
      </c>
      <c r="N18" s="14" t="str">
        <f t="shared" ca="1" si="2"/>
        <v/>
      </c>
      <c r="O18" s="14" t="str">
        <f t="shared" ca="1" si="2"/>
        <v/>
      </c>
      <c r="P18" s="14" t="str">
        <f t="shared" ca="1" si="2"/>
        <v/>
      </c>
      <c r="Q18" s="48" t="str">
        <f t="shared" ca="1" si="2"/>
        <v/>
      </c>
      <c r="R18" s="48" t="str">
        <f t="shared" ca="1" si="2"/>
        <v/>
      </c>
      <c r="S18" s="48" t="str">
        <f t="shared" ca="1" si="2"/>
        <v/>
      </c>
      <c r="T18" s="48" t="str">
        <f t="shared" ca="1" si="3"/>
        <v/>
      </c>
      <c r="U18" s="48" t="str">
        <f t="shared" ca="1" si="3"/>
        <v/>
      </c>
      <c r="V18" s="48" t="str">
        <f t="shared" ca="1" si="3"/>
        <v/>
      </c>
      <c r="W18" s="48" t="str">
        <f t="shared" ca="1" si="3"/>
        <v/>
      </c>
      <c r="X18" s="48" t="str">
        <f t="shared" ca="1" si="3"/>
        <v/>
      </c>
      <c r="Y18" s="48" t="str">
        <f t="shared" ca="1" si="3"/>
        <v/>
      </c>
      <c r="Z18" s="48" t="str">
        <f t="shared" ca="1" si="3"/>
        <v/>
      </c>
      <c r="AA18" s="48" t="str">
        <f t="shared" ca="1" si="3"/>
        <v/>
      </c>
      <c r="AB18" s="48" t="str">
        <f t="shared" ca="1" si="3"/>
        <v/>
      </c>
      <c r="AC18" s="48" t="str">
        <f t="shared" ca="1" si="3"/>
        <v/>
      </c>
      <c r="AD18" s="48" t="str">
        <f t="shared" ca="1" si="4"/>
        <v/>
      </c>
      <c r="AE18" s="14" t="str">
        <f t="shared" ca="1" si="4"/>
        <v/>
      </c>
      <c r="AF18" s="14" t="str">
        <f t="shared" ca="1" si="4"/>
        <v/>
      </c>
      <c r="AG18" s="14" t="str">
        <f t="shared" ca="1" si="4"/>
        <v/>
      </c>
      <c r="AH18" s="14" t="str">
        <f t="shared" ca="1" si="4"/>
        <v/>
      </c>
      <c r="AI18" s="14" t="str">
        <f t="shared" ca="1" si="4"/>
        <v/>
      </c>
      <c r="AJ18" s="14" t="str">
        <f t="shared" ca="1" si="4"/>
        <v/>
      </c>
    </row>
    <row r="19" spans="1:36" s="1" customFormat="1" ht="20" customHeight="1" x14ac:dyDescent="0.35">
      <c r="A19" s="6"/>
      <c r="B19" s="20" t="s">
        <v>47</v>
      </c>
      <c r="C19" s="16" t="s">
        <v>4</v>
      </c>
      <c r="D19" s="16" t="s">
        <v>37</v>
      </c>
      <c r="E19" s="17">
        <v>1</v>
      </c>
      <c r="F19" s="18">
        <v>45380</v>
      </c>
      <c r="G19" s="19">
        <v>1</v>
      </c>
      <c r="H19" s="19" t="s">
        <v>46</v>
      </c>
      <c r="I19" s="16"/>
      <c r="J19" s="14" t="str">
        <f t="shared" ca="1" si="2"/>
        <v/>
      </c>
      <c r="K19" s="14" t="str">
        <f t="shared" ca="1" si="2"/>
        <v/>
      </c>
      <c r="L19" s="14" t="str">
        <f t="shared" ca="1" si="2"/>
        <v/>
      </c>
      <c r="M19" s="14" t="str">
        <f t="shared" ca="1" si="2"/>
        <v/>
      </c>
      <c r="N19" s="14" t="str">
        <f t="shared" ca="1" si="2"/>
        <v/>
      </c>
      <c r="O19" s="14" t="str">
        <f t="shared" ca="1" si="2"/>
        <v/>
      </c>
      <c r="P19" s="14" t="str">
        <f t="shared" ca="1" si="2"/>
        <v/>
      </c>
      <c r="Q19" s="48" t="str">
        <f t="shared" ca="1" si="2"/>
        <v/>
      </c>
      <c r="R19" s="48" t="str">
        <f t="shared" ca="1" si="2"/>
        <v/>
      </c>
      <c r="S19" s="48" t="str">
        <f t="shared" ca="1" si="2"/>
        <v/>
      </c>
      <c r="T19" s="48" t="str">
        <f t="shared" ca="1" si="3"/>
        <v/>
      </c>
      <c r="U19" s="48" t="str">
        <f t="shared" ca="1" si="3"/>
        <v/>
      </c>
      <c r="V19" s="48" t="str">
        <f t="shared" ca="1" si="3"/>
        <v/>
      </c>
      <c r="W19" s="48" t="str">
        <f t="shared" ca="1" si="3"/>
        <v/>
      </c>
      <c r="X19" s="48" t="str">
        <f t="shared" ca="1" si="3"/>
        <v/>
      </c>
      <c r="Y19" s="48" t="str">
        <f t="shared" ca="1" si="3"/>
        <v/>
      </c>
      <c r="Z19" s="48" t="str">
        <f t="shared" ca="1" si="3"/>
        <v/>
      </c>
      <c r="AA19" s="48" t="str">
        <f t="shared" ca="1" si="3"/>
        <v/>
      </c>
      <c r="AB19" s="48" t="str">
        <f t="shared" ca="1" si="3"/>
        <v/>
      </c>
      <c r="AC19" s="48" t="str">
        <f t="shared" ca="1" si="3"/>
        <v/>
      </c>
      <c r="AD19" s="48" t="str">
        <f t="shared" ca="1" si="4"/>
        <v/>
      </c>
      <c r="AE19" s="14" t="str">
        <f t="shared" ca="1" si="4"/>
        <v/>
      </c>
      <c r="AF19" s="14" t="str">
        <f t="shared" ca="1" si="4"/>
        <v/>
      </c>
      <c r="AG19" s="14" t="str">
        <f t="shared" ca="1" si="4"/>
        <v/>
      </c>
      <c r="AH19" s="14" t="str">
        <f t="shared" ca="1" si="4"/>
        <v/>
      </c>
      <c r="AI19" s="14" t="str">
        <f t="shared" ca="1" si="4"/>
        <v/>
      </c>
      <c r="AJ19" s="14" t="str">
        <f t="shared" ca="1" si="4"/>
        <v/>
      </c>
    </row>
    <row r="20" spans="1:36" s="1" customFormat="1" ht="20" customHeight="1" x14ac:dyDescent="0.35">
      <c r="A20" s="6"/>
      <c r="B20" s="20" t="s">
        <v>19</v>
      </c>
      <c r="C20" s="16" t="s">
        <v>4</v>
      </c>
      <c r="D20" s="16" t="s">
        <v>33</v>
      </c>
      <c r="E20" s="17">
        <v>1</v>
      </c>
      <c r="F20" s="18">
        <v>45381</v>
      </c>
      <c r="G20" s="19">
        <v>1</v>
      </c>
      <c r="H20" s="19" t="s">
        <v>46</v>
      </c>
      <c r="I20" s="16"/>
      <c r="J20" s="14" t="str">
        <f t="shared" ca="1" si="2"/>
        <v/>
      </c>
      <c r="K20" s="14" t="str">
        <f t="shared" ca="1" si="2"/>
        <v/>
      </c>
      <c r="L20" s="14" t="str">
        <f t="shared" ca="1" si="2"/>
        <v/>
      </c>
      <c r="M20" s="14" t="str">
        <f t="shared" ca="1" si="2"/>
        <v/>
      </c>
      <c r="N20" s="14" t="str">
        <f t="shared" ca="1" si="2"/>
        <v/>
      </c>
      <c r="O20" s="14" t="str">
        <f t="shared" ca="1" si="2"/>
        <v/>
      </c>
      <c r="P20" s="14" t="str">
        <f t="shared" ca="1" si="2"/>
        <v/>
      </c>
      <c r="Q20" s="48" t="str">
        <f t="shared" ca="1" si="2"/>
        <v/>
      </c>
      <c r="R20" s="48" t="str">
        <f t="shared" ca="1" si="2"/>
        <v/>
      </c>
      <c r="S20" s="48" t="str">
        <f t="shared" ca="1" si="2"/>
        <v/>
      </c>
      <c r="T20" s="48" t="str">
        <f t="shared" ca="1" si="3"/>
        <v/>
      </c>
      <c r="U20" s="48" t="str">
        <f t="shared" ca="1" si="3"/>
        <v/>
      </c>
      <c r="V20" s="48" t="str">
        <f t="shared" ca="1" si="3"/>
        <v/>
      </c>
      <c r="W20" s="48" t="str">
        <f t="shared" ca="1" si="3"/>
        <v/>
      </c>
      <c r="X20" s="48" t="str">
        <f t="shared" ca="1" si="3"/>
        <v/>
      </c>
      <c r="Y20" s="48" t="str">
        <f t="shared" ca="1" si="3"/>
        <v/>
      </c>
      <c r="Z20" s="48" t="str">
        <f t="shared" ca="1" si="3"/>
        <v/>
      </c>
      <c r="AA20" s="48" t="str">
        <f t="shared" ca="1" si="3"/>
        <v/>
      </c>
      <c r="AB20" s="48" t="str">
        <f t="shared" ca="1" si="3"/>
        <v/>
      </c>
      <c r="AC20" s="48" t="str">
        <f t="shared" ca="1" si="3"/>
        <v/>
      </c>
      <c r="AD20" s="48" t="str">
        <f t="shared" ca="1" si="4"/>
        <v/>
      </c>
      <c r="AE20" s="14" t="str">
        <f t="shared" ca="1" si="4"/>
        <v/>
      </c>
      <c r="AF20" s="14" t="str">
        <f t="shared" ca="1" si="4"/>
        <v/>
      </c>
      <c r="AG20" s="14" t="str">
        <f t="shared" ca="1" si="4"/>
        <v/>
      </c>
      <c r="AH20" s="14" t="str">
        <f t="shared" ca="1" si="4"/>
        <v/>
      </c>
      <c r="AI20" s="14" t="str">
        <f t="shared" ca="1" si="4"/>
        <v/>
      </c>
      <c r="AJ20" s="14" t="str">
        <f t="shared" ca="1" si="4"/>
        <v/>
      </c>
    </row>
    <row r="21" spans="1:36" s="1" customFormat="1" ht="20" customHeight="1" x14ac:dyDescent="0.35">
      <c r="A21" s="6"/>
      <c r="B21" s="20" t="s">
        <v>20</v>
      </c>
      <c r="C21" s="16" t="s">
        <v>4</v>
      </c>
      <c r="D21" s="16" t="s">
        <v>35</v>
      </c>
      <c r="E21" s="17">
        <v>0.05</v>
      </c>
      <c r="F21" s="18">
        <v>45397</v>
      </c>
      <c r="G21" s="19">
        <v>3</v>
      </c>
      <c r="H21" s="19" t="s">
        <v>39</v>
      </c>
      <c r="I21" s="16"/>
      <c r="J21" s="14" t="str">
        <f t="shared" ca="1" si="2"/>
        <v/>
      </c>
      <c r="K21" s="14" t="str">
        <f t="shared" ca="1" si="2"/>
        <v/>
      </c>
      <c r="L21" s="14" t="str">
        <f t="shared" ca="1" si="2"/>
        <v/>
      </c>
      <c r="M21" s="14" t="str">
        <f t="shared" ca="1" si="2"/>
        <v/>
      </c>
      <c r="N21" s="14" t="str">
        <f t="shared" ca="1" si="2"/>
        <v/>
      </c>
      <c r="O21" s="14" t="str">
        <f t="shared" ca="1" si="2"/>
        <v/>
      </c>
      <c r="P21" s="14" t="str">
        <f t="shared" ca="1" si="2"/>
        <v/>
      </c>
      <c r="Q21" s="48" t="str">
        <f t="shared" ca="1" si="2"/>
        <v/>
      </c>
      <c r="R21" s="48" t="str">
        <f t="shared" ca="1" si="2"/>
        <v/>
      </c>
      <c r="S21" s="48" t="str">
        <f t="shared" ca="1" si="2"/>
        <v/>
      </c>
      <c r="T21" s="48" t="str">
        <f t="shared" ca="1" si="3"/>
        <v/>
      </c>
      <c r="U21" s="48" t="str">
        <f t="shared" ca="1" si="3"/>
        <v/>
      </c>
      <c r="V21" s="48" t="str">
        <f t="shared" ca="1" si="3"/>
        <v/>
      </c>
      <c r="W21" s="48" t="str">
        <f t="shared" ca="1" si="3"/>
        <v/>
      </c>
      <c r="X21" s="48" t="str">
        <f t="shared" ca="1" si="3"/>
        <v/>
      </c>
      <c r="Y21" s="48" t="str">
        <f t="shared" ca="1" si="3"/>
        <v/>
      </c>
      <c r="Z21" s="48" t="str">
        <f t="shared" ca="1" si="3"/>
        <v/>
      </c>
      <c r="AA21" s="48" t="str">
        <f t="shared" ca="1" si="3"/>
        <v/>
      </c>
      <c r="AB21" s="48" t="str">
        <f t="shared" ca="1" si="3"/>
        <v/>
      </c>
      <c r="AC21" s="48" t="str">
        <f t="shared" ca="1" si="3"/>
        <v/>
      </c>
      <c r="AD21" s="48" t="str">
        <f t="shared" ca="1" si="4"/>
        <v/>
      </c>
      <c r="AE21" s="14" t="str">
        <f t="shared" ca="1" si="4"/>
        <v/>
      </c>
      <c r="AF21" s="14" t="str">
        <f t="shared" ca="1" si="4"/>
        <v/>
      </c>
      <c r="AG21" s="14" t="str">
        <f t="shared" ca="1" si="4"/>
        <v/>
      </c>
      <c r="AH21" s="14" t="str">
        <f t="shared" ca="1" si="4"/>
        <v/>
      </c>
      <c r="AI21" s="14" t="str">
        <f t="shared" ca="1" si="4"/>
        <v/>
      </c>
      <c r="AJ21" s="14" t="str">
        <f t="shared" ca="1" si="4"/>
        <v/>
      </c>
    </row>
    <row r="22" spans="1:36" s="1" customFormat="1" ht="20" customHeight="1" x14ac:dyDescent="0.35">
      <c r="A22" s="6"/>
      <c r="B22" s="37" t="s">
        <v>14</v>
      </c>
      <c r="C22" s="16"/>
      <c r="D22" s="16"/>
      <c r="E22" s="17"/>
      <c r="F22" s="18"/>
      <c r="G22" s="19"/>
      <c r="H22" s="19"/>
      <c r="I22" s="16"/>
      <c r="J22" s="14" t="str">
        <f t="shared" ca="1" si="2"/>
        <v/>
      </c>
      <c r="K22" s="14" t="str">
        <f t="shared" ca="1" si="2"/>
        <v/>
      </c>
      <c r="L22" s="14" t="str">
        <f t="shared" ca="1" si="2"/>
        <v/>
      </c>
      <c r="M22" s="14" t="str">
        <f t="shared" ca="1" si="2"/>
        <v/>
      </c>
      <c r="N22" s="14" t="str">
        <f t="shared" ca="1" si="2"/>
        <v/>
      </c>
      <c r="O22" s="14" t="str">
        <f t="shared" ca="1" si="2"/>
        <v/>
      </c>
      <c r="P22" s="14" t="str">
        <f t="shared" ca="1" si="2"/>
        <v/>
      </c>
      <c r="Q22" s="48" t="str">
        <f t="shared" ca="1" si="2"/>
        <v/>
      </c>
      <c r="R22" s="48" t="str">
        <f t="shared" ca="1" si="2"/>
        <v/>
      </c>
      <c r="S22" s="48" t="str">
        <f t="shared" ca="1" si="2"/>
        <v/>
      </c>
      <c r="T22" s="48" t="str">
        <f t="shared" ca="1" si="3"/>
        <v/>
      </c>
      <c r="U22" s="48" t="str">
        <f t="shared" ca="1" si="3"/>
        <v/>
      </c>
      <c r="V22" s="48" t="str">
        <f t="shared" ca="1" si="3"/>
        <v/>
      </c>
      <c r="W22" s="48" t="str">
        <f t="shared" ca="1" si="3"/>
        <v/>
      </c>
      <c r="X22" s="48" t="str">
        <f t="shared" ca="1" si="3"/>
        <v/>
      </c>
      <c r="Y22" s="48" t="str">
        <f t="shared" ca="1" si="3"/>
        <v/>
      </c>
      <c r="Z22" s="48" t="str">
        <f t="shared" ca="1" si="3"/>
        <v/>
      </c>
      <c r="AA22" s="48" t="str">
        <f t="shared" ca="1" si="3"/>
        <v/>
      </c>
      <c r="AB22" s="48" t="str">
        <f t="shared" ca="1" si="3"/>
        <v/>
      </c>
      <c r="AC22" s="48" t="str">
        <f t="shared" ca="1" si="3"/>
        <v/>
      </c>
      <c r="AD22" s="48" t="str">
        <f t="shared" ca="1" si="4"/>
        <v/>
      </c>
      <c r="AE22" s="14" t="str">
        <f t="shared" ca="1" si="4"/>
        <v/>
      </c>
      <c r="AF22" s="14" t="str">
        <f t="shared" ca="1" si="4"/>
        <v/>
      </c>
      <c r="AG22" s="14" t="str">
        <f t="shared" ca="1" si="4"/>
        <v/>
      </c>
      <c r="AH22" s="14" t="str">
        <f t="shared" ca="1" si="4"/>
        <v/>
      </c>
      <c r="AI22" s="14" t="str">
        <f t="shared" ca="1" si="4"/>
        <v/>
      </c>
      <c r="AJ22" s="14" t="str">
        <f t="shared" ca="1" si="4"/>
        <v/>
      </c>
    </row>
    <row r="23" spans="1:36" s="1" customFormat="1" ht="20" customHeight="1" x14ac:dyDescent="0.35">
      <c r="A23" s="6"/>
      <c r="B23" s="20" t="s">
        <v>36</v>
      </c>
      <c r="C23" s="16" t="s">
        <v>4</v>
      </c>
      <c r="D23" s="16" t="s">
        <v>33</v>
      </c>
      <c r="E23" s="17">
        <v>0</v>
      </c>
      <c r="F23" s="18">
        <v>45397</v>
      </c>
      <c r="G23" s="19">
        <v>1</v>
      </c>
      <c r="H23" s="19" t="s">
        <v>44</v>
      </c>
      <c r="I23" s="16"/>
      <c r="J23" s="14"/>
      <c r="K23" s="14"/>
      <c r="L23" s="14"/>
      <c r="M23" s="14"/>
      <c r="N23" s="14"/>
      <c r="O23" s="14"/>
      <c r="P23" s="14"/>
      <c r="Q23" s="48"/>
      <c r="R23" s="48"/>
      <c r="S23" s="48"/>
      <c r="T23" s="48"/>
      <c r="U23" s="48"/>
      <c r="V23" s="48"/>
      <c r="W23" s="48"/>
      <c r="X23" s="48"/>
      <c r="Y23" s="48"/>
      <c r="Z23" s="48"/>
      <c r="AA23" s="48"/>
      <c r="AB23" s="48"/>
      <c r="AC23" s="48"/>
      <c r="AD23" s="48"/>
      <c r="AE23" s="14"/>
      <c r="AF23" s="14"/>
      <c r="AG23" s="14"/>
      <c r="AH23" s="14"/>
      <c r="AI23" s="14"/>
      <c r="AJ23" s="14"/>
    </row>
    <row r="24" spans="1:36" s="1" customFormat="1" ht="20" customHeight="1" x14ac:dyDescent="0.35">
      <c r="A24" s="6"/>
      <c r="B24" s="20" t="s">
        <v>48</v>
      </c>
      <c r="C24" s="16" t="s">
        <v>4</v>
      </c>
      <c r="D24" s="16" t="s">
        <v>38</v>
      </c>
      <c r="E24" s="17"/>
      <c r="F24" s="18">
        <v>45397</v>
      </c>
      <c r="G24" s="19">
        <v>3</v>
      </c>
      <c r="H24" s="19"/>
      <c r="I24" s="16"/>
      <c r="J24" s="14" t="str">
        <f t="shared" ref="J24:S32" ca="1" si="5">IF(AND($C24="Goal",J$7&gt;=$F24,J$7&lt;=$F24+$G24-1),2,IF(AND($C24="Milestone",J$7&gt;=$F24,J$7&lt;=$F24+$G24-1),1,""))</f>
        <v/>
      </c>
      <c r="K24" s="14" t="str">
        <f t="shared" ca="1" si="5"/>
        <v/>
      </c>
      <c r="L24" s="14" t="str">
        <f t="shared" ca="1" si="5"/>
        <v/>
      </c>
      <c r="M24" s="14" t="str">
        <f t="shared" ca="1" si="5"/>
        <v/>
      </c>
      <c r="N24" s="14" t="str">
        <f t="shared" ca="1" si="5"/>
        <v/>
      </c>
      <c r="O24" s="14" t="str">
        <f t="shared" ca="1" si="5"/>
        <v/>
      </c>
      <c r="P24" s="14" t="str">
        <f t="shared" ca="1" si="5"/>
        <v/>
      </c>
      <c r="Q24" s="48" t="str">
        <f t="shared" ca="1" si="5"/>
        <v/>
      </c>
      <c r="R24" s="48" t="str">
        <f t="shared" ca="1" si="5"/>
        <v/>
      </c>
      <c r="S24" s="48" t="str">
        <f t="shared" ca="1" si="5"/>
        <v/>
      </c>
      <c r="T24" s="48" t="str">
        <f t="shared" ref="T24:AC32" ca="1" si="6">IF(AND($C24="Goal",T$7&gt;=$F24,T$7&lt;=$F24+$G24-1),2,IF(AND($C24="Milestone",T$7&gt;=$F24,T$7&lt;=$F24+$G24-1),1,""))</f>
        <v/>
      </c>
      <c r="U24" s="48" t="str">
        <f t="shared" ca="1" si="6"/>
        <v/>
      </c>
      <c r="V24" s="48" t="str">
        <f t="shared" ca="1" si="6"/>
        <v/>
      </c>
      <c r="W24" s="48" t="str">
        <f t="shared" ca="1" si="6"/>
        <v/>
      </c>
      <c r="X24" s="48" t="str">
        <f t="shared" ca="1" si="6"/>
        <v/>
      </c>
      <c r="Y24" s="48" t="str">
        <f t="shared" ca="1" si="6"/>
        <v/>
      </c>
      <c r="Z24" s="48" t="str">
        <f t="shared" ca="1" si="6"/>
        <v/>
      </c>
      <c r="AA24" s="48" t="str">
        <f t="shared" ca="1" si="6"/>
        <v/>
      </c>
      <c r="AB24" s="48" t="str">
        <f t="shared" ca="1" si="6"/>
        <v/>
      </c>
      <c r="AC24" s="48" t="str">
        <f t="shared" ca="1" si="6"/>
        <v/>
      </c>
      <c r="AD24" s="48" t="str">
        <f t="shared" ref="AD24:AJ32" ca="1" si="7">IF(AND($C24="Goal",AD$7&gt;=$F24,AD$7&lt;=$F24+$G24-1),2,IF(AND($C24="Milestone",AD$7&gt;=$F24,AD$7&lt;=$F24+$G24-1),1,""))</f>
        <v/>
      </c>
      <c r="AE24" s="14" t="str">
        <f t="shared" ca="1" si="7"/>
        <v/>
      </c>
      <c r="AF24" s="14" t="str">
        <f t="shared" ca="1" si="7"/>
        <v/>
      </c>
      <c r="AG24" s="14" t="str">
        <f t="shared" ca="1" si="7"/>
        <v/>
      </c>
      <c r="AH24" s="14" t="str">
        <f t="shared" ca="1" si="7"/>
        <v/>
      </c>
      <c r="AI24" s="14" t="str">
        <f t="shared" ca="1" si="7"/>
        <v/>
      </c>
      <c r="AJ24" s="14" t="str">
        <f t="shared" ca="1" si="7"/>
        <v/>
      </c>
    </row>
    <row r="25" spans="1:36" s="1" customFormat="1" ht="20" customHeight="1" x14ac:dyDescent="0.35">
      <c r="A25" s="6"/>
      <c r="B25" s="20" t="s">
        <v>43</v>
      </c>
      <c r="C25" s="16" t="s">
        <v>4</v>
      </c>
      <c r="D25" s="16" t="s">
        <v>38</v>
      </c>
      <c r="E25" s="17"/>
      <c r="F25" s="18">
        <v>45399</v>
      </c>
      <c r="G25" s="19">
        <v>1</v>
      </c>
      <c r="H25" s="19" t="s">
        <v>53</v>
      </c>
      <c r="I25" s="16"/>
      <c r="J25" s="14" t="str">
        <f t="shared" ca="1" si="5"/>
        <v/>
      </c>
      <c r="K25" s="14" t="str">
        <f t="shared" ca="1" si="5"/>
        <v/>
      </c>
      <c r="L25" s="14" t="str">
        <f t="shared" ca="1" si="5"/>
        <v/>
      </c>
      <c r="M25" s="14" t="str">
        <f t="shared" ca="1" si="5"/>
        <v/>
      </c>
      <c r="N25" s="14" t="str">
        <f t="shared" ca="1" si="5"/>
        <v/>
      </c>
      <c r="O25" s="14" t="str">
        <f t="shared" ca="1" si="5"/>
        <v/>
      </c>
      <c r="P25" s="14" t="str">
        <f t="shared" ca="1" si="5"/>
        <v/>
      </c>
      <c r="Q25" s="48" t="str">
        <f t="shared" ca="1" si="5"/>
        <v/>
      </c>
      <c r="R25" s="48" t="str">
        <f t="shared" ca="1" si="5"/>
        <v/>
      </c>
      <c r="S25" s="48" t="str">
        <f t="shared" ca="1" si="5"/>
        <v/>
      </c>
      <c r="T25" s="48" t="str">
        <f t="shared" ca="1" si="6"/>
        <v/>
      </c>
      <c r="U25" s="48" t="str">
        <f t="shared" ca="1" si="6"/>
        <v/>
      </c>
      <c r="V25" s="48" t="str">
        <f t="shared" ca="1" si="6"/>
        <v/>
      </c>
      <c r="W25" s="48" t="str">
        <f t="shared" ca="1" si="6"/>
        <v/>
      </c>
      <c r="X25" s="48" t="str">
        <f t="shared" ca="1" si="6"/>
        <v/>
      </c>
      <c r="Y25" s="48" t="str">
        <f t="shared" ca="1" si="6"/>
        <v/>
      </c>
      <c r="Z25" s="48" t="str">
        <f t="shared" ca="1" si="6"/>
        <v/>
      </c>
      <c r="AA25" s="48" t="str">
        <f t="shared" ca="1" si="6"/>
        <v/>
      </c>
      <c r="AB25" s="48" t="str">
        <f t="shared" ca="1" si="6"/>
        <v/>
      </c>
      <c r="AC25" s="48" t="str">
        <f t="shared" ca="1" si="6"/>
        <v/>
      </c>
      <c r="AD25" s="48" t="str">
        <f t="shared" ca="1" si="7"/>
        <v/>
      </c>
      <c r="AE25" s="14" t="str">
        <f t="shared" ca="1" si="7"/>
        <v/>
      </c>
      <c r="AF25" s="14" t="str">
        <f t="shared" ca="1" si="7"/>
        <v/>
      </c>
      <c r="AG25" s="14" t="str">
        <f t="shared" ca="1" si="7"/>
        <v/>
      </c>
      <c r="AH25" s="14" t="str">
        <f t="shared" ca="1" si="7"/>
        <v/>
      </c>
      <c r="AI25" s="14" t="str">
        <f t="shared" ca="1" si="7"/>
        <v/>
      </c>
      <c r="AJ25" s="14" t="str">
        <f t="shared" ca="1" si="7"/>
        <v/>
      </c>
    </row>
    <row r="26" spans="1:36" s="1" customFormat="1" ht="20" customHeight="1" x14ac:dyDescent="0.35">
      <c r="A26" s="6"/>
      <c r="B26" s="20" t="s">
        <v>21</v>
      </c>
      <c r="C26" s="16" t="s">
        <v>4</v>
      </c>
      <c r="D26" s="16" t="s">
        <v>38</v>
      </c>
      <c r="E26" s="17"/>
      <c r="F26" s="18">
        <v>45399</v>
      </c>
      <c r="G26" s="19">
        <v>1</v>
      </c>
      <c r="H26" s="19"/>
      <c r="I26" s="16"/>
      <c r="J26" s="14" t="str">
        <f t="shared" ca="1" si="5"/>
        <v/>
      </c>
      <c r="K26" s="14" t="str">
        <f t="shared" ca="1" si="5"/>
        <v/>
      </c>
      <c r="L26" s="14" t="str">
        <f t="shared" ca="1" si="5"/>
        <v/>
      </c>
      <c r="M26" s="14" t="str">
        <f t="shared" ca="1" si="5"/>
        <v/>
      </c>
      <c r="N26" s="14" t="str">
        <f t="shared" ca="1" si="5"/>
        <v/>
      </c>
      <c r="O26" s="14" t="str">
        <f t="shared" ca="1" si="5"/>
        <v/>
      </c>
      <c r="P26" s="14" t="str">
        <f t="shared" ca="1" si="5"/>
        <v/>
      </c>
      <c r="Q26" s="48" t="str">
        <f t="shared" ca="1" si="5"/>
        <v/>
      </c>
      <c r="R26" s="48" t="str">
        <f t="shared" ca="1" si="5"/>
        <v/>
      </c>
      <c r="S26" s="48" t="str">
        <f t="shared" ca="1" si="5"/>
        <v/>
      </c>
      <c r="T26" s="48" t="str">
        <f t="shared" ca="1" si="6"/>
        <v/>
      </c>
      <c r="U26" s="48" t="str">
        <f t="shared" ca="1" si="6"/>
        <v/>
      </c>
      <c r="V26" s="48" t="str">
        <f t="shared" ca="1" si="6"/>
        <v/>
      </c>
      <c r="W26" s="48" t="str">
        <f t="shared" ca="1" si="6"/>
        <v/>
      </c>
      <c r="X26" s="48" t="str">
        <f t="shared" ca="1" si="6"/>
        <v/>
      </c>
      <c r="Y26" s="48" t="str">
        <f t="shared" ca="1" si="6"/>
        <v/>
      </c>
      <c r="Z26" s="48" t="str">
        <f t="shared" ca="1" si="6"/>
        <v/>
      </c>
      <c r="AA26" s="48" t="str">
        <f t="shared" ca="1" si="6"/>
        <v/>
      </c>
      <c r="AB26" s="48" t="str">
        <f t="shared" ca="1" si="6"/>
        <v/>
      </c>
      <c r="AC26" s="48" t="str">
        <f t="shared" ca="1" si="6"/>
        <v/>
      </c>
      <c r="AD26" s="48" t="str">
        <f t="shared" ca="1" si="7"/>
        <v/>
      </c>
      <c r="AE26" s="14" t="str">
        <f t="shared" ca="1" si="7"/>
        <v/>
      </c>
      <c r="AF26" s="14" t="str">
        <f t="shared" ca="1" si="7"/>
        <v/>
      </c>
      <c r="AG26" s="14" t="str">
        <f t="shared" ca="1" si="7"/>
        <v/>
      </c>
      <c r="AH26" s="14" t="str">
        <f t="shared" ca="1" si="7"/>
        <v/>
      </c>
      <c r="AI26" s="14" t="str">
        <f t="shared" ca="1" si="7"/>
        <v/>
      </c>
      <c r="AJ26" s="14" t="str">
        <f t="shared" ca="1" si="7"/>
        <v/>
      </c>
    </row>
    <row r="27" spans="1:36" s="1" customFormat="1" ht="20" customHeight="1" x14ac:dyDescent="0.35">
      <c r="A27" s="6"/>
      <c r="B27" s="37" t="s">
        <v>15</v>
      </c>
      <c r="C27" s="16"/>
      <c r="D27" s="16"/>
      <c r="E27" s="17"/>
      <c r="F27" s="18"/>
      <c r="G27" s="19"/>
      <c r="H27" s="19"/>
      <c r="I27" s="16"/>
      <c r="J27" s="14" t="str">
        <f t="shared" ca="1" si="5"/>
        <v/>
      </c>
      <c r="K27" s="14" t="str">
        <f t="shared" ca="1" si="5"/>
        <v/>
      </c>
      <c r="L27" s="14" t="str">
        <f t="shared" ca="1" si="5"/>
        <v/>
      </c>
      <c r="M27" s="14" t="str">
        <f t="shared" ca="1" si="5"/>
        <v/>
      </c>
      <c r="N27" s="14" t="str">
        <f t="shared" ca="1" si="5"/>
        <v/>
      </c>
      <c r="O27" s="14" t="str">
        <f t="shared" ca="1" si="5"/>
        <v/>
      </c>
      <c r="P27" s="14" t="str">
        <f t="shared" ca="1" si="5"/>
        <v/>
      </c>
      <c r="Q27" s="48" t="str">
        <f t="shared" ca="1" si="5"/>
        <v/>
      </c>
      <c r="R27" s="48" t="str">
        <f t="shared" ca="1" si="5"/>
        <v/>
      </c>
      <c r="S27" s="48" t="str">
        <f t="shared" ca="1" si="5"/>
        <v/>
      </c>
      <c r="T27" s="48" t="str">
        <f t="shared" ca="1" si="6"/>
        <v/>
      </c>
      <c r="U27" s="48" t="str">
        <f t="shared" ca="1" si="6"/>
        <v/>
      </c>
      <c r="V27" s="48" t="str">
        <f t="shared" ca="1" si="6"/>
        <v/>
      </c>
      <c r="W27" s="48" t="str">
        <f t="shared" ca="1" si="6"/>
        <v/>
      </c>
      <c r="X27" s="48" t="str">
        <f t="shared" ca="1" si="6"/>
        <v/>
      </c>
      <c r="Y27" s="48" t="str">
        <f t="shared" ca="1" si="6"/>
        <v/>
      </c>
      <c r="Z27" s="48" t="str">
        <f t="shared" ca="1" si="6"/>
        <v/>
      </c>
      <c r="AA27" s="48" t="str">
        <f t="shared" ca="1" si="6"/>
        <v/>
      </c>
      <c r="AB27" s="48" t="str">
        <f t="shared" ca="1" si="6"/>
        <v/>
      </c>
      <c r="AC27" s="48" t="str">
        <f t="shared" ca="1" si="6"/>
        <v/>
      </c>
      <c r="AD27" s="48" t="str">
        <f t="shared" ca="1" si="7"/>
        <v/>
      </c>
      <c r="AE27" s="14" t="str">
        <f t="shared" ca="1" si="7"/>
        <v/>
      </c>
      <c r="AF27" s="14" t="str">
        <f t="shared" ca="1" si="7"/>
        <v/>
      </c>
      <c r="AG27" s="14" t="str">
        <f t="shared" ca="1" si="7"/>
        <v/>
      </c>
      <c r="AH27" s="14" t="str">
        <f t="shared" ca="1" si="7"/>
        <v/>
      </c>
      <c r="AI27" s="14" t="str">
        <f t="shared" ca="1" si="7"/>
        <v/>
      </c>
      <c r="AJ27" s="14" t="str">
        <f t="shared" ca="1" si="7"/>
        <v/>
      </c>
    </row>
    <row r="28" spans="1:36" s="1" customFormat="1" ht="20" customHeight="1" x14ac:dyDescent="0.35">
      <c r="A28" s="6"/>
      <c r="B28" s="20" t="s">
        <v>22</v>
      </c>
      <c r="C28" s="16" t="s">
        <v>4</v>
      </c>
      <c r="D28" s="16" t="s">
        <v>38</v>
      </c>
      <c r="E28" s="17"/>
      <c r="F28" s="18">
        <v>45400</v>
      </c>
      <c r="G28" s="19">
        <v>2</v>
      </c>
      <c r="H28" s="19" t="s">
        <v>52</v>
      </c>
      <c r="I28" s="16"/>
      <c r="J28" s="14" t="str">
        <f t="shared" ca="1" si="5"/>
        <v/>
      </c>
      <c r="K28" s="14" t="str">
        <f t="shared" ca="1" si="5"/>
        <v/>
      </c>
      <c r="L28" s="14" t="str">
        <f t="shared" ca="1" si="5"/>
        <v/>
      </c>
      <c r="M28" s="14" t="str">
        <f t="shared" ca="1" si="5"/>
        <v/>
      </c>
      <c r="N28" s="14" t="str">
        <f t="shared" ca="1" si="5"/>
        <v/>
      </c>
      <c r="O28" s="14" t="str">
        <f t="shared" ca="1" si="5"/>
        <v/>
      </c>
      <c r="P28" s="14" t="str">
        <f t="shared" ca="1" si="5"/>
        <v/>
      </c>
      <c r="Q28" s="48" t="str">
        <f t="shared" ca="1" si="5"/>
        <v/>
      </c>
      <c r="R28" s="48" t="str">
        <f t="shared" ca="1" si="5"/>
        <v/>
      </c>
      <c r="S28" s="48" t="str">
        <f t="shared" ca="1" si="5"/>
        <v/>
      </c>
      <c r="T28" s="48" t="str">
        <f t="shared" ca="1" si="6"/>
        <v/>
      </c>
      <c r="U28" s="48" t="str">
        <f t="shared" ca="1" si="6"/>
        <v/>
      </c>
      <c r="V28" s="48" t="str">
        <f t="shared" ca="1" si="6"/>
        <v/>
      </c>
      <c r="W28" s="48" t="str">
        <f t="shared" ca="1" si="6"/>
        <v/>
      </c>
      <c r="X28" s="48" t="str">
        <f t="shared" ca="1" si="6"/>
        <v/>
      </c>
      <c r="Y28" s="48" t="str">
        <f t="shared" ca="1" si="6"/>
        <v/>
      </c>
      <c r="Z28" s="48" t="str">
        <f t="shared" ca="1" si="6"/>
        <v/>
      </c>
      <c r="AA28" s="48" t="str">
        <f t="shared" ca="1" si="6"/>
        <v/>
      </c>
      <c r="AB28" s="48" t="str">
        <f t="shared" ca="1" si="6"/>
        <v/>
      </c>
      <c r="AC28" s="48" t="str">
        <f t="shared" ca="1" si="6"/>
        <v/>
      </c>
      <c r="AD28" s="48" t="str">
        <f t="shared" ca="1" si="7"/>
        <v/>
      </c>
      <c r="AE28" s="14" t="str">
        <f t="shared" ca="1" si="7"/>
        <v/>
      </c>
      <c r="AF28" s="14" t="str">
        <f t="shared" ca="1" si="7"/>
        <v/>
      </c>
      <c r="AG28" s="14" t="str">
        <f t="shared" ca="1" si="7"/>
        <v/>
      </c>
      <c r="AH28" s="14" t="str">
        <f t="shared" ca="1" si="7"/>
        <v/>
      </c>
      <c r="AI28" s="14" t="str">
        <f t="shared" ca="1" si="7"/>
        <v/>
      </c>
      <c r="AJ28" s="14" t="str">
        <f t="shared" ca="1" si="7"/>
        <v/>
      </c>
    </row>
    <row r="29" spans="1:36" s="1" customFormat="1" ht="20" customHeight="1" x14ac:dyDescent="0.35">
      <c r="A29" s="6"/>
      <c r="B29" s="20" t="s">
        <v>23</v>
      </c>
      <c r="C29" s="16" t="s">
        <v>4</v>
      </c>
      <c r="D29" s="16" t="s">
        <v>38</v>
      </c>
      <c r="E29" s="17"/>
      <c r="F29" s="18">
        <v>45400</v>
      </c>
      <c r="G29" s="19">
        <v>2</v>
      </c>
      <c r="H29" s="19" t="s">
        <v>51</v>
      </c>
      <c r="I29" s="16"/>
      <c r="J29" s="14" t="str">
        <f t="shared" ca="1" si="5"/>
        <v/>
      </c>
      <c r="K29" s="14" t="str">
        <f t="shared" ca="1" si="5"/>
        <v/>
      </c>
      <c r="L29" s="14" t="str">
        <f t="shared" ca="1" si="5"/>
        <v/>
      </c>
      <c r="M29" s="14" t="str">
        <f t="shared" ca="1" si="5"/>
        <v/>
      </c>
      <c r="N29" s="14" t="str">
        <f t="shared" ca="1" si="5"/>
        <v/>
      </c>
      <c r="O29" s="14" t="str">
        <f t="shared" ca="1" si="5"/>
        <v/>
      </c>
      <c r="P29" s="14" t="str">
        <f t="shared" ca="1" si="5"/>
        <v/>
      </c>
      <c r="Q29" s="48" t="str">
        <f t="shared" ca="1" si="5"/>
        <v/>
      </c>
      <c r="R29" s="48" t="str">
        <f t="shared" ca="1" si="5"/>
        <v/>
      </c>
      <c r="S29" s="48" t="str">
        <f t="shared" ca="1" si="5"/>
        <v/>
      </c>
      <c r="T29" s="48" t="str">
        <f t="shared" ca="1" si="6"/>
        <v/>
      </c>
      <c r="U29" s="48" t="str">
        <f t="shared" ca="1" si="6"/>
        <v/>
      </c>
      <c r="V29" s="48" t="str">
        <f t="shared" ca="1" si="6"/>
        <v/>
      </c>
      <c r="W29" s="48" t="str">
        <f t="shared" ca="1" si="6"/>
        <v/>
      </c>
      <c r="X29" s="48" t="str">
        <f t="shared" ca="1" si="6"/>
        <v/>
      </c>
      <c r="Y29" s="48" t="str">
        <f t="shared" ca="1" si="6"/>
        <v/>
      </c>
      <c r="Z29" s="48" t="str">
        <f t="shared" ca="1" si="6"/>
        <v/>
      </c>
      <c r="AA29" s="48" t="str">
        <f t="shared" ca="1" si="6"/>
        <v/>
      </c>
      <c r="AB29" s="48" t="str">
        <f t="shared" ca="1" si="6"/>
        <v/>
      </c>
      <c r="AC29" s="48" t="str">
        <f t="shared" ca="1" si="6"/>
        <v/>
      </c>
      <c r="AD29" s="48" t="str">
        <f t="shared" ca="1" si="7"/>
        <v/>
      </c>
      <c r="AE29" s="14" t="str">
        <f t="shared" ca="1" si="7"/>
        <v/>
      </c>
      <c r="AF29" s="14" t="str">
        <f t="shared" ca="1" si="7"/>
        <v/>
      </c>
      <c r="AG29" s="14" t="str">
        <f t="shared" ca="1" si="7"/>
        <v/>
      </c>
      <c r="AH29" s="14" t="str">
        <f t="shared" ca="1" si="7"/>
        <v/>
      </c>
      <c r="AI29" s="14" t="str">
        <f t="shared" ca="1" si="7"/>
        <v/>
      </c>
      <c r="AJ29" s="14" t="str">
        <f t="shared" ca="1" si="7"/>
        <v/>
      </c>
    </row>
    <row r="30" spans="1:36" s="1" customFormat="1" ht="20" customHeight="1" x14ac:dyDescent="0.35">
      <c r="A30" s="6"/>
      <c r="B30" s="37" t="s">
        <v>17</v>
      </c>
      <c r="C30" s="16"/>
      <c r="D30" s="16"/>
      <c r="E30" s="17"/>
      <c r="F30" s="18"/>
      <c r="G30" s="19"/>
      <c r="H30" s="19"/>
      <c r="I30" s="16"/>
      <c r="J30" s="14" t="str">
        <f t="shared" ca="1" si="5"/>
        <v/>
      </c>
      <c r="K30" s="14" t="str">
        <f t="shared" ca="1" si="5"/>
        <v/>
      </c>
      <c r="L30" s="14" t="str">
        <f t="shared" ca="1" si="5"/>
        <v/>
      </c>
      <c r="M30" s="14" t="str">
        <f t="shared" ca="1" si="5"/>
        <v/>
      </c>
      <c r="N30" s="14" t="str">
        <f t="shared" ca="1" si="5"/>
        <v/>
      </c>
      <c r="O30" s="14" t="str">
        <f t="shared" ca="1" si="5"/>
        <v/>
      </c>
      <c r="P30" s="14" t="str">
        <f t="shared" ca="1" si="5"/>
        <v/>
      </c>
      <c r="Q30" s="48" t="str">
        <f t="shared" ca="1" si="5"/>
        <v/>
      </c>
      <c r="R30" s="48" t="str">
        <f t="shared" ca="1" si="5"/>
        <v/>
      </c>
      <c r="S30" s="48" t="str">
        <f t="shared" ca="1" si="5"/>
        <v/>
      </c>
      <c r="T30" s="48" t="str">
        <f t="shared" ca="1" si="6"/>
        <v/>
      </c>
      <c r="U30" s="48" t="str">
        <f t="shared" ca="1" si="6"/>
        <v/>
      </c>
      <c r="V30" s="48" t="str">
        <f t="shared" ca="1" si="6"/>
        <v/>
      </c>
      <c r="W30" s="48" t="str">
        <f t="shared" ca="1" si="6"/>
        <v/>
      </c>
      <c r="X30" s="48" t="str">
        <f t="shared" ca="1" si="6"/>
        <v/>
      </c>
      <c r="Y30" s="48" t="str">
        <f t="shared" ca="1" si="6"/>
        <v/>
      </c>
      <c r="Z30" s="48" t="str">
        <f t="shared" ca="1" si="6"/>
        <v/>
      </c>
      <c r="AA30" s="48" t="str">
        <f t="shared" ca="1" si="6"/>
        <v/>
      </c>
      <c r="AB30" s="48" t="str">
        <f t="shared" ca="1" si="6"/>
        <v/>
      </c>
      <c r="AC30" s="48" t="str">
        <f t="shared" ca="1" si="6"/>
        <v/>
      </c>
      <c r="AD30" s="48" t="str">
        <f t="shared" ca="1" si="7"/>
        <v/>
      </c>
      <c r="AE30" s="14" t="str">
        <f t="shared" ca="1" si="7"/>
        <v/>
      </c>
      <c r="AF30" s="14" t="str">
        <f t="shared" ca="1" si="7"/>
        <v/>
      </c>
      <c r="AG30" s="14" t="str">
        <f t="shared" ca="1" si="7"/>
        <v/>
      </c>
      <c r="AH30" s="14" t="str">
        <f t="shared" ca="1" si="7"/>
        <v/>
      </c>
      <c r="AI30" s="14" t="str">
        <f t="shared" ca="1" si="7"/>
        <v/>
      </c>
      <c r="AJ30" s="14" t="str">
        <f t="shared" ca="1" si="7"/>
        <v/>
      </c>
    </row>
    <row r="31" spans="1:36" s="1" customFormat="1" ht="20" customHeight="1" x14ac:dyDescent="0.35">
      <c r="A31" s="6"/>
      <c r="B31" s="20" t="s">
        <v>24</v>
      </c>
      <c r="C31" s="16" t="s">
        <v>4</v>
      </c>
      <c r="D31" s="16" t="s">
        <v>38</v>
      </c>
      <c r="E31" s="17"/>
      <c r="F31" s="18">
        <v>45401</v>
      </c>
      <c r="G31" s="19">
        <v>1</v>
      </c>
      <c r="H31" s="19" t="s">
        <v>50</v>
      </c>
      <c r="I31" s="16"/>
      <c r="J31" s="14" t="str">
        <f t="shared" ca="1" si="5"/>
        <v/>
      </c>
      <c r="K31" s="14" t="str">
        <f t="shared" ca="1" si="5"/>
        <v/>
      </c>
      <c r="L31" s="14" t="str">
        <f t="shared" ca="1" si="5"/>
        <v/>
      </c>
      <c r="M31" s="14" t="str">
        <f t="shared" ca="1" si="5"/>
        <v/>
      </c>
      <c r="N31" s="14" t="str">
        <f t="shared" ca="1" si="5"/>
        <v/>
      </c>
      <c r="O31" s="14" t="str">
        <f t="shared" ca="1" si="5"/>
        <v/>
      </c>
      <c r="P31" s="14" t="str">
        <f t="shared" ca="1" si="5"/>
        <v/>
      </c>
      <c r="Q31" s="48" t="str">
        <f t="shared" ca="1" si="5"/>
        <v/>
      </c>
      <c r="R31" s="48" t="str">
        <f t="shared" ca="1" si="5"/>
        <v/>
      </c>
      <c r="S31" s="48" t="str">
        <f t="shared" ca="1" si="5"/>
        <v/>
      </c>
      <c r="T31" s="48" t="str">
        <f t="shared" ca="1" si="6"/>
        <v/>
      </c>
      <c r="U31" s="48" t="str">
        <f t="shared" ca="1" si="6"/>
        <v/>
      </c>
      <c r="V31" s="48" t="str">
        <f t="shared" ca="1" si="6"/>
        <v/>
      </c>
      <c r="W31" s="48" t="str">
        <f t="shared" ca="1" si="6"/>
        <v/>
      </c>
      <c r="X31" s="48" t="str">
        <f t="shared" ca="1" si="6"/>
        <v/>
      </c>
      <c r="Y31" s="48" t="str">
        <f t="shared" ca="1" si="6"/>
        <v/>
      </c>
      <c r="Z31" s="48" t="str">
        <f t="shared" ca="1" si="6"/>
        <v/>
      </c>
      <c r="AA31" s="48" t="str">
        <f t="shared" ca="1" si="6"/>
        <v/>
      </c>
      <c r="AB31" s="48" t="str">
        <f t="shared" ca="1" si="6"/>
        <v/>
      </c>
      <c r="AC31" s="48" t="str">
        <f t="shared" ca="1" si="6"/>
        <v/>
      </c>
      <c r="AD31" s="48" t="str">
        <f t="shared" ca="1" si="7"/>
        <v/>
      </c>
      <c r="AE31" s="14" t="str">
        <f t="shared" ca="1" si="7"/>
        <v/>
      </c>
      <c r="AF31" s="14" t="str">
        <f t="shared" ca="1" si="7"/>
        <v/>
      </c>
      <c r="AG31" s="14" t="str">
        <f t="shared" ca="1" si="7"/>
        <v/>
      </c>
      <c r="AH31" s="14" t="str">
        <f t="shared" ca="1" si="7"/>
        <v/>
      </c>
      <c r="AI31" s="14" t="str">
        <f t="shared" ca="1" si="7"/>
        <v/>
      </c>
      <c r="AJ31" s="14" t="str">
        <f t="shared" ca="1" si="7"/>
        <v/>
      </c>
    </row>
    <row r="32" spans="1:36" s="1" customFormat="1" ht="20" customHeight="1" x14ac:dyDescent="0.35">
      <c r="A32" s="6"/>
      <c r="B32" s="20" t="s">
        <v>25</v>
      </c>
      <c r="C32" s="16" t="s">
        <v>4</v>
      </c>
      <c r="D32" s="16" t="s">
        <v>38</v>
      </c>
      <c r="E32" s="17"/>
      <c r="F32" s="18">
        <v>45401</v>
      </c>
      <c r="G32" s="19">
        <v>1</v>
      </c>
      <c r="H32" s="19" t="s">
        <v>49</v>
      </c>
      <c r="I32" s="16"/>
      <c r="J32" s="14" t="str">
        <f t="shared" ca="1" si="5"/>
        <v/>
      </c>
      <c r="K32" s="14" t="str">
        <f t="shared" ca="1" si="5"/>
        <v/>
      </c>
      <c r="L32" s="14" t="str">
        <f t="shared" ca="1" si="5"/>
        <v/>
      </c>
      <c r="M32" s="14" t="str">
        <f t="shared" ca="1" si="5"/>
        <v/>
      </c>
      <c r="N32" s="14" t="str">
        <f t="shared" ca="1" si="5"/>
        <v/>
      </c>
      <c r="O32" s="14" t="str">
        <f t="shared" ca="1" si="5"/>
        <v/>
      </c>
      <c r="P32" s="14" t="str">
        <f t="shared" ca="1" si="5"/>
        <v/>
      </c>
      <c r="Q32" s="48" t="str">
        <f t="shared" ca="1" si="5"/>
        <v/>
      </c>
      <c r="R32" s="48" t="str">
        <f t="shared" ca="1" si="5"/>
        <v/>
      </c>
      <c r="S32" s="48" t="str">
        <f t="shared" ca="1" si="5"/>
        <v/>
      </c>
      <c r="T32" s="48" t="str">
        <f t="shared" ca="1" si="6"/>
        <v/>
      </c>
      <c r="U32" s="48" t="str">
        <f t="shared" ca="1" si="6"/>
        <v/>
      </c>
      <c r="V32" s="48" t="str">
        <f t="shared" ca="1" si="6"/>
        <v/>
      </c>
      <c r="W32" s="48" t="str">
        <f t="shared" ca="1" si="6"/>
        <v/>
      </c>
      <c r="X32" s="48" t="str">
        <f t="shared" ca="1" si="6"/>
        <v/>
      </c>
      <c r="Y32" s="48" t="str">
        <f t="shared" ca="1" si="6"/>
        <v/>
      </c>
      <c r="Z32" s="48" t="str">
        <f t="shared" ca="1" si="6"/>
        <v/>
      </c>
      <c r="AA32" s="48" t="str">
        <f t="shared" ca="1" si="6"/>
        <v/>
      </c>
      <c r="AB32" s="48" t="str">
        <f t="shared" ca="1" si="6"/>
        <v/>
      </c>
      <c r="AC32" s="48" t="str">
        <f t="shared" ca="1" si="6"/>
        <v/>
      </c>
      <c r="AD32" s="48" t="str">
        <f t="shared" ca="1" si="7"/>
        <v/>
      </c>
      <c r="AE32" s="14" t="str">
        <f t="shared" ca="1" si="7"/>
        <v/>
      </c>
      <c r="AF32" s="14" t="str">
        <f t="shared" ca="1" si="7"/>
        <v/>
      </c>
      <c r="AG32" s="14" t="str">
        <f t="shared" ca="1" si="7"/>
        <v/>
      </c>
      <c r="AH32" s="14" t="str">
        <f t="shared" ca="1" si="7"/>
        <v/>
      </c>
      <c r="AI32" s="14" t="str">
        <f t="shared" ca="1" si="7"/>
        <v/>
      </c>
      <c r="AJ32" s="14" t="str">
        <f t="shared" ca="1" si="7"/>
        <v/>
      </c>
    </row>
    <row r="33" spans="2:9" ht="30" customHeight="1" x14ac:dyDescent="0.35">
      <c r="D33" s="4"/>
      <c r="G33" s="8"/>
      <c r="H33" s="8"/>
      <c r="I33" s="3"/>
    </row>
    <row r="34" spans="2:9" ht="30" customHeight="1" x14ac:dyDescent="0.35">
      <c r="B34" s="58" t="s">
        <v>54</v>
      </c>
      <c r="D34" s="5"/>
    </row>
    <row r="35" spans="2:9" ht="30" customHeight="1" x14ac:dyDescent="0.35">
      <c r="B35" s="58"/>
    </row>
    <row r="36" spans="2:9" ht="30" customHeight="1" x14ac:dyDescent="0.35">
      <c r="B36" s="58"/>
    </row>
  </sheetData>
  <mergeCells count="4">
    <mergeCell ref="B2:I2"/>
    <mergeCell ref="J2:O2"/>
    <mergeCell ref="P2:U2"/>
    <mergeCell ref="B34:B36"/>
  </mergeCells>
  <conditionalFormatting sqref="E9:E32">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J7:AI32">
    <cfRule type="expression" dxfId="23" priority="1">
      <formula>AND(TODAY()&gt;=J$7,TODAY()&lt;K$7)</formula>
    </cfRule>
  </conditionalFormatting>
  <conditionalFormatting sqref="J6:AJ6">
    <cfRule type="expression" dxfId="22" priority="2">
      <formula>AND(J$7&lt;=EOMONTH($J$7,1),J$7&gt;EOMONTH($J$7,0))</formula>
    </cfRule>
    <cfRule type="expression" dxfId="21" priority="4">
      <formula>J$7&lt;=EOMONTH($J$7,0)</formula>
    </cfRule>
  </conditionalFormatting>
  <conditionalFormatting sqref="J10:AJ32">
    <cfRule type="expression" dxfId="20" priority="157" stopIfTrue="1">
      <formula>AND($C10="Low Risk",J$7&gt;=$F10,J$7&lt;=$F10+$G10-1)</formula>
    </cfRule>
    <cfRule type="expression" dxfId="19" priority="158" stopIfTrue="1">
      <formula>AND($C10="High Risk",J$7&gt;=$F10,J$7&lt;=$F10+$G10-1)</formula>
    </cfRule>
    <cfRule type="expression" dxfId="18" priority="159" stopIfTrue="1">
      <formula>AND($C10="On Track",J$7&gt;=$F10,J$7&lt;=$F10+$G10-1)</formula>
    </cfRule>
    <cfRule type="expression" dxfId="17" priority="160" stopIfTrue="1">
      <formula>AND($C10="Med Risk",J$7&gt;=$F10,J$7&lt;=$F10+$G10-1)</formula>
    </cfRule>
    <cfRule type="expression" dxfId="16" priority="161" stopIfTrue="1">
      <formula>AND(LEN($C10)=0,J$7&gt;=$F10,J$7&lt;=$F10+$G10-1)</formula>
    </cfRule>
  </conditionalFormatting>
  <conditionalFormatting sqref="K6:AJ6">
    <cfRule type="expression" dxfId="15" priority="3">
      <formula>AND(K$7&lt;=EOMONTH($J$7,2),K$7&gt;EOMONTH($J$7,0),K$7&gt;EOMONTH($J$7,1))</formula>
    </cfRule>
  </conditionalFormatting>
  <conditionalFormatting sqref="AJ7:AJ32">
    <cfRule type="expression" dxfId="14" priority="91">
      <formula>AND(TODAY()&gt;=AJ$7,TODAY()&lt;#REF!)</formula>
    </cfRule>
  </conditionalFormatting>
  <dataValidations count="12">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2"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A13" xr:uid="{77315CCB-C571-42B0-8983-9C17BB04F75F}"/>
    <dataValidation allowBlank="1" showInputMessage="1" showErrorMessage="1" prompt="This is an empty row" sqref="A30:A32" xr:uid="{60F6BB2A-523D-41BA-B324-85E19FB9FF7E}"/>
  </dataValidations>
  <pageMargins left="0.25" right="0.25" top="0.75" bottom="0.75" header="0.3" footer="0.3"/>
  <pageSetup paperSize="9" scale="60"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9</xdr:col>
                    <xdr:colOff>31750</xdr:colOff>
                    <xdr:row>7</xdr:row>
                    <xdr:rowOff>31750</xdr:rowOff>
                  </from>
                  <to>
                    <xdr:col>35</xdr:col>
                    <xdr:colOff>228600</xdr:colOff>
                    <xdr:row>7</xdr:row>
                    <xdr:rowOff>215900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E9:E32</xm:sqref>
        </x14:conditionalFormatting>
        <x14:conditionalFormatting xmlns:xm="http://schemas.microsoft.com/office/excel/2006/main">
          <x14:cfRule type="iconSet" priority="15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J10:AJ32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DB43C-EF38-4834-A5DD-785C809193CA}">
  <sheetPr>
    <pageSetUpPr fitToPage="1"/>
  </sheetPr>
  <dimension ref="A1:U35"/>
  <sheetViews>
    <sheetView showGridLines="0" tabSelected="1" showRuler="0" topLeftCell="A21" zoomScale="80" zoomScaleNormal="100" zoomScalePageLayoutView="70" workbookViewId="0">
      <selection activeCell="U35" sqref="B2:U35"/>
    </sheetView>
  </sheetViews>
  <sheetFormatPr defaultColWidth="8.81640625" defaultRowHeight="30" customHeight="1" x14ac:dyDescent="0.35"/>
  <cols>
    <col min="1" max="1" width="4.7265625" style="6" customWidth="1"/>
    <col min="2" max="2" width="44.90625" customWidth="1"/>
    <col min="3" max="3" width="11.36328125" hidden="1" customWidth="1"/>
    <col min="4" max="4" width="24.26953125" bestFit="1" customWidth="1"/>
    <col min="5" max="5" width="15.7265625" hidden="1" customWidth="1"/>
    <col min="6" max="6" width="12.7265625" style="2" customWidth="1"/>
    <col min="7" max="7" width="8.7265625" customWidth="1"/>
    <col min="8" max="8" width="17.90625" customWidth="1"/>
    <col min="9" max="9" width="2.7265625" customWidth="1"/>
    <col min="10" max="21" width="3.54296875" customWidth="1"/>
  </cols>
  <sheetData>
    <row r="1" spans="1:21" ht="25.15" customHeight="1" x14ac:dyDescent="0.35"/>
    <row r="2" spans="1:21" s="51" customFormat="1" ht="30.5" customHeight="1" x14ac:dyDescent="0.35">
      <c r="A2" s="49"/>
      <c r="B2" s="55" t="s">
        <v>9</v>
      </c>
      <c r="C2" s="55"/>
      <c r="D2" s="55"/>
      <c r="E2" s="55"/>
      <c r="F2" s="55"/>
      <c r="G2" s="55"/>
      <c r="H2" s="55"/>
      <c r="I2" s="55"/>
      <c r="J2" s="56"/>
      <c r="K2" s="56"/>
      <c r="L2" s="56"/>
      <c r="M2" s="56"/>
      <c r="N2" s="56"/>
      <c r="O2" s="50"/>
      <c r="P2" s="50"/>
      <c r="Q2" s="50"/>
      <c r="R2" s="50"/>
      <c r="S2" s="50"/>
      <c r="T2" s="50"/>
      <c r="U2" s="50"/>
    </row>
    <row r="3" spans="1:21" ht="11.5" customHeight="1" x14ac:dyDescent="0.35">
      <c r="A3" s="7"/>
      <c r="B3" s="21"/>
      <c r="C3" s="22"/>
      <c r="D3" s="23"/>
      <c r="E3" s="23"/>
      <c r="F3" s="24"/>
    </row>
    <row r="4" spans="1:21" ht="20" customHeight="1" x14ac:dyDescent="0.35">
      <c r="A4" s="7"/>
      <c r="B4" s="25" t="s">
        <v>10</v>
      </c>
      <c r="C4" s="26"/>
      <c r="D4" s="27"/>
      <c r="E4" s="28"/>
      <c r="F4" s="29"/>
    </row>
    <row r="5" spans="1:21" ht="16.5" customHeight="1" x14ac:dyDescent="0.35">
      <c r="A5" s="7"/>
      <c r="B5" s="45" t="s">
        <v>11</v>
      </c>
      <c r="C5" s="27"/>
      <c r="D5" s="27"/>
      <c r="E5" s="28"/>
      <c r="F5" s="29"/>
      <c r="G5" s="28"/>
      <c r="H5" s="28"/>
      <c r="I5" s="28"/>
    </row>
    <row r="6" spans="1:21" ht="16.5" customHeight="1" x14ac:dyDescent="0.35">
      <c r="A6" s="7"/>
      <c r="B6" s="30" t="s">
        <v>0</v>
      </c>
      <c r="D6" s="31">
        <v>45376</v>
      </c>
      <c r="E6" s="28"/>
      <c r="F6" s="29"/>
      <c r="G6" s="28"/>
      <c r="H6" s="28"/>
      <c r="I6" s="28"/>
    </row>
    <row r="7" spans="1:21" ht="16.5" customHeight="1" x14ac:dyDescent="0.35">
      <c r="A7" s="7"/>
      <c r="E7" s="28"/>
      <c r="F7" s="29"/>
      <c r="G7" s="28"/>
      <c r="H7" s="28"/>
      <c r="I7" s="28"/>
      <c r="J7" s="34" t="s">
        <v>55</v>
      </c>
      <c r="K7" s="34"/>
      <c r="L7" s="34"/>
      <c r="M7" s="34"/>
      <c r="N7" s="34"/>
      <c r="O7" s="34" t="s">
        <v>56</v>
      </c>
      <c r="P7" s="34"/>
      <c r="Q7" s="34"/>
      <c r="R7" s="34"/>
      <c r="S7" s="34"/>
      <c r="T7" s="34" t="s">
        <v>57</v>
      </c>
      <c r="U7" s="34"/>
    </row>
    <row r="8" spans="1:21" ht="15.5" customHeight="1" x14ac:dyDescent="0.35">
      <c r="A8" s="7"/>
      <c r="B8" s="35" t="s">
        <v>2</v>
      </c>
      <c r="C8" s="36" t="s">
        <v>3</v>
      </c>
      <c r="D8" s="36" t="s">
        <v>5</v>
      </c>
      <c r="E8" s="36" t="s">
        <v>6</v>
      </c>
      <c r="F8" s="36" t="s">
        <v>7</v>
      </c>
      <c r="G8" s="36" t="s">
        <v>8</v>
      </c>
      <c r="H8" s="36" t="s">
        <v>16</v>
      </c>
      <c r="I8" s="32"/>
      <c r="J8" s="38">
        <v>45376</v>
      </c>
      <c r="K8" s="39">
        <v>45377</v>
      </c>
      <c r="L8" s="39">
        <v>45378</v>
      </c>
      <c r="M8" s="39">
        <v>45379</v>
      </c>
      <c r="N8" s="39">
        <v>45380</v>
      </c>
      <c r="O8" s="39">
        <v>45397</v>
      </c>
      <c r="P8" s="39">
        <v>45398</v>
      </c>
      <c r="Q8" s="39">
        <v>45399</v>
      </c>
      <c r="R8" s="39">
        <v>45400</v>
      </c>
      <c r="S8" s="39">
        <v>45401</v>
      </c>
      <c r="T8" s="39">
        <v>45418</v>
      </c>
      <c r="U8" s="39">
        <v>45419</v>
      </c>
    </row>
    <row r="9" spans="1:21" ht="16" hidden="1" customHeight="1" x14ac:dyDescent="0.35">
      <c r="A9" s="7"/>
      <c r="B9" t="s">
        <v>61</v>
      </c>
      <c r="C9" t="s">
        <v>62</v>
      </c>
      <c r="D9" t="s">
        <v>63</v>
      </c>
      <c r="E9" t="s">
        <v>64</v>
      </c>
      <c r="F9" s="2" t="s">
        <v>65</v>
      </c>
      <c r="G9" t="s">
        <v>66</v>
      </c>
      <c r="H9" t="s">
        <v>67</v>
      </c>
      <c r="I9" s="53"/>
    </row>
    <row r="10" spans="1:21" ht="30" hidden="1" customHeight="1" x14ac:dyDescent="0.35">
      <c r="B10" s="13"/>
      <c r="C10" s="10"/>
      <c r="D10" s="9"/>
      <c r="E10" s="10"/>
      <c r="F10" s="11"/>
      <c r="G10" s="12"/>
      <c r="H10" s="12"/>
      <c r="J10" s="15"/>
      <c r="K10" s="15"/>
      <c r="L10" s="15"/>
      <c r="M10" s="15"/>
      <c r="N10" s="15"/>
      <c r="O10" s="15"/>
      <c r="P10" s="15"/>
      <c r="Q10" s="15"/>
      <c r="R10" s="15"/>
      <c r="S10" s="15"/>
      <c r="T10" s="15"/>
      <c r="U10" s="15"/>
    </row>
    <row r="11" spans="1:21" s="1" customFormat="1" ht="20" customHeight="1" x14ac:dyDescent="0.35">
      <c r="A11" s="7"/>
      <c r="B11" s="37" t="s">
        <v>13</v>
      </c>
      <c r="C11" s="16"/>
      <c r="D11" s="16"/>
      <c r="E11" s="17"/>
      <c r="F11" s="18"/>
      <c r="G11" s="19"/>
      <c r="H11" s="19"/>
      <c r="I11" s="16"/>
      <c r="J11" s="61" t="s">
        <v>42</v>
      </c>
      <c r="K11" s="61"/>
      <c r="L11" s="61"/>
      <c r="M11" s="61"/>
      <c r="N11" s="61"/>
      <c r="O11" s="61"/>
      <c r="P11" s="61"/>
      <c r="Q11" s="61"/>
      <c r="R11" s="61"/>
      <c r="S11" s="61"/>
      <c r="T11" s="61"/>
      <c r="U11" s="54" t="s">
        <v>42</v>
      </c>
    </row>
    <row r="12" spans="1:21" s="1" customFormat="1" ht="20" customHeight="1" x14ac:dyDescent="0.35">
      <c r="A12" s="7"/>
      <c r="B12" s="20" t="s">
        <v>29</v>
      </c>
      <c r="C12" s="16" t="s">
        <v>4</v>
      </c>
      <c r="D12" s="16" t="s">
        <v>33</v>
      </c>
      <c r="E12" s="17">
        <v>1</v>
      </c>
      <c r="F12" s="18">
        <v>45377</v>
      </c>
      <c r="G12" s="19">
        <v>1</v>
      </c>
      <c r="H12" s="19" t="s">
        <v>31</v>
      </c>
      <c r="I12" s="16"/>
      <c r="J12" s="14"/>
      <c r="K12" s="14"/>
      <c r="L12" s="14"/>
      <c r="M12" s="14"/>
      <c r="N12" s="14"/>
      <c r="O12" s="14"/>
      <c r="P12" s="14"/>
      <c r="Q12" s="14"/>
      <c r="R12" s="14"/>
      <c r="S12" s="14"/>
      <c r="T12" s="14"/>
      <c r="U12" s="14"/>
    </row>
    <row r="13" spans="1:21" s="1" customFormat="1" ht="20" customHeight="1" x14ac:dyDescent="0.35">
      <c r="A13" s="7"/>
      <c r="B13" s="20" t="s">
        <v>26</v>
      </c>
      <c r="C13" s="16" t="s">
        <v>4</v>
      </c>
      <c r="D13" s="16" t="s">
        <v>30</v>
      </c>
      <c r="E13" s="17">
        <v>1</v>
      </c>
      <c r="F13" s="18">
        <v>45378</v>
      </c>
      <c r="G13" s="19">
        <v>1</v>
      </c>
      <c r="H13" s="19" t="s">
        <v>31</v>
      </c>
      <c r="I13" s="16"/>
      <c r="J13" s="14" t="s">
        <v>42</v>
      </c>
      <c r="K13" s="14" t="s">
        <v>42</v>
      </c>
      <c r="L13" s="14" t="s">
        <v>42</v>
      </c>
      <c r="M13" s="14" t="s">
        <v>42</v>
      </c>
      <c r="N13" s="14" t="s">
        <v>42</v>
      </c>
      <c r="O13" s="14" t="s">
        <v>42</v>
      </c>
      <c r="P13" s="14" t="s">
        <v>42</v>
      </c>
      <c r="Q13" s="14" t="s">
        <v>42</v>
      </c>
      <c r="R13" s="14" t="s">
        <v>42</v>
      </c>
      <c r="S13" s="14" t="s">
        <v>42</v>
      </c>
      <c r="T13" s="14" t="s">
        <v>42</v>
      </c>
      <c r="U13" s="14" t="s">
        <v>42</v>
      </c>
    </row>
    <row r="14" spans="1:21" s="1" customFormat="1" ht="20" customHeight="1" x14ac:dyDescent="0.35">
      <c r="A14" s="7"/>
      <c r="B14" s="20" t="s">
        <v>28</v>
      </c>
      <c r="C14" s="16" t="s">
        <v>4</v>
      </c>
      <c r="D14" s="16" t="s">
        <v>41</v>
      </c>
      <c r="E14" s="17">
        <v>1</v>
      </c>
      <c r="F14" s="18">
        <v>45378</v>
      </c>
      <c r="G14" s="19">
        <v>2</v>
      </c>
      <c r="H14" s="19" t="s">
        <v>45</v>
      </c>
      <c r="I14" s="16"/>
      <c r="J14" s="14"/>
      <c r="K14" s="14"/>
      <c r="L14" s="14"/>
      <c r="M14" s="14"/>
      <c r="N14" s="14"/>
      <c r="O14" s="14"/>
      <c r="P14" s="14"/>
      <c r="Q14" s="14"/>
      <c r="R14" s="14"/>
      <c r="S14" s="14"/>
      <c r="T14" s="14"/>
      <c r="U14" s="14"/>
    </row>
    <row r="15" spans="1:21" s="1" customFormat="1" ht="20" customHeight="1" x14ac:dyDescent="0.35">
      <c r="A15" s="7"/>
      <c r="B15" s="20" t="s">
        <v>27</v>
      </c>
      <c r="C15" s="16" t="s">
        <v>4</v>
      </c>
      <c r="D15" s="16" t="s">
        <v>37</v>
      </c>
      <c r="E15" s="17">
        <v>1</v>
      </c>
      <c r="F15" s="18">
        <v>45378</v>
      </c>
      <c r="G15" s="19">
        <v>1</v>
      </c>
      <c r="H15" s="19" t="s">
        <v>32</v>
      </c>
      <c r="I15" s="16"/>
      <c r="J15" s="14"/>
      <c r="K15" s="14"/>
      <c r="L15" s="14"/>
      <c r="M15" s="14"/>
      <c r="N15" s="14"/>
      <c r="O15" s="14"/>
      <c r="P15" s="14"/>
      <c r="Q15" s="14"/>
      <c r="R15" s="14"/>
      <c r="S15" s="14"/>
      <c r="T15" s="14"/>
      <c r="U15" s="14"/>
    </row>
    <row r="16" spans="1:21" s="1" customFormat="1" ht="20" customHeight="1" x14ac:dyDescent="0.35">
      <c r="A16" s="7"/>
      <c r="B16" s="20" t="s">
        <v>34</v>
      </c>
      <c r="C16" s="16" t="s">
        <v>4</v>
      </c>
      <c r="D16" s="16" t="s">
        <v>37</v>
      </c>
      <c r="E16" s="17">
        <v>1</v>
      </c>
      <c r="F16" s="18">
        <v>45378</v>
      </c>
      <c r="G16" s="19">
        <v>1</v>
      </c>
      <c r="H16" s="19" t="s">
        <v>40</v>
      </c>
      <c r="I16" s="16"/>
      <c r="J16" s="14"/>
      <c r="K16" s="14"/>
      <c r="L16" s="14"/>
      <c r="M16" s="14"/>
      <c r="N16" s="14"/>
      <c r="O16" s="14"/>
      <c r="P16" s="14"/>
      <c r="Q16" s="14"/>
      <c r="R16" s="14"/>
      <c r="S16" s="14"/>
      <c r="T16" s="14"/>
      <c r="U16" s="14"/>
    </row>
    <row r="17" spans="1:21" s="1" customFormat="1" ht="20" customHeight="1" x14ac:dyDescent="0.35">
      <c r="A17" s="7"/>
      <c r="B17" s="37" t="s">
        <v>12</v>
      </c>
      <c r="C17" s="16"/>
      <c r="D17" s="16"/>
      <c r="E17" s="17"/>
      <c r="F17" s="18"/>
      <c r="G17" s="19"/>
      <c r="H17" s="19"/>
      <c r="I17" s="16"/>
      <c r="J17" s="59" t="s">
        <v>42</v>
      </c>
      <c r="K17" s="59"/>
      <c r="L17" s="59"/>
      <c r="M17" s="59"/>
      <c r="N17" s="59"/>
      <c r="O17" s="59"/>
      <c r="P17" s="59"/>
      <c r="Q17" s="59"/>
      <c r="R17" s="59"/>
      <c r="S17" s="59"/>
      <c r="T17" s="59"/>
      <c r="U17" s="52" t="s">
        <v>42</v>
      </c>
    </row>
    <row r="18" spans="1:21" s="1" customFormat="1" ht="20" customHeight="1" x14ac:dyDescent="0.35">
      <c r="A18" s="7"/>
      <c r="B18" s="20" t="s">
        <v>18</v>
      </c>
      <c r="C18" s="16" t="s">
        <v>4</v>
      </c>
      <c r="D18" s="16" t="s">
        <v>37</v>
      </c>
      <c r="E18" s="17">
        <v>1</v>
      </c>
      <c r="F18" s="18">
        <v>45380</v>
      </c>
      <c r="G18" s="19">
        <v>1</v>
      </c>
      <c r="H18" s="19" t="s">
        <v>40</v>
      </c>
      <c r="I18" s="16"/>
      <c r="J18" s="14" t="s">
        <v>42</v>
      </c>
      <c r="K18" s="14" t="s">
        <v>42</v>
      </c>
      <c r="L18" s="14" t="s">
        <v>42</v>
      </c>
      <c r="M18" s="14" t="s">
        <v>42</v>
      </c>
      <c r="N18" s="14" t="s">
        <v>42</v>
      </c>
      <c r="O18" s="14" t="s">
        <v>42</v>
      </c>
      <c r="P18" s="14" t="s">
        <v>42</v>
      </c>
      <c r="Q18" s="14" t="s">
        <v>42</v>
      </c>
      <c r="R18" s="14" t="s">
        <v>42</v>
      </c>
      <c r="S18" s="14" t="s">
        <v>42</v>
      </c>
      <c r="T18" s="14" t="s">
        <v>42</v>
      </c>
      <c r="U18" s="14" t="s">
        <v>42</v>
      </c>
    </row>
    <row r="19" spans="1:21" s="1" customFormat="1" ht="20" customHeight="1" x14ac:dyDescent="0.35">
      <c r="A19" s="6"/>
      <c r="B19" s="20" t="s">
        <v>47</v>
      </c>
      <c r="C19" s="16" t="s">
        <v>4</v>
      </c>
      <c r="D19" s="16" t="s">
        <v>37</v>
      </c>
      <c r="E19" s="17">
        <v>1</v>
      </c>
      <c r="F19" s="18">
        <v>45380</v>
      </c>
      <c r="G19" s="19">
        <v>1</v>
      </c>
      <c r="H19" s="19" t="s">
        <v>46</v>
      </c>
      <c r="I19" s="16"/>
      <c r="J19" s="14" t="s">
        <v>42</v>
      </c>
      <c r="K19" s="14" t="s">
        <v>42</v>
      </c>
      <c r="L19" s="14" t="s">
        <v>42</v>
      </c>
      <c r="M19" s="14" t="s">
        <v>42</v>
      </c>
      <c r="N19" s="14" t="s">
        <v>42</v>
      </c>
      <c r="O19" s="14" t="s">
        <v>42</v>
      </c>
      <c r="P19" s="14" t="s">
        <v>42</v>
      </c>
      <c r="Q19" s="14" t="s">
        <v>42</v>
      </c>
      <c r="R19" s="14" t="s">
        <v>42</v>
      </c>
      <c r="S19" s="14" t="s">
        <v>42</v>
      </c>
      <c r="T19" s="14" t="s">
        <v>42</v>
      </c>
      <c r="U19" s="14" t="s">
        <v>42</v>
      </c>
    </row>
    <row r="20" spans="1:21" s="1" customFormat="1" ht="20" customHeight="1" x14ac:dyDescent="0.35">
      <c r="A20" s="6"/>
      <c r="B20" s="20" t="s">
        <v>19</v>
      </c>
      <c r="C20" s="16" t="s">
        <v>4</v>
      </c>
      <c r="D20" s="16" t="s">
        <v>33</v>
      </c>
      <c r="E20" s="17">
        <v>1</v>
      </c>
      <c r="F20" s="18">
        <v>45397</v>
      </c>
      <c r="G20" s="19">
        <v>1</v>
      </c>
      <c r="H20" s="19" t="s">
        <v>58</v>
      </c>
      <c r="I20" s="16"/>
      <c r="J20" s="14" t="s">
        <v>42</v>
      </c>
      <c r="K20" s="14" t="s">
        <v>42</v>
      </c>
      <c r="L20" s="14" t="s">
        <v>42</v>
      </c>
      <c r="M20" s="14" t="s">
        <v>42</v>
      </c>
      <c r="N20" s="14" t="s">
        <v>42</v>
      </c>
      <c r="O20" s="14" t="s">
        <v>42</v>
      </c>
      <c r="P20" s="14" t="s">
        <v>42</v>
      </c>
      <c r="Q20" s="14" t="s">
        <v>42</v>
      </c>
      <c r="R20" s="14" t="s">
        <v>42</v>
      </c>
      <c r="S20" s="14" t="s">
        <v>42</v>
      </c>
      <c r="T20" s="14" t="s">
        <v>42</v>
      </c>
      <c r="U20" s="14" t="s">
        <v>42</v>
      </c>
    </row>
    <row r="21" spans="1:21" s="1" customFormat="1" ht="20" customHeight="1" x14ac:dyDescent="0.35">
      <c r="A21" s="6"/>
      <c r="B21" s="20" t="s">
        <v>20</v>
      </c>
      <c r="C21" s="16" t="s">
        <v>4</v>
      </c>
      <c r="D21" s="16" t="s">
        <v>35</v>
      </c>
      <c r="E21" s="17">
        <v>0.05</v>
      </c>
      <c r="F21" s="18">
        <v>45397</v>
      </c>
      <c r="G21" s="19">
        <v>2</v>
      </c>
      <c r="H21" s="19" t="s">
        <v>39</v>
      </c>
      <c r="I21" s="16"/>
      <c r="J21" s="14" t="s">
        <v>42</v>
      </c>
      <c r="K21" s="14" t="s">
        <v>42</v>
      </c>
      <c r="L21" s="14" t="s">
        <v>42</v>
      </c>
      <c r="M21" s="14" t="s">
        <v>42</v>
      </c>
      <c r="N21" s="14" t="s">
        <v>42</v>
      </c>
      <c r="O21" s="14" t="s">
        <v>42</v>
      </c>
      <c r="P21" s="14" t="s">
        <v>42</v>
      </c>
      <c r="Q21" s="14" t="s">
        <v>42</v>
      </c>
      <c r="R21" s="14" t="s">
        <v>42</v>
      </c>
      <c r="S21" s="14" t="s">
        <v>42</v>
      </c>
      <c r="T21" s="14" t="s">
        <v>42</v>
      </c>
      <c r="U21" s="14" t="s">
        <v>42</v>
      </c>
    </row>
    <row r="22" spans="1:21" s="1" customFormat="1" ht="20" customHeight="1" x14ac:dyDescent="0.35">
      <c r="A22" s="6"/>
      <c r="B22" s="37" t="s">
        <v>14</v>
      </c>
      <c r="C22" s="16"/>
      <c r="D22" s="16"/>
      <c r="E22" s="17"/>
      <c r="F22" s="18"/>
      <c r="G22" s="19"/>
      <c r="H22" s="19"/>
      <c r="I22" s="16"/>
      <c r="J22" s="59" t="s">
        <v>42</v>
      </c>
      <c r="K22" s="59"/>
      <c r="L22" s="59"/>
      <c r="M22" s="59"/>
      <c r="N22" s="59"/>
      <c r="O22" s="59"/>
      <c r="P22" s="59"/>
      <c r="Q22" s="59"/>
      <c r="R22" s="59"/>
      <c r="S22" s="59"/>
      <c r="T22" s="59"/>
      <c r="U22" s="52" t="s">
        <v>42</v>
      </c>
    </row>
    <row r="23" spans="1:21" s="1" customFormat="1" ht="20" customHeight="1" x14ac:dyDescent="0.35">
      <c r="A23" s="6"/>
      <c r="B23" s="20" t="s">
        <v>36</v>
      </c>
      <c r="C23" s="16" t="s">
        <v>4</v>
      </c>
      <c r="D23" s="16" t="s">
        <v>33</v>
      </c>
      <c r="E23" s="17">
        <v>0</v>
      </c>
      <c r="F23" s="18">
        <v>45397</v>
      </c>
      <c r="G23" s="19">
        <v>2</v>
      </c>
      <c r="H23" s="19" t="s">
        <v>59</v>
      </c>
      <c r="I23" s="16"/>
      <c r="J23" s="14"/>
      <c r="K23" s="14"/>
      <c r="L23" s="14"/>
      <c r="M23" s="14"/>
      <c r="N23" s="14"/>
      <c r="O23" s="14"/>
      <c r="P23" s="14"/>
      <c r="Q23" s="14"/>
      <c r="R23" s="14"/>
      <c r="S23" s="14"/>
      <c r="T23" s="14"/>
      <c r="U23" s="14"/>
    </row>
    <row r="24" spans="1:21" s="1" customFormat="1" ht="20" customHeight="1" x14ac:dyDescent="0.35">
      <c r="A24" s="6"/>
      <c r="B24" s="20" t="s">
        <v>48</v>
      </c>
      <c r="C24" s="16" t="s">
        <v>4</v>
      </c>
      <c r="D24" s="16" t="s">
        <v>37</v>
      </c>
      <c r="E24" s="17"/>
      <c r="F24" s="18">
        <v>45398</v>
      </c>
      <c r="G24" s="19">
        <v>3</v>
      </c>
      <c r="H24" s="19" t="s">
        <v>53</v>
      </c>
      <c r="I24" s="16"/>
      <c r="J24" s="14" t="s">
        <v>42</v>
      </c>
      <c r="K24" s="14" t="s">
        <v>42</v>
      </c>
      <c r="L24" s="14" t="s">
        <v>42</v>
      </c>
      <c r="M24" s="14" t="s">
        <v>42</v>
      </c>
      <c r="N24" s="14" t="s">
        <v>42</v>
      </c>
      <c r="O24" s="14" t="s">
        <v>42</v>
      </c>
      <c r="P24" s="14" t="s">
        <v>42</v>
      </c>
      <c r="Q24" s="14" t="s">
        <v>42</v>
      </c>
      <c r="R24" s="14" t="s">
        <v>42</v>
      </c>
      <c r="S24" s="14" t="s">
        <v>42</v>
      </c>
      <c r="T24" s="14" t="s">
        <v>42</v>
      </c>
      <c r="U24" s="14" t="s">
        <v>42</v>
      </c>
    </row>
    <row r="25" spans="1:21" s="1" customFormat="1" ht="20" customHeight="1" x14ac:dyDescent="0.35">
      <c r="A25" s="6"/>
      <c r="B25" s="20" t="s">
        <v>43</v>
      </c>
      <c r="C25" s="16" t="s">
        <v>4</v>
      </c>
      <c r="D25" s="16" t="s">
        <v>37</v>
      </c>
      <c r="E25" s="17"/>
      <c r="F25" s="18">
        <v>45399</v>
      </c>
      <c r="G25" s="19">
        <v>2</v>
      </c>
      <c r="H25" s="19" t="s">
        <v>53</v>
      </c>
      <c r="I25" s="16"/>
      <c r="J25" s="14" t="s">
        <v>42</v>
      </c>
      <c r="K25" s="14" t="s">
        <v>42</v>
      </c>
      <c r="L25" s="14" t="s">
        <v>42</v>
      </c>
      <c r="M25" s="14" t="s">
        <v>42</v>
      </c>
      <c r="N25" s="14" t="s">
        <v>42</v>
      </c>
      <c r="O25" s="14" t="s">
        <v>42</v>
      </c>
      <c r="P25" s="14" t="s">
        <v>42</v>
      </c>
      <c r="Q25" s="14" t="s">
        <v>42</v>
      </c>
      <c r="R25" s="14" t="s">
        <v>42</v>
      </c>
      <c r="S25" s="14" t="s">
        <v>42</v>
      </c>
      <c r="T25" s="14" t="s">
        <v>42</v>
      </c>
      <c r="U25" s="14" t="s">
        <v>42</v>
      </c>
    </row>
    <row r="26" spans="1:21" s="1" customFormat="1" ht="20" customHeight="1" x14ac:dyDescent="0.35">
      <c r="A26" s="6"/>
      <c r="B26" s="37" t="s">
        <v>15</v>
      </c>
      <c r="C26" s="16"/>
      <c r="D26" s="16"/>
      <c r="E26" s="17"/>
      <c r="F26" s="18"/>
      <c r="G26" s="19"/>
      <c r="H26" s="19"/>
      <c r="I26" s="16"/>
      <c r="J26" s="59" t="s">
        <v>42</v>
      </c>
      <c r="K26" s="59"/>
      <c r="L26" s="59"/>
      <c r="M26" s="59"/>
      <c r="N26" s="59"/>
      <c r="O26" s="59"/>
      <c r="P26" s="59"/>
      <c r="Q26" s="59"/>
      <c r="R26" s="59"/>
      <c r="S26" s="59"/>
      <c r="T26" s="59"/>
      <c r="U26" s="52" t="s">
        <v>42</v>
      </c>
    </row>
    <row r="27" spans="1:21" s="1" customFormat="1" ht="20" customHeight="1" x14ac:dyDescent="0.35">
      <c r="A27" s="6"/>
      <c r="B27" s="20" t="s">
        <v>22</v>
      </c>
      <c r="C27" s="16" t="s">
        <v>4</v>
      </c>
      <c r="D27" s="16" t="s">
        <v>35</v>
      </c>
      <c r="E27" s="17"/>
      <c r="F27" s="18">
        <v>45400</v>
      </c>
      <c r="G27" s="19">
        <v>2</v>
      </c>
      <c r="H27" s="19" t="s">
        <v>60</v>
      </c>
      <c r="I27" s="16"/>
      <c r="J27" s="14" t="s">
        <v>42</v>
      </c>
      <c r="K27" s="14" t="s">
        <v>42</v>
      </c>
      <c r="L27" s="14" t="s">
        <v>42</v>
      </c>
      <c r="M27" s="14" t="s">
        <v>42</v>
      </c>
      <c r="N27" s="14" t="s">
        <v>42</v>
      </c>
      <c r="O27" s="14" t="s">
        <v>42</v>
      </c>
      <c r="P27" s="14" t="s">
        <v>42</v>
      </c>
      <c r="Q27" s="14" t="s">
        <v>42</v>
      </c>
      <c r="R27" s="14" t="s">
        <v>42</v>
      </c>
      <c r="S27" s="14" t="s">
        <v>42</v>
      </c>
      <c r="T27" s="14" t="s">
        <v>42</v>
      </c>
      <c r="U27" s="14" t="s">
        <v>42</v>
      </c>
    </row>
    <row r="28" spans="1:21" s="1" customFormat="1" ht="20" customHeight="1" x14ac:dyDescent="0.35">
      <c r="A28" s="6"/>
      <c r="B28" s="20" t="s">
        <v>23</v>
      </c>
      <c r="C28" s="16" t="s">
        <v>4</v>
      </c>
      <c r="D28" s="16" t="s">
        <v>35</v>
      </c>
      <c r="E28" s="17"/>
      <c r="F28" s="18">
        <v>45418</v>
      </c>
      <c r="G28" s="19">
        <v>1</v>
      </c>
      <c r="H28" s="19" t="s">
        <v>51</v>
      </c>
      <c r="I28" s="16"/>
      <c r="J28" s="14" t="s">
        <v>42</v>
      </c>
      <c r="K28" s="14" t="s">
        <v>42</v>
      </c>
      <c r="L28" s="14" t="s">
        <v>42</v>
      </c>
      <c r="M28" s="14" t="s">
        <v>42</v>
      </c>
      <c r="N28" s="14" t="s">
        <v>42</v>
      </c>
      <c r="O28" s="14" t="s">
        <v>42</v>
      </c>
      <c r="P28" s="14" t="s">
        <v>42</v>
      </c>
      <c r="Q28" s="14" t="s">
        <v>42</v>
      </c>
      <c r="R28" s="14" t="s">
        <v>42</v>
      </c>
      <c r="S28" s="14" t="s">
        <v>42</v>
      </c>
      <c r="T28" s="14" t="s">
        <v>42</v>
      </c>
      <c r="U28" s="14" t="s">
        <v>42</v>
      </c>
    </row>
    <row r="29" spans="1:21" s="1" customFormat="1" ht="20" customHeight="1" x14ac:dyDescent="0.35">
      <c r="A29" s="6"/>
      <c r="B29" s="37" t="s">
        <v>17</v>
      </c>
      <c r="C29" s="16"/>
      <c r="D29" s="16"/>
      <c r="E29" s="17"/>
      <c r="F29" s="18"/>
      <c r="G29" s="19"/>
      <c r="H29" s="19"/>
      <c r="I29" s="16"/>
      <c r="J29" s="59" t="s">
        <v>42</v>
      </c>
      <c r="K29" s="59"/>
      <c r="L29" s="59"/>
      <c r="M29" s="59"/>
      <c r="N29" s="59"/>
      <c r="O29" s="59"/>
      <c r="P29" s="59"/>
      <c r="Q29" s="59"/>
      <c r="R29" s="59"/>
      <c r="S29" s="59"/>
      <c r="T29" s="60"/>
      <c r="U29" s="52" t="s">
        <v>42</v>
      </c>
    </row>
    <row r="30" spans="1:21" s="1" customFormat="1" ht="20" customHeight="1" x14ac:dyDescent="0.35">
      <c r="A30" s="6"/>
      <c r="B30" s="20" t="s">
        <v>24</v>
      </c>
      <c r="C30" s="16" t="s">
        <v>4</v>
      </c>
      <c r="D30" s="16" t="s">
        <v>33</v>
      </c>
      <c r="E30" s="17"/>
      <c r="F30" s="18">
        <v>45418</v>
      </c>
      <c r="G30" s="19">
        <v>1</v>
      </c>
      <c r="H30" s="19" t="s">
        <v>50</v>
      </c>
      <c r="I30" s="16"/>
      <c r="J30" s="14" t="s">
        <v>42</v>
      </c>
      <c r="K30" s="14" t="s">
        <v>42</v>
      </c>
      <c r="L30" s="14" t="s">
        <v>42</v>
      </c>
      <c r="M30" s="14" t="s">
        <v>42</v>
      </c>
      <c r="N30" s="14" t="s">
        <v>42</v>
      </c>
      <c r="O30" s="14" t="s">
        <v>42</v>
      </c>
      <c r="P30" s="14" t="s">
        <v>42</v>
      </c>
      <c r="Q30" s="14" t="s">
        <v>42</v>
      </c>
      <c r="R30" s="14" t="s">
        <v>42</v>
      </c>
      <c r="S30" s="14" t="s">
        <v>42</v>
      </c>
      <c r="T30" s="14" t="s">
        <v>42</v>
      </c>
      <c r="U30" s="14" t="s">
        <v>42</v>
      </c>
    </row>
    <row r="31" spans="1:21" s="1" customFormat="1" ht="20" customHeight="1" x14ac:dyDescent="0.35">
      <c r="A31" s="6"/>
      <c r="B31" s="20" t="s">
        <v>25</v>
      </c>
      <c r="C31" s="16" t="s">
        <v>4</v>
      </c>
      <c r="D31" s="16" t="s">
        <v>38</v>
      </c>
      <c r="E31" s="17"/>
      <c r="F31" s="18">
        <v>45418</v>
      </c>
      <c r="G31" s="19">
        <v>1</v>
      </c>
      <c r="H31" s="19" t="s">
        <v>49</v>
      </c>
      <c r="I31" s="16"/>
      <c r="J31" s="14" t="s">
        <v>42</v>
      </c>
      <c r="K31" s="14" t="s">
        <v>42</v>
      </c>
      <c r="L31" s="14" t="s">
        <v>42</v>
      </c>
      <c r="M31" s="14" t="s">
        <v>42</v>
      </c>
      <c r="N31" s="14" t="s">
        <v>42</v>
      </c>
      <c r="O31" s="14" t="s">
        <v>42</v>
      </c>
      <c r="P31" s="14" t="s">
        <v>42</v>
      </c>
      <c r="Q31" s="14" t="s">
        <v>42</v>
      </c>
      <c r="R31" s="14" t="s">
        <v>42</v>
      </c>
      <c r="S31" s="14" t="s">
        <v>42</v>
      </c>
      <c r="T31" s="14" t="s">
        <v>42</v>
      </c>
      <c r="U31" s="14" t="s">
        <v>42</v>
      </c>
    </row>
    <row r="32" spans="1:21" ht="30" customHeight="1" x14ac:dyDescent="0.35">
      <c r="D32" s="4"/>
      <c r="G32" s="8"/>
      <c r="H32" s="8"/>
      <c r="I32" s="3"/>
    </row>
    <row r="33" spans="2:4" ht="30" customHeight="1" x14ac:dyDescent="0.35">
      <c r="B33" s="58" t="s">
        <v>54</v>
      </c>
      <c r="D33" s="5"/>
    </row>
    <row r="34" spans="2:4" ht="30" customHeight="1" x14ac:dyDescent="0.35">
      <c r="B34" s="58"/>
    </row>
    <row r="35" spans="2:4" ht="30" customHeight="1" x14ac:dyDescent="0.35">
      <c r="B35" s="58"/>
    </row>
  </sheetData>
  <mergeCells count="8">
    <mergeCell ref="B2:I2"/>
    <mergeCell ref="J2:N2"/>
    <mergeCell ref="B33:B35"/>
    <mergeCell ref="J29:T29"/>
    <mergeCell ref="J26:T26"/>
    <mergeCell ref="J22:T22"/>
    <mergeCell ref="J17:T17"/>
    <mergeCell ref="J11:T11"/>
  </mergeCells>
  <conditionalFormatting sqref="E10:E31 E8">
    <cfRule type="dataBar" priority="16">
      <dataBar>
        <cfvo type="num" val="0"/>
        <cfvo type="num" val="1"/>
        <color theme="6"/>
      </dataBar>
      <extLst>
        <ext xmlns:x14="http://schemas.microsoft.com/office/spreadsheetml/2009/9/main" uri="{B025F937-C7B1-47D3-B67F-A62EFF666E3E}">
          <x14:id>{55652B54-29C2-4B17-83DC-E309C66553E2}</x14:id>
        </ext>
      </extLst>
    </cfRule>
  </conditionalFormatting>
  <conditionalFormatting sqref="J8:M8 O8:S8 J10:M10 O10:S10 J11 J12:M16 O12:S16 J17 J18:M21 O18:S21 J22 J23:M25 O23:S25 J26 J27:M28 O27:S28 J29 J30:M31">
    <cfRule type="expression" dxfId="13" priority="12">
      <formula>AND(TODAY()&gt;=J$8,TODAY()&lt;K$8)</formula>
    </cfRule>
  </conditionalFormatting>
  <conditionalFormatting sqref="J7:U7">
    <cfRule type="expression" dxfId="12" priority="13">
      <formula>AND(J$8&lt;=EOMONTH($J$8,1),J$8&gt;EOMONTH($J$8,0))</formula>
    </cfRule>
    <cfRule type="expression" dxfId="11" priority="15">
      <formula>J$8&lt;=EOMONTH($J$8,0)</formula>
    </cfRule>
  </conditionalFormatting>
  <conditionalFormatting sqref="J10:U10 J11 J12:U16 J17 J18:U21 J22 J23:U25 J26 J27:U28 J29 J30:U31">
    <cfRule type="expression" dxfId="10" priority="184" stopIfTrue="1">
      <formula>AND($C10="High Risk",J$8&gt;=$F10,J$8&lt;=$F10+$G10-1)</formula>
    </cfRule>
    <cfRule type="expression" dxfId="9" priority="185" stopIfTrue="1">
      <formula>AND($C10="On Track",J$8&gt;=$F10,J$8&lt;=$F10+$G10-1)</formula>
    </cfRule>
    <cfRule type="expression" dxfId="8" priority="186" stopIfTrue="1">
      <formula>AND($C10="Med Risk",J$8&gt;=$F10,J$8&lt;=$F10+$G10-1)</formula>
    </cfRule>
    <cfRule type="expression" dxfId="7" priority="187" stopIfTrue="1">
      <formula>AND(LEN($C10)=0,J$8&gt;=$F10,J$8&lt;=$F10+$G10-1)</formula>
    </cfRule>
  </conditionalFormatting>
  <conditionalFormatting sqref="J10:U10 J12:U16 J18:U21 J23:U25 J27:U28 J30:U31 J11 J17 J22 J26 J29">
    <cfRule type="expression" dxfId="6" priority="183" stopIfTrue="1">
      <formula>AND($C10="Low Risk",J$8&gt;=$F10,J$8&lt;=$F10+$G10-1)</formula>
    </cfRule>
  </conditionalFormatting>
  <conditionalFormatting sqref="K7:U7">
    <cfRule type="expression" dxfId="5" priority="14">
      <formula>AND(K$8&lt;=EOMONTH($J$8,2),K$8&gt;EOMONTH($J$8,0),K$8&gt;EOMONTH($J$8,1))</formula>
    </cfRule>
  </conditionalFormatting>
  <conditionalFormatting sqref="N10 N12:N16 N18:N21 N23:N25 N27:N28 N30:N31 N8">
    <cfRule type="expression" dxfId="4" priority="189">
      <formula>AND(TODAY()&gt;=N$8,TODAY()&lt;#REF!)</formula>
    </cfRule>
  </conditionalFormatting>
  <conditionalFormatting sqref="O30:U31">
    <cfRule type="expression" dxfId="3" priority="1">
      <formula>AND(TODAY()&gt;=O$8,TODAY()&lt;P$8)</formula>
    </cfRule>
  </conditionalFormatting>
  <conditionalFormatting sqref="T8 T10 T12:T16 T18:T21 T23:T25 T27:T28 T30:T31">
    <cfRule type="expression" dxfId="2" priority="17">
      <formula>AND(TODAY()&gt;=T$8,TODAY()&lt;#REF!)</formula>
    </cfRule>
  </conditionalFormatting>
  <conditionalFormatting sqref="U8">
    <cfRule type="expression" dxfId="1" priority="3">
      <formula>AND(TODAY()&gt;=U$8,TODAY()&lt;#REF!)</formula>
    </cfRule>
  </conditionalFormatting>
  <conditionalFormatting sqref="U10 U12:U16 U18:U21 U23:U25 U27:U28 U30:U31">
    <cfRule type="expression" dxfId="0" priority="7">
      <formula>AND(TODAY()&gt;=U$8,TODAY()&lt;#REF!)</formula>
    </cfRule>
  </conditionalFormatting>
  <dataValidations count="10">
    <dataValidation allowBlank="1" showInputMessage="1" showErrorMessage="1" prompt="This is an empty row" sqref="A29:A31" xr:uid="{6E9F00C6-B6CF-4C5A-A47C-42682873110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A13" xr:uid="{FE460384-EF1B-4803-865C-8AAE3F6677D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B1C0D8C-A17F-4097-B096-1A2AD39E01D1}"/>
    <dataValidation allowBlank="1" showInputMessage="1" showErrorMessage="1" prompt="Cells I9 through BL9 contain the day number of the month for the Month represented in the cell block above each date cell and are auto calculated._x000a_Do not modify these cells._x000a_" sqref="A8" xr:uid="{61A769FD-4552-4EE3-905C-AD81C124902E}"/>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7" xr:uid="{27EE7944-5244-4CE0-A0AF-9FC393A7135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A6" xr:uid="{CA1A85C2-2FD9-4B4E-992A-F07CE7CA06DC}"/>
    <dataValidation allowBlank="1" showInputMessage="1" showErrorMessage="1" prompt="Enter Company Name in cell B4._x000a_A legend is in cells I4 through AC4.  The Legend label is in cell G4." sqref="A4" xr:uid="{352FAFCD-980C-4834-A152-428896470A52}"/>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AF767375-D22E-4E29-9478-D466E1470F1C}"/>
    <dataValidation type="list" allowBlank="1" showInputMessage="1" sqref="C11" xr:uid="{65BE37CA-DB95-4DD3-A8AD-7916CFE4B468}">
      <formula1>"Goal,Milestone,On Track, Low Risk, Med Risk, High Risk"</formula1>
    </dataValidation>
    <dataValidation type="list" allowBlank="1" showInputMessage="1" showErrorMessage="1" sqref="C10 C12:C31" xr:uid="{3312EE19-F5FC-4DD1-9E6E-89CB99E389B6}">
      <formula1>"Goal,Milestone,On Track, Low Risk, Med Risk, High Risk"</formula1>
    </dataValidation>
  </dataValidations>
  <pageMargins left="0.25" right="0.25" top="0.75" bottom="0.75" header="0.3" footer="0.3"/>
  <pageSetup paperSize="9" scale="62" fitToHeight="0"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55652B54-29C2-4B17-83DC-E309C66553E2}">
            <x14:dataBar minLength="0" maxLength="100" gradient="0">
              <x14:cfvo type="num">
                <xm:f>0</xm:f>
              </x14:cfvo>
              <x14:cfvo type="num">
                <xm:f>1</xm:f>
              </x14:cfvo>
              <x14:negativeFillColor rgb="FFFF0000"/>
              <x14:axisColor rgb="FF000000"/>
            </x14:dataBar>
          </x14:cfRule>
          <xm:sqref>E10:E31 E8</xm:sqref>
        </x14:conditionalFormatting>
        <x14:conditionalFormatting xmlns:xm="http://schemas.microsoft.com/office/excel/2006/main">
          <x14:cfRule type="iconSet" priority="297" id="{83A918FB-495E-4E7B-964C-D6CF6C973E0A}">
            <x14:iconSet iconSet="3Stars" showValue="0" custom="1">
              <x14:cfvo type="percent">
                <xm:f>0</xm:f>
              </x14:cfvo>
              <x14:cfvo type="num">
                <xm:f>1</xm:f>
              </x14:cfvo>
              <x14:cfvo type="num">
                <xm:f>2</xm:f>
              </x14:cfvo>
              <x14:cfIcon iconSet="NoIcons" iconId="0"/>
              <x14:cfIcon iconSet="3Flags" iconId="1"/>
              <x14:cfIcon iconSet="3Signs" iconId="0"/>
            </x14:iconSet>
          </x14:cfRule>
          <xm:sqref>J29 J26 J22 J17 J11 J10:U10 J27:U28 J23:U25 J18:U21 J12:U16 J30:U31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Light</vt:lpstr>
      <vt:lpstr>Copy for printing</vt:lpstr>
      <vt:lpstr>'Copy for printing'!Print_Area</vt:lpstr>
      <vt:lpstr>Light!Print_Area</vt:lpstr>
      <vt:lpstr>'Copy for printing'!Print_Titles</vt:lpstr>
      <vt:lpstr>Light!Print_Titles</vt:lpstr>
      <vt:lpstr>'Copy for printing'!Project_Start</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2024-05-10T09:58:34Z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