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ladimirusakov/RProjects/lab1/"/>
    </mc:Choice>
  </mc:AlternateContent>
  <xr:revisionPtr revIDLastSave="0" documentId="13_ncr:1_{7E079AAB-03F4-214B-BB15-C6985E7345BC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4" i="1" l="1"/>
  <c r="M52" i="1"/>
  <c r="M51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28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29" i="1"/>
  <c r="L52" i="1" s="1"/>
  <c r="AH29" i="1"/>
  <c r="AH28" i="1"/>
</calcChain>
</file>

<file path=xl/sharedStrings.xml><?xml version="1.0" encoding="utf-8"?>
<sst xmlns="http://schemas.openxmlformats.org/spreadsheetml/2006/main" count="146" uniqueCount="47">
  <si>
    <t>Месяц</t>
  </si>
  <si>
    <t>Y</t>
  </si>
  <si>
    <t>X1</t>
  </si>
  <si>
    <t>X2</t>
  </si>
  <si>
    <t>X3</t>
  </si>
  <si>
    <t>X4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</si>
  <si>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</si>
  <si>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</si>
  <si>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</si>
  <si>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</si>
  <si>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</si>
  <si>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</si>
  <si>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</si>
  <si>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</si>
  <si>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</si>
  <si>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</si>
  <si>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</si>
  <si>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</si>
  <si>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</si>
  <si>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</si>
  <si>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</si>
  <si>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</si>
  <si>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</si>
  <si>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</si>
  <si>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</si>
  <si>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</si>
  <si>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</si>
  <si>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</si>
  <si>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</si>
  <si>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</si>
  <si>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ВЫВОД ОСТАТКА</t>
  </si>
  <si>
    <t>Наблюдение</t>
  </si>
  <si>
    <t>Предсказанное Y</t>
  </si>
  <si>
    <t>Остатки</t>
  </si>
  <si>
    <t>Предсказанное 120,4</t>
  </si>
  <si>
    <t>Предсказанное 80,1</t>
  </si>
  <si>
    <t>F &gt; Fтабл =&gt; модель гетероскедастична</t>
  </si>
  <si>
    <t>e(t-1)</t>
  </si>
  <si>
    <t>(e(t) - e(t-1))^2</t>
  </si>
  <si>
    <t>сумма</t>
  </si>
  <si>
    <t>e(t)^2</t>
  </si>
  <si>
    <t>DW</t>
  </si>
  <si>
    <t>du</t>
  </si>
  <si>
    <t>dl</t>
  </si>
  <si>
    <t>автокорреляция не определена</t>
  </si>
  <si>
    <t>dl &lt; DW &lt; du</t>
  </si>
  <si>
    <t>Fтабл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</si>
</sst>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1"/>
  <sheetViews>
    <sheetView tabSelected="1" topLeftCell="O1" zoomScale="109" workbookViewId="0">
      <selection activeCell="AG30" sqref="AG30"/>
    </sheetView>
  </sheetViews>
  <sheetFormatPr baseColWidth="10" defaultColWidth="8.83203125" defaultRowHeight="15" x14ac:dyDescent="0.2"/>
  <cols>
    <col min="8" max="8" width="22" customWidth="1"/>
  </cols>
  <sheetData>
    <row r="1" spans="1:37" ht="16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t="s">
        <v>6</v>
      </c>
      <c r="R1" t="s">
        <v>6</v>
      </c>
      <c r="AC1" t="s">
        <v>6</v>
      </c>
    </row>
    <row r="2" spans="1:37" ht="16" thickBot="1" x14ac:dyDescent="0.25">
      <c r="A2" s="3">
        <v>1</v>
      </c>
      <c r="B2" s="4">
        <v>76.400000000000006</v>
      </c>
      <c r="C2" s="4">
        <v>117.7</v>
      </c>
      <c r="D2" s="4">
        <v>81.599999999999994</v>
      </c>
      <c r="E2" s="4">
        <v>10.3</v>
      </c>
      <c r="F2" s="4">
        <v>28.5</v>
      </c>
    </row>
    <row r="3" spans="1:37" ht="16" thickBot="1" x14ac:dyDescent="0.25">
      <c r="A3" s="3">
        <v>2</v>
      </c>
      <c r="B3" s="4">
        <v>77.599999999999994</v>
      </c>
      <c r="C3" s="4">
        <v>123.8</v>
      </c>
      <c r="D3" s="4">
        <v>73.2</v>
      </c>
      <c r="E3" s="4">
        <v>11.4</v>
      </c>
      <c r="F3" s="4">
        <v>28.7</v>
      </c>
      <c r="H3" s="7" t="s">
        <v>7</v>
      </c>
      <c r="I3" s="7"/>
      <c r="R3" s="7" t="s">
        <v>7</v>
      </c>
      <c r="S3" s="7"/>
      <c r="AC3" s="7" t="s">
        <v>7</v>
      </c>
      <c r="AD3" s="7"/>
    </row>
    <row r="4" spans="1:37" ht="16" thickBot="1" x14ac:dyDescent="0.25">
      <c r="A4" s="3">
        <v>3</v>
      </c>
      <c r="B4" s="4">
        <v>88.2</v>
      </c>
      <c r="C4" s="4">
        <v>126.9</v>
      </c>
      <c r="D4" s="4">
        <v>75.3</v>
      </c>
      <c r="E4" s="4">
        <v>12.2</v>
      </c>
      <c r="F4" s="4">
        <v>29.1</v>
      </c>
      <c r="H4" t="s">
        <v>8</v>
      </c>
      <c r="I4">
        <v>0.97350066200051677</v>
      </c>
      <c r="R4" t="s">
        <v>8</v>
      </c>
      <c r="S4">
        <v>0.9732930542151863</v>
      </c>
      <c r="AC4" t="s">
        <v>8</v>
      </c>
      <c r="AD4">
        <v>0.98732195101223008</v>
      </c>
    </row>
    <row r="5" spans="1:37" ht="16" thickBot="1" x14ac:dyDescent="0.25">
      <c r="A5" s="3">
        <v>4</v>
      </c>
      <c r="B5" s="4">
        <v>87.3</v>
      </c>
      <c r="C5" s="4">
        <v>134.1</v>
      </c>
      <c r="D5" s="4">
        <v>71.3</v>
      </c>
      <c r="E5" s="4">
        <v>11.5</v>
      </c>
      <c r="F5" s="4">
        <v>29.2</v>
      </c>
      <c r="H5" t="s">
        <v>9</v>
      </c>
      <c r="I5">
        <v>0.94770353891544445</v>
      </c>
      <c r="R5" t="s">
        <v>9</v>
      </c>
      <c r="S5">
        <v>0.94729936938352555</v>
      </c>
      <c r="AC5" t="s">
        <v>9</v>
      </c>
      <c r="AD5">
        <v>0.97480463495059655</v>
      </c>
    </row>
    <row r="6" spans="1:37" ht="16" thickBot="1" x14ac:dyDescent="0.25">
      <c r="A6" s="3">
        <v>5</v>
      </c>
      <c r="B6" s="4">
        <v>82.5</v>
      </c>
      <c r="C6" s="4">
        <v>123.1</v>
      </c>
      <c r="D6" s="4">
        <v>77.3</v>
      </c>
      <c r="E6" s="4">
        <v>11.2</v>
      </c>
      <c r="F6" s="4">
        <v>29.1</v>
      </c>
      <c r="H6" t="s">
        <v>10</v>
      </c>
      <c r="I6">
        <v>0.93669375763448537</v>
      </c>
      <c r="R6" t="s">
        <v>10</v>
      </c>
      <c r="S6">
        <v>0.93939427479105431</v>
      </c>
      <c r="AC6" t="s">
        <v>10</v>
      </c>
      <c r="AD6">
        <v>0.95590811116354391</v>
      </c>
    </row>
    <row r="7" spans="1:37" ht="16" thickBot="1" x14ac:dyDescent="0.25">
      <c r="A7" s="3">
        <v>6</v>
      </c>
      <c r="B7" s="4">
        <v>79.400000000000006</v>
      </c>
      <c r="C7" s="4">
        <v>126.7</v>
      </c>
      <c r="D7" s="4">
        <v>76.099999999999994</v>
      </c>
      <c r="E7" s="4">
        <v>10.5</v>
      </c>
      <c r="F7" s="4">
        <v>29.2</v>
      </c>
      <c r="H7" t="s">
        <v>11</v>
      </c>
      <c r="I7">
        <v>6.3915881423140108</v>
      </c>
      <c r="R7" t="s">
        <v>11</v>
      </c>
      <c r="S7">
        <v>6.2537762741740686</v>
      </c>
      <c r="AC7" t="s">
        <v>11</v>
      </c>
      <c r="AD7">
        <v>4.5227316077186348</v>
      </c>
    </row>
    <row r="8" spans="1:37" ht="16" thickBot="1" x14ac:dyDescent="0.25">
      <c r="A8" s="3">
        <v>7</v>
      </c>
      <c r="B8" s="4">
        <v>80.3</v>
      </c>
      <c r="C8" s="4">
        <v>130.4</v>
      </c>
      <c r="D8" s="4">
        <v>76.599999999999994</v>
      </c>
      <c r="E8" s="4">
        <v>9.4</v>
      </c>
      <c r="F8" s="4">
        <v>29.3</v>
      </c>
      <c r="H8" s="5" t="s">
        <v>12</v>
      </c>
      <c r="I8" s="5">
        <v>24</v>
      </c>
      <c r="R8" s="5" t="s">
        <v>12</v>
      </c>
      <c r="S8" s="5">
        <v>24</v>
      </c>
      <c r="AC8" s="5" t="s">
        <v>12</v>
      </c>
      <c r="AD8" s="5">
        <v>8</v>
      </c>
    </row>
    <row r="9" spans="1:37" ht="16" thickBot="1" x14ac:dyDescent="0.25">
      <c r="A9" s="3">
        <v>8</v>
      </c>
      <c r="B9" s="4">
        <v>80.099999999999994</v>
      </c>
      <c r="C9" s="4">
        <v>129.30000000000001</v>
      </c>
      <c r="D9" s="4">
        <v>84.7</v>
      </c>
      <c r="E9" s="4">
        <v>9.5</v>
      </c>
      <c r="F9" s="4">
        <v>29.2</v>
      </c>
    </row>
    <row r="10" spans="1:37" ht="16" thickBot="1" x14ac:dyDescent="0.25">
      <c r="A10" s="3">
        <v>9</v>
      </c>
      <c r="B10" s="4">
        <v>105.2</v>
      </c>
      <c r="C10" s="4">
        <v>145.4</v>
      </c>
      <c r="D10" s="4">
        <v>92.4</v>
      </c>
      <c r="E10" s="4">
        <v>9.3000000000000007</v>
      </c>
      <c r="F10" s="4">
        <v>29.1</v>
      </c>
      <c r="H10" t="s">
        <v>13</v>
      </c>
      <c r="R10" t="s">
        <v>13</v>
      </c>
      <c r="AC10" t="s">
        <v>13</v>
      </c>
    </row>
    <row r="11" spans="1:37" ht="16" thickBot="1" x14ac:dyDescent="0.25">
      <c r="A11" s="3">
        <v>10</v>
      </c>
      <c r="B11" s="4">
        <v>102.5</v>
      </c>
      <c r="C11" s="4">
        <v>163.80000000000001</v>
      </c>
      <c r="D11" s="4">
        <v>80.3</v>
      </c>
      <c r="E11" s="4">
        <v>9.1999999999999993</v>
      </c>
      <c r="F11" s="4">
        <v>28.7</v>
      </c>
      <c r="H11" s="6"/>
      <c r="I11" s="6" t="s">
        <v>18</v>
      </c>
      <c r="J11" s="6" t="s">
        <v>19</v>
      </c>
      <c r="K11" s="6" t="s">
        <v>20</v>
      </c>
      <c r="L11" s="6" t="s">
        <v>21</v>
      </c>
      <c r="M11" s="6" t="s">
        <v>22</v>
      </c>
      <c r="R11" s="6"/>
      <c r="S11" s="6" t="s">
        <v>18</v>
      </c>
      <c r="T11" s="6" t="s">
        <v>19</v>
      </c>
      <c r="U11" s="6" t="s">
        <v>20</v>
      </c>
      <c r="V11" s="6" t="s">
        <v>21</v>
      </c>
      <c r="W11" s="6" t="s">
        <v>22</v>
      </c>
      <c r="AC11" s="6"/>
      <c r="AD11" s="6" t="s">
        <v>18</v>
      </c>
      <c r="AE11" s="6" t="s">
        <v>19</v>
      </c>
      <c r="AF11" s="6" t="s">
        <v>20</v>
      </c>
      <c r="AG11" s="6" t="s">
        <v>21</v>
      </c>
      <c r="AH11" s="6" t="s">
        <v>22</v>
      </c>
    </row>
    <row r="12" spans="1:37" ht="16" thickBot="1" x14ac:dyDescent="0.25">
      <c r="A12" s="3">
        <v>11</v>
      </c>
      <c r="B12" s="4">
        <v>108.7</v>
      </c>
      <c r="C12" s="4">
        <v>164.8</v>
      </c>
      <c r="D12" s="4">
        <v>82.6</v>
      </c>
      <c r="E12" s="4">
        <v>9.4</v>
      </c>
      <c r="F12" s="4">
        <v>28.4</v>
      </c>
      <c r="H12" t="s">
        <v>14</v>
      </c>
      <c r="I12">
        <v>4</v>
      </c>
      <c r="J12">
        <v>14066.024419361587</v>
      </c>
      <c r="K12">
        <v>3516.5061048403968</v>
      </c>
      <c r="L12">
        <v>86.07832569339557</v>
      </c>
      <c r="M12">
        <v>6.693065894058734E-12</v>
      </c>
      <c r="R12" t="s">
        <v>14</v>
      </c>
      <c r="S12">
        <v>3</v>
      </c>
      <c r="T12">
        <v>14060.02564625155</v>
      </c>
      <c r="U12">
        <v>4686.6752154171836</v>
      </c>
      <c r="V12">
        <v>119.8340333948357</v>
      </c>
      <c r="W12">
        <v>5.9664223052391571E-13</v>
      </c>
      <c r="AC12" t="s">
        <v>14</v>
      </c>
      <c r="AD12">
        <v>3</v>
      </c>
      <c r="AE12">
        <v>3165.6183452181704</v>
      </c>
      <c r="AF12">
        <v>1055.2061150727234</v>
      </c>
      <c r="AG12">
        <v>51.586452933660915</v>
      </c>
      <c r="AH12">
        <v>1.1802179688725017E-3</v>
      </c>
    </row>
    <row r="13" spans="1:37" ht="16" thickBot="1" x14ac:dyDescent="0.25">
      <c r="A13" s="3">
        <v>12</v>
      </c>
      <c r="B13" s="4">
        <v>104.5</v>
      </c>
      <c r="C13" s="4">
        <v>165.3</v>
      </c>
      <c r="D13" s="4">
        <v>70.900000000000006</v>
      </c>
      <c r="E13" s="4">
        <v>9.6999999999999993</v>
      </c>
      <c r="F13" s="4">
        <v>27.8</v>
      </c>
      <c r="H13" t="s">
        <v>15</v>
      </c>
      <c r="I13">
        <v>19</v>
      </c>
      <c r="J13">
        <v>776.19558063841237</v>
      </c>
      <c r="K13">
        <v>40.85239898096907</v>
      </c>
      <c r="R13" t="s">
        <v>15</v>
      </c>
      <c r="S13">
        <v>20</v>
      </c>
      <c r="T13">
        <v>782.19435374844988</v>
      </c>
      <c r="U13">
        <v>39.109717687422496</v>
      </c>
      <c r="AC13" t="s">
        <v>15</v>
      </c>
      <c r="AD13">
        <v>4</v>
      </c>
      <c r="AE13">
        <v>81.820404781828756</v>
      </c>
      <c r="AF13">
        <v>20.455101195457189</v>
      </c>
    </row>
    <row r="14" spans="1:37" ht="16" thickBot="1" x14ac:dyDescent="0.25">
      <c r="A14" s="3">
        <v>13</v>
      </c>
      <c r="B14" s="4">
        <v>103.7</v>
      </c>
      <c r="C14" s="4">
        <v>164.1</v>
      </c>
      <c r="D14" s="4">
        <v>89.9</v>
      </c>
      <c r="E14" s="4">
        <v>8.1999999999999993</v>
      </c>
      <c r="F14" s="4">
        <v>27.7</v>
      </c>
      <c r="H14" s="5" t="s">
        <v>16</v>
      </c>
      <c r="I14" s="5">
        <v>23</v>
      </c>
      <c r="J14" s="5">
        <v>14842.22</v>
      </c>
      <c r="K14" s="5"/>
      <c r="L14" s="5"/>
      <c r="M14" s="5"/>
      <c r="R14" s="5" t="s">
        <v>16</v>
      </c>
      <c r="S14" s="5">
        <v>23</v>
      </c>
      <c r="T14" s="5">
        <v>14842.22</v>
      </c>
      <c r="U14" s="5"/>
      <c r="V14" s="5"/>
      <c r="W14" s="5"/>
      <c r="AC14" s="5" t="s">
        <v>16</v>
      </c>
      <c r="AD14" s="5">
        <v>7</v>
      </c>
      <c r="AE14" s="5">
        <v>3247.4387499999993</v>
      </c>
      <c r="AF14" s="5"/>
      <c r="AG14" s="5"/>
      <c r="AH14" s="5"/>
    </row>
    <row r="15" spans="1:37" ht="16" thickBot="1" x14ac:dyDescent="0.25">
      <c r="A15" s="3">
        <v>14</v>
      </c>
      <c r="B15" s="4">
        <v>117.8</v>
      </c>
      <c r="C15" s="4">
        <v>183.7</v>
      </c>
      <c r="D15" s="4">
        <v>81.3</v>
      </c>
      <c r="E15" s="4">
        <v>8.4</v>
      </c>
      <c r="F15" s="4">
        <v>27.6</v>
      </c>
    </row>
    <row r="16" spans="1:37" ht="16" thickBot="1" x14ac:dyDescent="0.25">
      <c r="A16" s="3">
        <v>15</v>
      </c>
      <c r="B16" s="4">
        <v>115.8</v>
      </c>
      <c r="C16" s="4">
        <v>195.8</v>
      </c>
      <c r="D16" s="4">
        <v>83.7</v>
      </c>
      <c r="E16" s="4">
        <v>8.1999999999999993</v>
      </c>
      <c r="F16" s="4">
        <v>27.5</v>
      </c>
      <c r="H16" s="6"/>
      <c r="I16" s="6" t="s">
        <v>23</v>
      </c>
      <c r="J16" s="6" t="s">
        <v>11</v>
      </c>
      <c r="K16" s="6" t="s">
        <v>24</v>
      </c>
      <c r="L16" s="6" t="s">
        <v>25</v>
      </c>
      <c r="M16" s="6" t="s">
        <v>26</v>
      </c>
      <c r="N16" s="6" t="s">
        <v>27</v>
      </c>
      <c r="O16" s="6" t="s">
        <v>28</v>
      </c>
      <c r="P16" s="6" t="s">
        <v>29</v>
      </c>
      <c r="R16" s="6"/>
      <c r="S16" s="6" t="s">
        <v>23</v>
      </c>
      <c r="T16" s="6" t="s">
        <v>11</v>
      </c>
      <c r="U16" s="6" t="s">
        <v>24</v>
      </c>
      <c r="V16" s="6" t="s">
        <v>25</v>
      </c>
      <c r="W16" s="6" t="s">
        <v>26</v>
      </c>
      <c r="X16" s="6" t="s">
        <v>27</v>
      </c>
      <c r="Y16" s="6" t="s">
        <v>28</v>
      </c>
      <c r="Z16" s="6" t="s">
        <v>29</v>
      </c>
      <c r="AC16" s="6"/>
      <c r="AD16" s="6" t="s">
        <v>23</v>
      </c>
      <c r="AE16" s="6" t="s">
        <v>11</v>
      </c>
      <c r="AF16" s="6" t="s">
        <v>24</v>
      </c>
      <c r="AG16" s="6" t="s">
        <v>25</v>
      </c>
      <c r="AH16" s="6" t="s">
        <v>26</v>
      </c>
      <c r="AI16" s="6" t="s">
        <v>27</v>
      </c>
      <c r="AJ16" s="6" t="s">
        <v>28</v>
      </c>
      <c r="AK16" s="6" t="s">
        <v>29</v>
      </c>
    </row>
    <row r="17" spans="1:37" ht="16" thickBot="1" x14ac:dyDescent="0.25">
      <c r="A17" s="3">
        <v>16</v>
      </c>
      <c r="B17" s="4">
        <v>117.8</v>
      </c>
      <c r="C17" s="4">
        <v>219.4</v>
      </c>
      <c r="D17" s="4">
        <v>76.099999999999994</v>
      </c>
      <c r="E17" s="4">
        <v>8.1</v>
      </c>
      <c r="F17" s="4">
        <v>27.5</v>
      </c>
      <c r="H17" t="s">
        <v>17</v>
      </c>
      <c r="I17">
        <v>-203.55241401143721</v>
      </c>
      <c r="J17">
        <v>82.87973747601184</v>
      </c>
      <c r="K17">
        <v>-2.4559973307149057</v>
      </c>
      <c r="L17">
        <v>2.3847243663243457E-2</v>
      </c>
      <c r="M17">
        <v>-377.02169817177582</v>
      </c>
      <c r="N17">
        <v>-30.08312985109859</v>
      </c>
      <c r="O17">
        <v>-377.02169817177582</v>
      </c>
      <c r="P17">
        <v>-30.08312985109859</v>
      </c>
      <c r="R17" t="s">
        <v>17</v>
      </c>
      <c r="S17">
        <v>-178.45390209221952</v>
      </c>
      <c r="T17">
        <v>49.689964255630485</v>
      </c>
      <c r="U17">
        <v>-3.5913469604075736</v>
      </c>
      <c r="V17">
        <v>1.8246454390255587E-3</v>
      </c>
      <c r="W17">
        <v>-282.10535122541211</v>
      </c>
      <c r="X17">
        <v>-74.802452959026951</v>
      </c>
      <c r="Y17">
        <v>-282.10535122541211</v>
      </c>
      <c r="Z17">
        <v>-74.802452959026951</v>
      </c>
      <c r="AC17" t="s">
        <v>17</v>
      </c>
      <c r="AD17">
        <v>-597.60082122553627</v>
      </c>
      <c r="AE17">
        <v>135.59624793395275</v>
      </c>
      <c r="AF17">
        <v>-4.4072076501454536</v>
      </c>
      <c r="AG17">
        <v>1.1625821394850005E-2</v>
      </c>
      <c r="AH17">
        <v>-974.0763600849458</v>
      </c>
      <c r="AI17">
        <v>-221.12528236612673</v>
      </c>
      <c r="AJ17">
        <v>-974.0763600849458</v>
      </c>
      <c r="AK17">
        <v>-221.12528236612673</v>
      </c>
    </row>
    <row r="18" spans="1:37" ht="16" thickBot="1" x14ac:dyDescent="0.25">
      <c r="A18" s="3">
        <v>17</v>
      </c>
      <c r="B18" s="4">
        <v>118.4</v>
      </c>
      <c r="C18" s="4">
        <v>209.8</v>
      </c>
      <c r="D18" s="4">
        <v>80.400000000000006</v>
      </c>
      <c r="E18" s="4">
        <v>7.8</v>
      </c>
      <c r="F18" s="4">
        <v>27.4</v>
      </c>
      <c r="H18" t="s">
        <v>2</v>
      </c>
      <c r="I18">
        <v>0.6655258912889721</v>
      </c>
      <c r="J18">
        <v>6.5781292628551202E-2</v>
      </c>
      <c r="K18">
        <v>10.117251648534989</v>
      </c>
      <c r="L18">
        <v>4.3605562162530139E-9</v>
      </c>
      <c r="M18">
        <v>0.52784406348734247</v>
      </c>
      <c r="N18">
        <v>0.80320771909060173</v>
      </c>
      <c r="O18">
        <v>0.52784406348734247</v>
      </c>
      <c r="P18">
        <v>0.80320771909060173</v>
      </c>
      <c r="R18" t="s">
        <v>2</v>
      </c>
      <c r="S18">
        <v>0.66439487787156393</v>
      </c>
      <c r="T18">
        <v>6.4298132761470228E-2</v>
      </c>
      <c r="U18">
        <v>10.333035336131774</v>
      </c>
      <c r="V18">
        <v>1.8185785541698188E-9</v>
      </c>
      <c r="W18">
        <v>0.5302713232036893</v>
      </c>
      <c r="X18">
        <v>0.79851843253943855</v>
      </c>
      <c r="Y18">
        <v>0.5302713232036893</v>
      </c>
      <c r="Z18">
        <v>0.79851843253943855</v>
      </c>
      <c r="AC18">
        <v>223.3</v>
      </c>
      <c r="AD18">
        <v>1.0649985489297373</v>
      </c>
      <c r="AE18">
        <v>0.13275815300836635</v>
      </c>
      <c r="AF18">
        <v>8.0220952521282936</v>
      </c>
      <c r="AG18">
        <v>1.3100796802823713E-3</v>
      </c>
      <c r="AH18">
        <v>0.69640282483455884</v>
      </c>
      <c r="AI18">
        <v>1.4335942730249158</v>
      </c>
      <c r="AJ18">
        <v>0.69640282483455884</v>
      </c>
      <c r="AK18">
        <v>1.4335942730249158</v>
      </c>
    </row>
    <row r="19" spans="1:37" ht="16" thickBot="1" x14ac:dyDescent="0.25">
      <c r="A19" s="3">
        <v>18</v>
      </c>
      <c r="B19" s="4">
        <v>120.4</v>
      </c>
      <c r="C19" s="4">
        <v>223.3</v>
      </c>
      <c r="D19" s="4">
        <v>78.099999999999994</v>
      </c>
      <c r="E19" s="4">
        <v>7.2</v>
      </c>
      <c r="F19" s="4">
        <v>27.5</v>
      </c>
      <c r="H19" t="s">
        <v>3</v>
      </c>
      <c r="I19">
        <v>1.2392732965315783</v>
      </c>
      <c r="J19">
        <v>0.33097520565368493</v>
      </c>
      <c r="K19">
        <v>3.7443085625824453</v>
      </c>
      <c r="L19">
        <v>1.3736974655224258E-3</v>
      </c>
      <c r="M19">
        <v>0.54653422968567855</v>
      </c>
      <c r="N19">
        <v>1.9320123633774779</v>
      </c>
      <c r="O19">
        <v>0.54653422968567855</v>
      </c>
      <c r="P19">
        <v>1.9320123633774779</v>
      </c>
      <c r="R19" t="s">
        <v>3</v>
      </c>
      <c r="S19">
        <v>1.2721137650331196</v>
      </c>
      <c r="T19">
        <v>0.3127942595407181</v>
      </c>
      <c r="U19">
        <v>4.0669344984175506</v>
      </c>
      <c r="V19">
        <v>6.0159139838944606E-4</v>
      </c>
      <c r="W19">
        <v>0.61963637311658959</v>
      </c>
      <c r="X19">
        <v>1.9245911569496497</v>
      </c>
      <c r="Y19">
        <v>0.61963637311658959</v>
      </c>
      <c r="Z19">
        <v>1.9245911569496497</v>
      </c>
      <c r="AC19">
        <v>78.099999999999994</v>
      </c>
      <c r="AD19">
        <v>2.894769190942811</v>
      </c>
      <c r="AE19">
        <v>0.47002607083380721</v>
      </c>
      <c r="AF19">
        <v>6.158741760446623</v>
      </c>
      <c r="AG19">
        <v>3.5274526176103495E-3</v>
      </c>
      <c r="AH19">
        <v>1.5897676072609357</v>
      </c>
      <c r="AI19">
        <v>4.1997707746246862</v>
      </c>
      <c r="AJ19">
        <v>1.5897676072609357</v>
      </c>
      <c r="AK19">
        <v>4.1997707746246862</v>
      </c>
    </row>
    <row r="20" spans="1:37" ht="16" thickBot="1" x14ac:dyDescent="0.25">
      <c r="A20" s="3">
        <v>19</v>
      </c>
      <c r="B20" s="4">
        <v>123.8</v>
      </c>
      <c r="C20" s="4">
        <v>223.6</v>
      </c>
      <c r="D20" s="4">
        <v>79.8</v>
      </c>
      <c r="E20" s="4">
        <v>8.1999999999999993</v>
      </c>
      <c r="F20" s="4">
        <v>27.6</v>
      </c>
      <c r="H20" t="s">
        <v>4</v>
      </c>
      <c r="I20">
        <v>6.9801951570668468</v>
      </c>
      <c r="J20">
        <v>2.529929587395348</v>
      </c>
      <c r="K20">
        <v>2.75904720504621</v>
      </c>
      <c r="L20">
        <v>1.2487493659833091E-2</v>
      </c>
      <c r="M20">
        <v>1.6849916746890932</v>
      </c>
      <c r="N20">
        <v>12.2753986394446</v>
      </c>
      <c r="O20">
        <v>1.6849916746890932</v>
      </c>
      <c r="P20">
        <v>12.2753986394446</v>
      </c>
      <c r="R20" s="5" t="s">
        <v>4</v>
      </c>
      <c r="S20" s="5">
        <v>7.3519384349990142</v>
      </c>
      <c r="T20" s="5">
        <v>2.2861634211324504</v>
      </c>
      <c r="U20" s="5">
        <v>3.2158411629896664</v>
      </c>
      <c r="V20" s="5">
        <v>4.3364875182499265E-3</v>
      </c>
      <c r="W20" s="5">
        <v>2.5830851040404452</v>
      </c>
      <c r="X20" s="5">
        <v>12.120791765957584</v>
      </c>
      <c r="Y20" s="5">
        <v>2.5830851040404452</v>
      </c>
      <c r="Z20" s="5">
        <v>12.120791765957584</v>
      </c>
      <c r="AC20" s="5">
        <v>7.2</v>
      </c>
      <c r="AD20" s="5">
        <v>32.563218370085167</v>
      </c>
      <c r="AE20" s="5">
        <v>11.10782303801593</v>
      </c>
      <c r="AF20" s="5">
        <v>2.9315571789935162</v>
      </c>
      <c r="AG20" s="5">
        <v>4.274735758771462E-2</v>
      </c>
      <c r="AH20" s="5">
        <v>1.7229574667825567</v>
      </c>
      <c r="AI20" s="5">
        <v>63.403479273387774</v>
      </c>
      <c r="AJ20" s="5">
        <v>1.7229574667825567</v>
      </c>
      <c r="AK20" s="5">
        <v>63.403479273387774</v>
      </c>
    </row>
    <row r="21" spans="1:37" ht="16" thickBot="1" x14ac:dyDescent="0.25">
      <c r="A21" s="3">
        <v>20</v>
      </c>
      <c r="B21" s="4">
        <v>134.9</v>
      </c>
      <c r="C21" s="4">
        <v>236.6</v>
      </c>
      <c r="D21" s="4">
        <v>82.1</v>
      </c>
      <c r="E21" s="4">
        <v>7.5</v>
      </c>
      <c r="F21" s="4">
        <v>27.7</v>
      </c>
      <c r="H21" s="5" t="s">
        <v>5</v>
      </c>
      <c r="I21" s="5">
        <v>1.0907428105308594</v>
      </c>
      <c r="J21" s="5">
        <v>2.8464261685449785</v>
      </c>
      <c r="K21" s="5">
        <v>0.38319729581758999</v>
      </c>
      <c r="L21" s="5">
        <v>0.70582721707472507</v>
      </c>
      <c r="M21" s="5">
        <v>-4.8668956293310615</v>
      </c>
      <c r="N21" s="5">
        <v>7.0483812503927812</v>
      </c>
      <c r="O21" s="5">
        <v>-4.8668956293310615</v>
      </c>
      <c r="P21" s="5">
        <v>7.0483812503927812</v>
      </c>
    </row>
    <row r="22" spans="1:37" ht="16" thickBot="1" x14ac:dyDescent="0.25">
      <c r="A22" s="3">
        <v>21</v>
      </c>
      <c r="B22" s="4">
        <v>130.5</v>
      </c>
      <c r="C22" s="4">
        <v>236.6</v>
      </c>
      <c r="D22" s="4">
        <v>83.2</v>
      </c>
      <c r="E22" s="4">
        <v>7.4</v>
      </c>
      <c r="F22" s="4">
        <v>27.8</v>
      </c>
    </row>
    <row r="23" spans="1:37" ht="16" thickBot="1" x14ac:dyDescent="0.25">
      <c r="A23" s="3">
        <v>22</v>
      </c>
      <c r="B23" s="4">
        <v>140.69999999999999</v>
      </c>
      <c r="C23" s="4">
        <v>248.6</v>
      </c>
      <c r="D23" s="4">
        <v>80.8</v>
      </c>
      <c r="E23" s="4">
        <v>7.3</v>
      </c>
      <c r="F23" s="4">
        <v>28.7</v>
      </c>
    </row>
    <row r="24" spans="1:37" ht="16" thickBot="1" x14ac:dyDescent="0.25">
      <c r="A24" s="3">
        <v>23</v>
      </c>
      <c r="B24" s="4">
        <v>150.4</v>
      </c>
      <c r="C24" s="4">
        <v>253.4</v>
      </c>
      <c r="D24" s="4">
        <v>81.8</v>
      </c>
      <c r="E24" s="4">
        <v>7.4</v>
      </c>
      <c r="F24" s="4">
        <v>28.3</v>
      </c>
      <c r="R24" t="s">
        <v>30</v>
      </c>
      <c r="AC24" t="s">
        <v>30</v>
      </c>
    </row>
    <row r="25" spans="1:37" ht="16" thickBot="1" x14ac:dyDescent="0.25">
      <c r="A25" s="3">
        <v>24</v>
      </c>
      <c r="B25" s="4">
        <v>172.7</v>
      </c>
      <c r="C25" s="4">
        <v>254.3</v>
      </c>
      <c r="D25" s="4">
        <v>87.5</v>
      </c>
      <c r="E25" s="4">
        <v>7.5</v>
      </c>
      <c r="F25" s="4">
        <v>28.1</v>
      </c>
      <c r="H25" t="s">
        <v>30</v>
      </c>
    </row>
    <row r="26" spans="1:37" ht="16" thickBot="1" x14ac:dyDescent="0.25">
      <c r="R26" s="6" t="s">
        <v>31</v>
      </c>
      <c r="S26" s="6" t="s">
        <v>32</v>
      </c>
      <c r="T26" s="6" t="s">
        <v>33</v>
      </c>
      <c r="AC26" s="6" t="s">
        <v>31</v>
      </c>
      <c r="AD26" s="6" t="s">
        <v>34</v>
      </c>
      <c r="AE26" s="6" t="s">
        <v>33</v>
      </c>
    </row>
    <row r="27" spans="1:37" ht="16" thickBot="1" x14ac:dyDescent="0.25">
      <c r="H27" s="6" t="s">
        <v>31</v>
      </c>
      <c r="I27" s="6" t="s">
        <v>32</v>
      </c>
      <c r="J27" s="6" t="s">
        <v>33</v>
      </c>
      <c r="K27" s="8" t="s">
        <v>37</v>
      </c>
      <c r="L27" s="8" t="s">
        <v>38</v>
      </c>
      <c r="M27" s="8" t="s">
        <v>40</v>
      </c>
      <c r="N27" s="8"/>
      <c r="R27">
        <v>1</v>
      </c>
      <c r="S27">
        <v>79.274824140455948</v>
      </c>
      <c r="T27">
        <v>-2.8748241404559423</v>
      </c>
      <c r="AC27">
        <v>1</v>
      </c>
      <c r="AD27">
        <v>138.76666276819728</v>
      </c>
      <c r="AE27">
        <v>1.9333372318027102</v>
      </c>
    </row>
    <row r="28" spans="1:37" ht="16" thickBot="1" x14ac:dyDescent="0.25">
      <c r="A28" s="1" t="s">
        <v>0</v>
      </c>
      <c r="B28" s="2" t="s">
        <v>1</v>
      </c>
      <c r="C28" s="2" t="s">
        <v>2</v>
      </c>
      <c r="D28" s="2" t="s">
        <v>3</v>
      </c>
      <c r="E28" s="2" t="s">
        <v>4</v>
      </c>
      <c r="F28" s="2"/>
      <c r="H28">
        <v>1</v>
      </c>
      <c r="I28">
        <v>78.886864608169603</v>
      </c>
      <c r="J28">
        <v>-2.4868646081695971</v>
      </c>
      <c r="M28">
        <f>J28^2</f>
        <v>6.1844955793665237</v>
      </c>
      <c r="R28">
        <v>2</v>
      </c>
      <c r="S28">
        <v>80.729009547693195</v>
      </c>
      <c r="T28">
        <v>-3.1290095476932009</v>
      </c>
      <c r="AC28">
        <v>2</v>
      </c>
      <c r="AD28">
        <v>136.1904480763117</v>
      </c>
      <c r="AE28">
        <v>-5.6904480763116965</v>
      </c>
      <c r="AG28" t="s">
        <v>21</v>
      </c>
      <c r="AH28">
        <f>AE13/AE51</f>
        <v>32.502315723878333</v>
      </c>
    </row>
    <row r="29" spans="1:37" ht="16" thickBot="1" x14ac:dyDescent="0.25">
      <c r="A29" s="3">
        <v>18</v>
      </c>
      <c r="B29" s="4">
        <v>120.4</v>
      </c>
      <c r="C29" s="4">
        <v>223.3</v>
      </c>
      <c r="D29" s="4">
        <v>78.099999999999994</v>
      </c>
      <c r="E29" s="4">
        <v>7.2</v>
      </c>
      <c r="F29" s="4"/>
      <c r="H29">
        <v>2</v>
      </c>
      <c r="I29">
        <v>80.433040089046784</v>
      </c>
      <c r="J29">
        <v>-2.8330400890467899</v>
      </c>
      <c r="K29">
        <v>-2.4868646081695971</v>
      </c>
      <c r="L29">
        <f>(J29-K29)^2</f>
        <v>0.11983746356055572</v>
      </c>
      <c r="M29">
        <f t="shared" ref="M29:M50" si="0">J29^2</f>
        <v>8.0261161461462436</v>
      </c>
      <c r="R29">
        <v>3</v>
      </c>
      <c r="S29">
        <v>91.341623323663811</v>
      </c>
      <c r="T29">
        <v>-3.1416233236638078</v>
      </c>
      <c r="AC29">
        <v>3</v>
      </c>
      <c r="AD29">
        <v>150.02974683101135</v>
      </c>
      <c r="AE29">
        <v>0.37025316898865412</v>
      </c>
      <c r="AG29" t="s">
        <v>46</v>
      </c>
      <c r="AH29">
        <f>_xlfn.F.INV.RT(0.05,4,4)</f>
        <v>6.38823290869587</v>
      </c>
    </row>
    <row r="30" spans="1:37" ht="16" thickBot="1" x14ac:dyDescent="0.25">
      <c r="A30" s="3">
        <v>22</v>
      </c>
      <c r="B30" s="4">
        <v>140.69999999999999</v>
      </c>
      <c r="C30" s="4">
        <v>248.6</v>
      </c>
      <c r="D30" s="4">
        <v>80.8</v>
      </c>
      <c r="E30" s="4">
        <v>7.3</v>
      </c>
      <c r="F30" s="4"/>
      <c r="H30">
        <v>3</v>
      </c>
      <c r="I30">
        <v>91.119097524624721</v>
      </c>
      <c r="J30">
        <v>-2.9190975246247177</v>
      </c>
      <c r="K30">
        <v>-2.8330400890467899</v>
      </c>
      <c r="L30">
        <f t="shared" ref="L30:L51" si="1">(J30-K30)^2</f>
        <v>7.4058822182491895E-3</v>
      </c>
      <c r="M30">
        <f t="shared" si="0"/>
        <v>8.5211303582701543</v>
      </c>
      <c r="R30">
        <v>4</v>
      </c>
      <c r="S30">
        <v>85.890454479707287</v>
      </c>
      <c r="T30">
        <v>1.4095455202927099</v>
      </c>
      <c r="AC30">
        <v>4</v>
      </c>
      <c r="AD30">
        <v>136.26252380328307</v>
      </c>
      <c r="AE30">
        <v>-1.362523803283068</v>
      </c>
      <c r="AG30" t="s">
        <v>36</v>
      </c>
    </row>
    <row r="31" spans="1:37" ht="16" thickBot="1" x14ac:dyDescent="0.25">
      <c r="A31" s="3">
        <v>21</v>
      </c>
      <c r="B31" s="4">
        <v>130.5</v>
      </c>
      <c r="C31" s="4">
        <v>236.6</v>
      </c>
      <c r="D31" s="4">
        <v>83.2</v>
      </c>
      <c r="E31" s="4">
        <v>7.4</v>
      </c>
      <c r="F31" s="4"/>
      <c r="H31">
        <v>4</v>
      </c>
      <c r="I31">
        <v>86.17672842688529</v>
      </c>
      <c r="J31">
        <v>1.1232715731147067</v>
      </c>
      <c r="K31">
        <v>-2.9190975246247177</v>
      </c>
      <c r="L31">
        <f t="shared" si="1"/>
        <v>16.340747922358648</v>
      </c>
      <c r="M31">
        <f t="shared" si="0"/>
        <v>1.2617390269675879</v>
      </c>
      <c r="R31">
        <v>5</v>
      </c>
      <c r="S31">
        <v>84.009211882819088</v>
      </c>
      <c r="T31">
        <v>-1.5092118828190877</v>
      </c>
      <c r="AC31">
        <v>5</v>
      </c>
      <c r="AD31">
        <v>170.74475175043068</v>
      </c>
      <c r="AE31">
        <v>1.9552482495693084</v>
      </c>
    </row>
    <row r="32" spans="1:37" ht="16" thickBot="1" x14ac:dyDescent="0.25">
      <c r="A32" s="3">
        <v>23</v>
      </c>
      <c r="B32" s="4">
        <v>150.4</v>
      </c>
      <c r="C32" s="4">
        <v>253.4</v>
      </c>
      <c r="D32" s="4">
        <v>81.8</v>
      </c>
      <c r="E32" s="4">
        <v>7.4</v>
      </c>
      <c r="F32" s="4"/>
      <c r="H32">
        <v>5</v>
      </c>
      <c r="I32">
        <v>84.088450573722952</v>
      </c>
      <c r="J32">
        <v>-1.5884505737229517</v>
      </c>
      <c r="K32">
        <v>1.1232715731147067</v>
      </c>
      <c r="L32">
        <f t="shared" si="1"/>
        <v>7.3534370016498389</v>
      </c>
      <c r="M32">
        <f t="shared" si="0"/>
        <v>2.5231752251607746</v>
      </c>
      <c r="R32">
        <v>6</v>
      </c>
      <c r="S32">
        <v>79.728140020617658</v>
      </c>
      <c r="T32">
        <v>-0.32814002061765279</v>
      </c>
      <c r="AC32">
        <v>6</v>
      </c>
      <c r="AD32">
        <v>112.56842057838895</v>
      </c>
      <c r="AE32">
        <v>5.8315794216110532</v>
      </c>
    </row>
    <row r="33" spans="1:31" ht="16" thickBot="1" x14ac:dyDescent="0.25">
      <c r="A33" s="3">
        <v>20</v>
      </c>
      <c r="B33" s="4">
        <v>134.9</v>
      </c>
      <c r="C33" s="4">
        <v>236.6</v>
      </c>
      <c r="D33" s="4">
        <v>82.1</v>
      </c>
      <c r="E33" s="4">
        <v>7.5</v>
      </c>
      <c r="F33" s="4"/>
      <c r="H33">
        <v>6</v>
      </c>
      <c r="I33">
        <v>80.220153497631628</v>
      </c>
      <c r="J33">
        <v>-0.82015349763162249</v>
      </c>
      <c r="K33">
        <v>-1.5884505737229517</v>
      </c>
      <c r="L33">
        <f t="shared" si="1"/>
        <v>0.59028039713048575</v>
      </c>
      <c r="M33">
        <f t="shared" si="0"/>
        <v>0.67265175967738378</v>
      </c>
      <c r="R33">
        <v>7</v>
      </c>
      <c r="S33">
        <v>74.735325672760112</v>
      </c>
      <c r="T33">
        <v>5.5646743272398851</v>
      </c>
      <c r="AC33">
        <v>7</v>
      </c>
      <c r="AD33">
        <v>120.11386463808583</v>
      </c>
      <c r="AE33">
        <v>-2.3138646380858319</v>
      </c>
    </row>
    <row r="34" spans="1:31" ht="16" thickBot="1" x14ac:dyDescent="0.25">
      <c r="A34" s="3">
        <v>24</v>
      </c>
      <c r="B34" s="4">
        <v>172.7</v>
      </c>
      <c r="C34" s="4">
        <v>254.3</v>
      </c>
      <c r="D34" s="4">
        <v>87.5</v>
      </c>
      <c r="E34" s="4">
        <v>7.5</v>
      </c>
      <c r="F34" s="4"/>
      <c r="H34">
        <v>7</v>
      </c>
      <c r="I34">
        <v>75.733095551946192</v>
      </c>
      <c r="J34">
        <v>4.5669044480538048</v>
      </c>
      <c r="K34">
        <v>-0.82015349763162249</v>
      </c>
      <c r="L34">
        <f t="shared" si="1"/>
        <v>29.020393310172498</v>
      </c>
      <c r="M34">
        <f t="shared" si="0"/>
        <v>20.856616237653629</v>
      </c>
      <c r="R34">
        <v>8</v>
      </c>
      <c r="S34">
        <v>85.043806647369564</v>
      </c>
      <c r="T34">
        <v>-4.9438066473695699</v>
      </c>
      <c r="AC34" s="5">
        <v>8</v>
      </c>
      <c r="AD34" s="5">
        <v>104.42358155429071</v>
      </c>
      <c r="AE34" s="5">
        <v>-0.72358155429070337</v>
      </c>
    </row>
    <row r="35" spans="1:31" ht="16" thickBot="1" x14ac:dyDescent="0.25">
      <c r="A35" s="3">
        <v>17</v>
      </c>
      <c r="B35" s="4">
        <v>118.4</v>
      </c>
      <c r="C35" s="4">
        <v>209.8</v>
      </c>
      <c r="D35" s="4">
        <v>80.400000000000006</v>
      </c>
      <c r="E35" s="4">
        <v>7.8</v>
      </c>
      <c r="F35" s="4"/>
      <c r="H35">
        <v>8</v>
      </c>
      <c r="I35">
        <v>85.628076008087703</v>
      </c>
      <c r="J35">
        <v>-5.5280760080877087</v>
      </c>
      <c r="K35">
        <v>4.5669044480538048</v>
      </c>
      <c r="L35">
        <f t="shared" si="1"/>
        <v>101.90863040987912</v>
      </c>
      <c r="M35">
        <f t="shared" si="0"/>
        <v>30.559624351194937</v>
      </c>
      <c r="R35">
        <v>9</v>
      </c>
      <c r="S35">
        <v>104.06545248485696</v>
      </c>
      <c r="T35">
        <v>1.1345475151430406</v>
      </c>
    </row>
    <row r="36" spans="1:31" ht="16" thickBot="1" x14ac:dyDescent="0.25">
      <c r="A36" s="3">
        <v>16</v>
      </c>
      <c r="B36" s="4">
        <v>117.8</v>
      </c>
      <c r="C36" s="4">
        <v>219.4</v>
      </c>
      <c r="D36" s="4">
        <v>76.099999999999994</v>
      </c>
      <c r="E36" s="4">
        <v>8.1</v>
      </c>
      <c r="F36" s="4"/>
      <c r="H36">
        <v>9</v>
      </c>
      <c r="I36">
        <v>104.38033392866686</v>
      </c>
      <c r="J36">
        <v>0.8196660713331454</v>
      </c>
      <c r="K36">
        <v>-5.5280760080877087</v>
      </c>
      <c r="L36">
        <f t="shared" si="1"/>
        <v>40.293829506850187</v>
      </c>
      <c r="M36">
        <f t="shared" si="0"/>
        <v>0.67185246849471303</v>
      </c>
      <c r="R36">
        <v>10</v>
      </c>
      <c r="S36">
        <v>100.16254783729308</v>
      </c>
      <c r="T36">
        <v>2.3374521627069242</v>
      </c>
    </row>
    <row r="37" spans="1:31" ht="16" thickBot="1" x14ac:dyDescent="0.25">
      <c r="A37" s="3">
        <v>13</v>
      </c>
      <c r="B37" s="4">
        <v>103.7</v>
      </c>
      <c r="C37" s="4">
        <v>164.1</v>
      </c>
      <c r="D37" s="4">
        <v>89.9</v>
      </c>
      <c r="E37" s="4">
        <v>8.1999999999999993</v>
      </c>
      <c r="F37" s="4"/>
      <c r="H37">
        <v>10</v>
      </c>
      <c r="I37">
        <v>100.49648680043282</v>
      </c>
      <c r="J37">
        <v>2.0035131995671804</v>
      </c>
      <c r="K37">
        <v>0.8196660713331454</v>
      </c>
      <c r="L37">
        <f t="shared" si="1"/>
        <v>1.4014940230279718</v>
      </c>
      <c r="M37">
        <f t="shared" si="0"/>
        <v>4.0140651408399206</v>
      </c>
      <c r="R37">
        <v>11</v>
      </c>
      <c r="S37">
        <v>105.22319206174062</v>
      </c>
      <c r="T37">
        <v>3.4768079382593839</v>
      </c>
    </row>
    <row r="38" spans="1:31" ht="16" thickBot="1" x14ac:dyDescent="0.25">
      <c r="A38" s="3">
        <v>15</v>
      </c>
      <c r="B38" s="4">
        <v>115.8</v>
      </c>
      <c r="C38" s="4">
        <v>195.8</v>
      </c>
      <c r="D38" s="4">
        <v>83.7</v>
      </c>
      <c r="E38" s="4">
        <v>8.1999999999999993</v>
      </c>
      <c r="F38" s="4"/>
      <c r="H38">
        <v>11</v>
      </c>
      <c r="I38">
        <v>105.08115746199854</v>
      </c>
      <c r="J38">
        <v>3.6188425380014593</v>
      </c>
      <c r="K38">
        <v>2.0035131995671804</v>
      </c>
      <c r="L38">
        <f t="shared" si="1"/>
        <v>2.609288871606525</v>
      </c>
      <c r="M38">
        <f t="shared" si="0"/>
        <v>13.096021314848842</v>
      </c>
      <c r="R38">
        <v>12</v>
      </c>
      <c r="S38">
        <v>92.877239980288621</v>
      </c>
      <c r="T38">
        <v>11.622760019711379</v>
      </c>
    </row>
    <row r="39" spans="1:31" ht="16" thickBot="1" x14ac:dyDescent="0.25">
      <c r="A39" s="3">
        <v>19</v>
      </c>
      <c r="B39" s="4">
        <v>123.8</v>
      </c>
      <c r="C39" s="4">
        <v>223.6</v>
      </c>
      <c r="D39" s="4">
        <v>79.8</v>
      </c>
      <c r="E39" s="4">
        <v>8.1999999999999993</v>
      </c>
      <c r="F39" s="4"/>
      <c r="H39">
        <v>12</v>
      </c>
      <c r="I39">
        <v>92.354035699025104</v>
      </c>
      <c r="J39">
        <v>12.145964300974896</v>
      </c>
      <c r="K39">
        <v>3.6188425380014593</v>
      </c>
      <c r="L39">
        <f t="shared" si="1"/>
        <v>72.711805560575215</v>
      </c>
      <c r="M39">
        <f t="shared" si="0"/>
        <v>147.5244488005566</v>
      </c>
      <c r="R39">
        <v>13</v>
      </c>
      <c r="S39">
        <v>105.22222000997348</v>
      </c>
      <c r="T39">
        <v>-1.5222200099734806</v>
      </c>
      <c r="AC39" t="s">
        <v>6</v>
      </c>
    </row>
    <row r="40" spans="1:31" ht="16" thickBot="1" x14ac:dyDescent="0.25">
      <c r="A40" s="3">
        <v>14</v>
      </c>
      <c r="B40" s="4">
        <v>117.8</v>
      </c>
      <c r="C40" s="4">
        <v>183.7</v>
      </c>
      <c r="D40" s="4">
        <v>81.3</v>
      </c>
      <c r="E40" s="4">
        <v>8.4</v>
      </c>
      <c r="F40" s="4"/>
      <c r="H40">
        <v>13</v>
      </c>
      <c r="I40">
        <v>104.52223024692495</v>
      </c>
      <c r="J40">
        <v>-0.82223024692494562</v>
      </c>
      <c r="K40">
        <v>12.145964300974896</v>
      </c>
      <c r="L40">
        <f t="shared" si="1"/>
        <v>168.17406983217919</v>
      </c>
      <c r="M40">
        <f t="shared" si="0"/>
        <v>0.67606257895825705</v>
      </c>
      <c r="R40">
        <v>14</v>
      </c>
      <c r="S40">
        <v>108.77456892397109</v>
      </c>
      <c r="T40">
        <v>9.0254310760289087</v>
      </c>
    </row>
    <row r="41" spans="1:31" ht="16" thickBot="1" x14ac:dyDescent="0.25">
      <c r="A41" s="3">
        <v>10</v>
      </c>
      <c r="B41" s="4">
        <v>102.5</v>
      </c>
      <c r="C41" s="4">
        <v>163.80000000000001</v>
      </c>
      <c r="D41" s="4">
        <v>80.3</v>
      </c>
      <c r="E41" s="4">
        <v>9.1999999999999993</v>
      </c>
      <c r="F41" s="4"/>
      <c r="H41">
        <v>14</v>
      </c>
      <c r="I41">
        <v>108.19575211637751</v>
      </c>
      <c r="J41">
        <v>9.6042478836224916</v>
      </c>
      <c r="K41">
        <v>-0.82223024692494562</v>
      </c>
      <c r="L41">
        <f t="shared" si="1"/>
        <v>108.71144620678398</v>
      </c>
      <c r="M41">
        <f t="shared" si="0"/>
        <v>92.241577410067109</v>
      </c>
      <c r="R41">
        <v>15</v>
      </c>
      <c r="S41">
        <v>118.39643229529673</v>
      </c>
      <c r="T41">
        <v>-2.5964322952967365</v>
      </c>
      <c r="AC41" s="7" t="s">
        <v>7</v>
      </c>
      <c r="AD41" s="7"/>
    </row>
    <row r="42" spans="1:31" ht="16" thickBot="1" x14ac:dyDescent="0.25">
      <c r="A42" s="3">
        <v>9</v>
      </c>
      <c r="B42" s="4">
        <v>105.2</v>
      </c>
      <c r="C42" s="4">
        <v>145.4</v>
      </c>
      <c r="D42" s="4">
        <v>92.4</v>
      </c>
      <c r="E42" s="4">
        <v>9.3000000000000007</v>
      </c>
      <c r="F42" s="4"/>
      <c r="H42">
        <v>15</v>
      </c>
      <c r="I42">
        <v>117.71775800018342</v>
      </c>
      <c r="J42">
        <v>-1.9177580001834258</v>
      </c>
      <c r="K42">
        <v>9.6042478836224916</v>
      </c>
      <c r="L42">
        <f t="shared" si="1"/>
        <v>132.75661958645819</v>
      </c>
      <c r="M42">
        <f t="shared" si="0"/>
        <v>3.6777957472675324</v>
      </c>
      <c r="R42">
        <v>16</v>
      </c>
      <c r="S42">
        <v>123.67289295531401</v>
      </c>
      <c r="T42">
        <v>-5.8728929553140148</v>
      </c>
      <c r="AC42" t="s">
        <v>8</v>
      </c>
      <c r="AD42">
        <v>0.99775780911716394</v>
      </c>
    </row>
    <row r="43" spans="1:31" ht="16" thickBot="1" x14ac:dyDescent="0.25">
      <c r="A43" s="3">
        <v>7</v>
      </c>
      <c r="B43" s="4">
        <v>80.3</v>
      </c>
      <c r="C43" s="4">
        <v>130.4</v>
      </c>
      <c r="D43" s="4">
        <v>76.599999999999994</v>
      </c>
      <c r="E43" s="4">
        <v>9.4</v>
      </c>
      <c r="F43" s="4"/>
      <c r="H43">
        <v>16</v>
      </c>
      <c r="I43">
        <v>123.30767246525645</v>
      </c>
      <c r="J43">
        <v>-5.5076724652564479</v>
      </c>
      <c r="K43">
        <v>-1.9177580001834258</v>
      </c>
      <c r="L43">
        <f t="shared" si="1"/>
        <v>12.887485866540523</v>
      </c>
      <c r="M43">
        <f t="shared" si="0"/>
        <v>30.334455984544039</v>
      </c>
      <c r="R43">
        <v>17</v>
      </c>
      <c r="S43">
        <v>120.55920978688974</v>
      </c>
      <c r="T43">
        <v>-2.1592097868897326</v>
      </c>
      <c r="AC43" t="s">
        <v>9</v>
      </c>
      <c r="AD43">
        <v>0.995520645654283</v>
      </c>
    </row>
    <row r="44" spans="1:31" ht="16" thickBot="1" x14ac:dyDescent="0.25">
      <c r="A44" s="3">
        <v>11</v>
      </c>
      <c r="B44" s="4">
        <v>108.7</v>
      </c>
      <c r="C44" s="4">
        <v>164.8</v>
      </c>
      <c r="D44" s="4">
        <v>82.6</v>
      </c>
      <c r="E44" s="4">
        <v>9.4</v>
      </c>
      <c r="F44" s="4"/>
      <c r="H44">
        <v>17</v>
      </c>
      <c r="I44">
        <v>120.04436625579498</v>
      </c>
      <c r="J44">
        <v>-1.6443662557949779</v>
      </c>
      <c r="K44">
        <v>-5.5076724652564479</v>
      </c>
      <c r="L44">
        <f t="shared" si="1"/>
        <v>14.925134868063552</v>
      </c>
      <c r="M44">
        <f t="shared" si="0"/>
        <v>2.7039403831971947</v>
      </c>
      <c r="R44">
        <v>18</v>
      </c>
      <c r="S44">
        <v>122.19151591758023</v>
      </c>
      <c r="T44">
        <v>-1.7915159175802273</v>
      </c>
      <c r="AC44" t="s">
        <v>10</v>
      </c>
      <c r="AD44">
        <v>0.99104129130856611</v>
      </c>
    </row>
    <row r="45" spans="1:31" ht="16" thickBot="1" x14ac:dyDescent="0.25">
      <c r="A45" s="3">
        <v>8</v>
      </c>
      <c r="B45" s="4">
        <v>80.099999999999994</v>
      </c>
      <c r="C45" s="4">
        <v>129.30000000000001</v>
      </c>
      <c r="D45" s="4">
        <v>84.7</v>
      </c>
      <c r="E45" s="4">
        <v>9.5</v>
      </c>
      <c r="F45" s="4"/>
      <c r="H45">
        <v>18</v>
      </c>
      <c r="I45">
        <v>122.09959439298645</v>
      </c>
      <c r="J45">
        <v>-1.699594392986441</v>
      </c>
      <c r="K45">
        <v>-1.6443662557949779</v>
      </c>
      <c r="L45">
        <f t="shared" si="1"/>
        <v>3.0501471376390733E-3</v>
      </c>
      <c r="M45">
        <f t="shared" si="0"/>
        <v>2.888621100670949</v>
      </c>
      <c r="R45">
        <v>19</v>
      </c>
      <c r="S45">
        <v>131.90536621649704</v>
      </c>
      <c r="T45">
        <v>-8.1053662164970461</v>
      </c>
      <c r="AC45" t="s">
        <v>11</v>
      </c>
      <c r="AD45">
        <v>0.91603703454653573</v>
      </c>
    </row>
    <row r="46" spans="1:31" ht="16" thickBot="1" x14ac:dyDescent="0.25">
      <c r="A46" s="3">
        <v>12</v>
      </c>
      <c r="B46" s="4">
        <v>104.5</v>
      </c>
      <c r="C46" s="4">
        <v>165.3</v>
      </c>
      <c r="D46" s="4">
        <v>70.900000000000006</v>
      </c>
      <c r="E46" s="4">
        <v>9.6999999999999993</v>
      </c>
      <c r="F46" s="4"/>
      <c r="H46">
        <v>19</v>
      </c>
      <c r="I46">
        <v>131.49528620259676</v>
      </c>
      <c r="J46">
        <v>-7.6952862025967619</v>
      </c>
      <c r="K46">
        <v>-1.699594392986441</v>
      </c>
      <c r="L46">
        <f t="shared" si="1"/>
        <v>35.948320275828287</v>
      </c>
      <c r="M46">
        <f t="shared" si="0"/>
        <v>59.217429739876088</v>
      </c>
      <c r="R46">
        <v>20</v>
      </c>
      <c r="S46">
        <v>138.32200438390421</v>
      </c>
      <c r="T46">
        <v>-3.4220043839042091</v>
      </c>
      <c r="AC46" s="5" t="s">
        <v>12</v>
      </c>
      <c r="AD46" s="5">
        <v>7</v>
      </c>
    </row>
    <row r="47" spans="1:31" ht="16" thickBot="1" x14ac:dyDescent="0.25">
      <c r="A47" s="3">
        <v>1</v>
      </c>
      <c r="B47" s="4">
        <v>76.400000000000006</v>
      </c>
      <c r="C47" s="4">
        <v>117.7</v>
      </c>
      <c r="D47" s="4">
        <v>81.599999999999994</v>
      </c>
      <c r="E47" s="4">
        <v>10.3</v>
      </c>
      <c r="F47" s="4"/>
      <c r="H47">
        <v>20</v>
      </c>
      <c r="I47">
        <v>138.22038904248234</v>
      </c>
      <c r="J47">
        <v>-3.3203890424823328</v>
      </c>
      <c r="K47">
        <v>-7.6952862025967619</v>
      </c>
      <c r="L47">
        <f t="shared" si="1"/>
        <v>19.139725161577296</v>
      </c>
      <c r="M47">
        <f t="shared" si="0"/>
        <v>11.024983393436743</v>
      </c>
      <c r="R47">
        <v>21</v>
      </c>
      <c r="S47">
        <v>138.98613568194077</v>
      </c>
      <c r="T47">
        <v>-8.4861356819407661</v>
      </c>
    </row>
    <row r="48" spans="1:31" ht="16" thickBot="1" x14ac:dyDescent="0.25">
      <c r="A48" s="3">
        <v>6</v>
      </c>
      <c r="B48" s="4">
        <v>79.400000000000006</v>
      </c>
      <c r="C48" s="4">
        <v>126.7</v>
      </c>
      <c r="D48" s="4">
        <v>76.099999999999994</v>
      </c>
      <c r="E48" s="4">
        <v>10.5</v>
      </c>
      <c r="F48" s="4"/>
      <c r="H48">
        <v>21</v>
      </c>
      <c r="I48">
        <v>138.99464443401348</v>
      </c>
      <c r="J48">
        <v>-8.4946444340134803</v>
      </c>
      <c r="K48">
        <v>-3.3203890424823328</v>
      </c>
      <c r="L48">
        <f t="shared" si="1"/>
        <v>26.772918856789151</v>
      </c>
      <c r="M48">
        <f t="shared" si="0"/>
        <v>72.1589840603162</v>
      </c>
      <c r="R48">
        <v>22</v>
      </c>
      <c r="S48">
        <v>143.17060733682013</v>
      </c>
      <c r="T48">
        <v>-2.4706073368201373</v>
      </c>
      <c r="AC48" t="s">
        <v>13</v>
      </c>
    </row>
    <row r="49" spans="1:37" ht="16" thickBot="1" x14ac:dyDescent="0.25">
      <c r="A49" s="3">
        <v>5</v>
      </c>
      <c r="B49" s="4">
        <v>82.5</v>
      </c>
      <c r="C49" s="4">
        <v>123.1</v>
      </c>
      <c r="D49" s="4">
        <v>77.3</v>
      </c>
      <c r="E49" s="4">
        <v>11.2</v>
      </c>
      <c r="F49" s="4"/>
      <c r="H49">
        <v>22</v>
      </c>
      <c r="I49">
        <v>144.29034823157642</v>
      </c>
      <c r="J49">
        <v>-3.5903482315764279</v>
      </c>
      <c r="K49">
        <v>-8.4946444340134803</v>
      </c>
      <c r="L49">
        <f t="shared" si="1"/>
        <v>24.052121241238495</v>
      </c>
      <c r="M49">
        <f t="shared" si="0"/>
        <v>12.890600423983983</v>
      </c>
      <c r="R49">
        <v>23</v>
      </c>
      <c r="S49">
        <v>148.36701035913666</v>
      </c>
      <c r="T49">
        <v>2.0329896408633488</v>
      </c>
      <c r="AC49" s="6"/>
      <c r="AD49" s="6" t="s">
        <v>18</v>
      </c>
      <c r="AE49" s="6" t="s">
        <v>19</v>
      </c>
      <c r="AF49" s="6" t="s">
        <v>20</v>
      </c>
      <c r="AG49" s="6" t="s">
        <v>21</v>
      </c>
      <c r="AH49" s="6" t="s">
        <v>22</v>
      </c>
    </row>
    <row r="50" spans="1:37" ht="16" thickBot="1" x14ac:dyDescent="0.25">
      <c r="A50" s="3">
        <v>2</v>
      </c>
      <c r="B50" s="4">
        <v>77.599999999999994</v>
      </c>
      <c r="C50" s="4">
        <v>123.8</v>
      </c>
      <c r="D50" s="4">
        <v>73.2</v>
      </c>
      <c r="E50" s="4">
        <v>11.4</v>
      </c>
      <c r="F50" s="4"/>
      <c r="H50">
        <v>23</v>
      </c>
      <c r="I50">
        <v>148.98586819778942</v>
      </c>
      <c r="J50">
        <v>1.4141318022105906</v>
      </c>
      <c r="K50">
        <v>-3.5903482315764279</v>
      </c>
      <c r="L50">
        <f t="shared" si="1"/>
        <v>25.044820408572917</v>
      </c>
      <c r="M50">
        <f>J50^2</f>
        <v>1.9997687540233731</v>
      </c>
      <c r="R50" s="5">
        <v>24</v>
      </c>
      <c r="S50" s="5">
        <v>156.95120805340974</v>
      </c>
      <c r="T50" s="5">
        <v>15.748791946590245</v>
      </c>
      <c r="AC50" t="s">
        <v>14</v>
      </c>
      <c r="AD50">
        <v>3</v>
      </c>
      <c r="AE50">
        <v>559.4769141683031</v>
      </c>
      <c r="AF50">
        <v>186.4923047227677</v>
      </c>
      <c r="AG50">
        <v>222.24645982878175</v>
      </c>
      <c r="AH50">
        <v>5.0826185336130868E-4</v>
      </c>
    </row>
    <row r="51" spans="1:37" ht="16" thickBot="1" x14ac:dyDescent="0.25">
      <c r="A51" s="3">
        <v>4</v>
      </c>
      <c r="B51" s="4">
        <v>87.3</v>
      </c>
      <c r="C51" s="4">
        <v>134.1</v>
      </c>
      <c r="D51" s="4">
        <v>71.3</v>
      </c>
      <c r="E51" s="4">
        <v>11.5</v>
      </c>
      <c r="F51" s="4"/>
      <c r="H51" s="5">
        <v>24</v>
      </c>
      <c r="I51" s="5">
        <v>157.12857024378002</v>
      </c>
      <c r="J51" s="5">
        <v>15.57142975621997</v>
      </c>
      <c r="K51">
        <v>1.4141318022105906</v>
      </c>
      <c r="L51">
        <f t="shared" si="1"/>
        <v>200.42908535859817</v>
      </c>
      <c r="M51">
        <f>J51^2</f>
        <v>242.46942465289271</v>
      </c>
      <c r="AC51" t="s">
        <v>15</v>
      </c>
      <c r="AD51">
        <v>3</v>
      </c>
      <c r="AE51">
        <v>2.5173715459824333</v>
      </c>
      <c r="AF51">
        <v>0.83912384866081113</v>
      </c>
    </row>
    <row r="52" spans="1:37" ht="16" thickBot="1" x14ac:dyDescent="0.25">
      <c r="A52" s="3">
        <v>3</v>
      </c>
      <c r="B52" s="4">
        <v>88.2</v>
      </c>
      <c r="C52" s="4">
        <v>126.9</v>
      </c>
      <c r="D52" s="4">
        <v>75.3</v>
      </c>
      <c r="E52" s="4">
        <v>12.2</v>
      </c>
      <c r="F52" s="4"/>
      <c r="K52" t="s">
        <v>39</v>
      </c>
      <c r="L52">
        <f>SUM(L29:L51)</f>
        <v>1041.2019481587968</v>
      </c>
      <c r="M52">
        <f t="shared" ref="M52:N52" si="2">SUM(M29:M51)</f>
        <v>770.01108505904506</v>
      </c>
      <c r="AC52" s="5" t="s">
        <v>16</v>
      </c>
      <c r="AD52" s="5">
        <v>6</v>
      </c>
      <c r="AE52" s="5">
        <v>561.99428571428552</v>
      </c>
      <c r="AF52" s="5"/>
      <c r="AG52" s="5"/>
      <c r="AH52" s="5"/>
    </row>
    <row r="53" spans="1:37" ht="16" thickBot="1" x14ac:dyDescent="0.25"/>
    <row r="54" spans="1:37" x14ac:dyDescent="0.2">
      <c r="M54" t="s">
        <v>41</v>
      </c>
      <c r="N54">
        <f>L52/M52</f>
        <v>1.3521908559004141</v>
      </c>
      <c r="AC54" s="6"/>
      <c r="AD54" s="6" t="s">
        <v>23</v>
      </c>
      <c r="AE54" s="6" t="s">
        <v>11</v>
      </c>
      <c r="AF54" s="6" t="s">
        <v>24</v>
      </c>
      <c r="AG54" s="6" t="s">
        <v>25</v>
      </c>
      <c r="AH54" s="6" t="s">
        <v>26</v>
      </c>
      <c r="AI54" s="6" t="s">
        <v>27</v>
      </c>
      <c r="AJ54" s="6" t="s">
        <v>28</v>
      </c>
      <c r="AK54" s="6" t="s">
        <v>29</v>
      </c>
    </row>
    <row r="55" spans="1:37" x14ac:dyDescent="0.2">
      <c r="AC55" t="s">
        <v>17</v>
      </c>
      <c r="AD55">
        <v>-195.36431111984135</v>
      </c>
      <c r="AE55">
        <v>28.563256015724235</v>
      </c>
      <c r="AF55">
        <v>-6.8397073153106982</v>
      </c>
      <c r="AG55">
        <v>6.3959940750906909E-3</v>
      </c>
      <c r="AH55">
        <v>-286.26533969395564</v>
      </c>
      <c r="AI55">
        <v>-104.46328254572708</v>
      </c>
      <c r="AJ55">
        <v>-286.26533969395564</v>
      </c>
      <c r="AK55">
        <v>-104.46328254572708</v>
      </c>
    </row>
    <row r="56" spans="1:37" x14ac:dyDescent="0.2">
      <c r="L56" t="s">
        <v>42</v>
      </c>
      <c r="M56">
        <v>1.66</v>
      </c>
      <c r="AC56">
        <v>129.30000000000001</v>
      </c>
      <c r="AD56">
        <v>0.94183598719608697</v>
      </c>
      <c r="AE56">
        <v>5.5345628357230246E-2</v>
      </c>
      <c r="AF56">
        <v>17.017351056473231</v>
      </c>
      <c r="AG56">
        <v>4.4199992161863232E-4</v>
      </c>
      <c r="AH56">
        <v>0.76570149671701426</v>
      </c>
      <c r="AI56">
        <v>1.1179704776751596</v>
      </c>
      <c r="AJ56">
        <v>0.76570149671701426</v>
      </c>
      <c r="AK56">
        <v>1.1179704776751596</v>
      </c>
    </row>
    <row r="57" spans="1:37" x14ac:dyDescent="0.2">
      <c r="L57" t="s">
        <v>43</v>
      </c>
      <c r="M57">
        <v>1.1000000000000001</v>
      </c>
      <c r="AC57">
        <v>84.7</v>
      </c>
      <c r="AD57">
        <v>1.2270224062871926</v>
      </c>
      <c r="AE57">
        <v>0.2033601659972423</v>
      </c>
      <c r="AF57">
        <v>6.0337401883505146</v>
      </c>
      <c r="AG57">
        <v>9.1274647657349946E-3</v>
      </c>
      <c r="AH57">
        <v>0.57983959736738711</v>
      </c>
      <c r="AI57">
        <v>1.8742052152069981</v>
      </c>
      <c r="AJ57">
        <v>0.57983959736738711</v>
      </c>
      <c r="AK57">
        <v>1.8742052152069981</v>
      </c>
    </row>
    <row r="58" spans="1:37" ht="16" thickBot="1" x14ac:dyDescent="0.25">
      <c r="AC58" s="5">
        <v>9.5</v>
      </c>
      <c r="AD58" s="5">
        <v>5.9137473568044667</v>
      </c>
      <c r="AE58" s="5">
        <v>0.73719099657735088</v>
      </c>
      <c r="AF58" s="5">
        <v>8.0220016037376514</v>
      </c>
      <c r="AG58" s="5">
        <v>4.0443209723635409E-3</v>
      </c>
      <c r="AH58" s="5">
        <v>3.5676765934584611</v>
      </c>
      <c r="AI58" s="5">
        <v>8.2598181201504719</v>
      </c>
      <c r="AJ58" s="5">
        <v>3.5676765934584611</v>
      </c>
      <c r="AK58" s="5">
        <v>8.2598181201504719</v>
      </c>
    </row>
    <row r="59" spans="1:37" x14ac:dyDescent="0.2">
      <c r="L59" t="s">
        <v>45</v>
      </c>
      <c r="N59" t="s">
        <v>44</v>
      </c>
    </row>
    <row r="62" spans="1:37" x14ac:dyDescent="0.2">
      <c r="AC62" t="s">
        <v>30</v>
      </c>
    </row>
    <row r="63" spans="1:37" ht="16" thickBot="1" x14ac:dyDescent="0.25"/>
    <row r="64" spans="1:37" x14ac:dyDescent="0.2">
      <c r="AC64" s="6" t="s">
        <v>31</v>
      </c>
      <c r="AD64" s="6" t="s">
        <v>35</v>
      </c>
      <c r="AE64" s="6" t="s">
        <v>33</v>
      </c>
    </row>
    <row r="65" spans="29:31" x14ac:dyDescent="0.2">
      <c r="AC65">
        <v>1</v>
      </c>
      <c r="AD65">
        <v>104.68041553043713</v>
      </c>
      <c r="AE65">
        <v>-0.18041553043713066</v>
      </c>
    </row>
    <row r="66" spans="29:31" x14ac:dyDescent="0.2">
      <c r="AC66">
        <v>2</v>
      </c>
      <c r="AD66">
        <v>76.52641070125901</v>
      </c>
      <c r="AE66">
        <v>-0.12641070125900455</v>
      </c>
    </row>
    <row r="67" spans="29:31" x14ac:dyDescent="0.2">
      <c r="AC67">
        <v>3</v>
      </c>
      <c r="AD67">
        <v>79.437060822805122</v>
      </c>
      <c r="AE67">
        <v>-3.70608228051168E-2</v>
      </c>
    </row>
    <row r="68" spans="29:31" x14ac:dyDescent="0.2">
      <c r="AC68">
        <v>4</v>
      </c>
      <c r="AD68">
        <v>81.658501306206958</v>
      </c>
      <c r="AE68">
        <v>0.84149869379304221</v>
      </c>
    </row>
    <row r="69" spans="29:31" x14ac:dyDescent="0.2">
      <c r="AC69">
        <v>5</v>
      </c>
      <c r="AD69">
        <v>78.469744102827647</v>
      </c>
      <c r="AE69">
        <v>-0.86974410282765291</v>
      </c>
    </row>
    <row r="70" spans="29:31" x14ac:dyDescent="0.2">
      <c r="AC70">
        <v>6</v>
      </c>
      <c r="AD70">
        <v>86.4306869346821</v>
      </c>
      <c r="AE70">
        <v>0.86931306531789687</v>
      </c>
    </row>
    <row r="71" spans="29:31" ht="16" thickBot="1" x14ac:dyDescent="0.25">
      <c r="AC71" s="5">
        <v>7</v>
      </c>
      <c r="AD71" s="5">
        <v>88.697180601782179</v>
      </c>
      <c r="AE71" s="5">
        <v>-0.49718060178217627</v>
      </c>
    </row>
  </sheetData>
  <sortState xmlns:xlrd2="http://schemas.microsoft.com/office/spreadsheetml/2017/richdata2" ref="A29:F52">
    <sortCondition ref="E29:E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</dc:creator>
  <cp:lastModifiedBy>Microsoft Office User</cp:lastModifiedBy>
  <dcterms:created xsi:type="dcterms:W3CDTF">2021-03-24T20:10:44Z</dcterms:created>
  <dcterms:modified xsi:type="dcterms:W3CDTF">2022-10-30T16:57:16Z</dcterms:modified>
</cp:coreProperties>
</file>