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elieMuntzel_1/Documents/Documents - Aurelie’s MacBook Pro/"/>
    </mc:Choice>
  </mc:AlternateContent>
  <xr:revisionPtr revIDLastSave="0" documentId="8_{B1EAB864-1988-6843-98C5-87B885DF0FE7}" xr6:coauthVersionLast="47" xr6:coauthVersionMax="47" xr10:uidLastSave="{00000000-0000-0000-0000-000000000000}"/>
  <bookViews>
    <workbookView xWindow="2840" yWindow="500" windowWidth="25960" windowHeight="16440" xr2:uid="{A21F4E58-1F14-C34A-9406-FC6CB1F97D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1" l="1"/>
  <c r="B78" i="1"/>
  <c r="C75" i="1"/>
  <c r="B75" i="1"/>
  <c r="C72" i="1"/>
  <c r="B72" i="1"/>
  <c r="C68" i="1"/>
  <c r="B68" i="1"/>
  <c r="C65" i="1"/>
  <c r="B65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</calcChain>
</file>

<file path=xl/sharedStrings.xml><?xml version="1.0" encoding="utf-8"?>
<sst xmlns="http://schemas.openxmlformats.org/spreadsheetml/2006/main" count="20" uniqueCount="20">
  <si>
    <t>Contributions by Party of Recipient</t>
  </si>
  <si>
    <r>
      <t>i</t>
    </r>
    <r>
      <rPr>
        <sz val="9.15"/>
        <color rgb="FFFFFFFF"/>
        <rFont val="Helvetica Neue"/>
        <family val="2"/>
      </rPr>
      <t>more info</t>
    </r>
  </si>
  <si>
    <t>Cycle</t>
  </si>
  <si>
    <t>Total</t>
  </si>
  <si>
    <t>Democrats</t>
  </si>
  <si>
    <t>% to Dems</t>
  </si>
  <si>
    <t>Republicans</t>
  </si>
  <si>
    <t>% to Repubs</t>
  </si>
  <si>
    <t>Total Per year</t>
  </si>
  <si>
    <t>% difference between D &amp; R</t>
  </si>
  <si>
    <r>
      <rPr>
        <b/>
        <sz val="12"/>
        <color theme="1"/>
        <rFont val="Calibri"/>
        <family val="2"/>
        <scheme val="minor"/>
      </rPr>
      <t>Total for all year</t>
    </r>
    <r>
      <rPr>
        <sz val="12"/>
        <color theme="1"/>
        <rFont val="Calibri"/>
        <family val="2"/>
        <scheme val="minor"/>
      </rPr>
      <t>s</t>
    </r>
  </si>
  <si>
    <t xml:space="preserve"> Average NRA contributions to Ds &amp; Rs</t>
  </si>
  <si>
    <t>Median NRA contributions</t>
  </si>
  <si>
    <r>
      <t xml:space="preserve"> </t>
    </r>
    <r>
      <rPr>
        <b/>
        <sz val="12"/>
        <color theme="1"/>
        <rFont val="Calibri"/>
        <family val="2"/>
        <scheme val="minor"/>
      </rPr>
      <t>contributions to Ds &amp; Rs</t>
    </r>
  </si>
  <si>
    <t>Mode of NRA contributions to Ds &amp; Rs</t>
  </si>
  <si>
    <t>Minimum donations to Ds &amp; Rs</t>
  </si>
  <si>
    <t>Maximum donations to Ds &amp; Rs</t>
  </si>
  <si>
    <t>Fifth smallest contribution to Ds &amp; Rs</t>
  </si>
  <si>
    <t xml:space="preserve"> </t>
  </si>
  <si>
    <t>If I were analyzing this data I'd focus on the overall disparity between NRA donations to Republicans and Democrats.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</si>
</sst>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rgb="FF555555"/>
      <name val="Helvetica Neue"/>
      <family val="2"/>
    </font>
    <font>
      <sz val="9.15"/>
      <color rgb="FFFFFFFF"/>
      <name val="Helvetica Neue"/>
      <family val="2"/>
    </font>
    <font>
      <i/>
      <vertAlign val="superscript"/>
      <sz val="9.15"/>
      <color rgb="FFFFFFFF"/>
      <name val="Helvetica Neue"/>
      <family val="2"/>
    </font>
    <font>
      <b/>
      <sz val="9.6"/>
      <color theme="1"/>
      <name val="Helvetica Neue"/>
      <family val="2"/>
    </font>
    <font>
      <sz val="9.6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6" fontId="0" fillId="0" borderId="0" xfId="0" applyNumberFormat="1"/>
    <xf numFmtId="6" fontId="7" fillId="0" borderId="0" xfId="0" applyNumberFormat="1" applyFont="1"/>
    <xf numFmtId="10" fontId="7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A2CB-B02E-804B-B59D-FB655E8BF50D}">
  <dimension ref="A1:F80"/>
  <sheetViews>
    <sheetView tabSelected="1" topLeftCell="A73" zoomScale="150" workbookViewId="0">
      <selection activeCell="A80" sqref="A80"/>
    </sheetView>
  </sheetViews>
  <sheetFormatPr baseColWidth="10" defaultRowHeight="16" x14ac:dyDescent="0.2"/>
  <cols>
    <col min="2" max="2" width="11.83203125" bestFit="1" customWidth="1"/>
  </cols>
  <sheetData>
    <row r="1" spans="1:6" ht="18" x14ac:dyDescent="0.2">
      <c r="A1" s="1" t="s">
        <v>0</v>
      </c>
    </row>
    <row r="2" spans="1:6" x14ac:dyDescent="0.2">
      <c r="A2" s="2" t="s">
        <v>1</v>
      </c>
    </row>
    <row r="3" spans="1:6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6" x14ac:dyDescent="0.2">
      <c r="A4" s="4">
        <v>2020</v>
      </c>
      <c r="B4" s="6">
        <v>787652</v>
      </c>
      <c r="C4" s="6">
        <v>14429</v>
      </c>
      <c r="D4" s="7">
        <v>1.83E-2</v>
      </c>
      <c r="E4" s="6">
        <v>773123</v>
      </c>
      <c r="F4" s="7">
        <v>0.98170000000000002</v>
      </c>
    </row>
    <row r="5" spans="1:6" x14ac:dyDescent="0.2">
      <c r="A5" s="4">
        <v>2018</v>
      </c>
      <c r="B5" s="6">
        <v>878521</v>
      </c>
      <c r="C5" s="6">
        <v>19504</v>
      </c>
      <c r="D5" s="7">
        <v>2.2200000000000001E-2</v>
      </c>
      <c r="E5" s="6">
        <v>859017</v>
      </c>
      <c r="F5" s="7">
        <v>0.9778</v>
      </c>
    </row>
    <row r="6" spans="1:6" x14ac:dyDescent="0.2">
      <c r="A6" s="4">
        <v>2016</v>
      </c>
      <c r="B6" s="6">
        <v>1094909</v>
      </c>
      <c r="C6" s="6">
        <v>10500</v>
      </c>
      <c r="D6" s="7">
        <v>9.5999999999999992E-3</v>
      </c>
      <c r="E6" s="6">
        <v>1080909</v>
      </c>
      <c r="F6" s="7">
        <v>0.99039999999999995</v>
      </c>
    </row>
    <row r="7" spans="1:6" x14ac:dyDescent="0.2">
      <c r="A7" s="4">
        <v>2014</v>
      </c>
      <c r="B7" s="6">
        <v>984652</v>
      </c>
      <c r="C7" s="6">
        <v>41300</v>
      </c>
      <c r="D7" s="7">
        <v>4.2200000000000001E-2</v>
      </c>
      <c r="E7" s="6">
        <v>937352</v>
      </c>
      <c r="F7" s="7">
        <v>0.95779999999999998</v>
      </c>
    </row>
    <row r="8" spans="1:6" x14ac:dyDescent="0.2">
      <c r="A8" s="4">
        <v>2012</v>
      </c>
      <c r="B8" s="6">
        <v>1195442</v>
      </c>
      <c r="C8" s="6">
        <v>130650</v>
      </c>
      <c r="D8" s="7">
        <v>0.10929999999999999</v>
      </c>
      <c r="E8" s="6">
        <v>1064792</v>
      </c>
      <c r="F8" s="7">
        <v>0.89070000000000005</v>
      </c>
    </row>
    <row r="9" spans="1:6" x14ac:dyDescent="0.2">
      <c r="A9" s="4">
        <v>2010</v>
      </c>
      <c r="B9" s="6">
        <v>1429510</v>
      </c>
      <c r="C9" s="6">
        <v>379150</v>
      </c>
      <c r="D9" s="7">
        <v>0.26629999999999998</v>
      </c>
      <c r="E9" s="6">
        <v>1044610</v>
      </c>
      <c r="F9" s="7">
        <v>0.73370000000000002</v>
      </c>
    </row>
    <row r="10" spans="1:6" x14ac:dyDescent="0.2">
      <c r="A10" s="4">
        <v>2008</v>
      </c>
      <c r="B10" s="6">
        <v>1225287</v>
      </c>
      <c r="C10" s="6">
        <v>243805</v>
      </c>
      <c r="D10" s="7">
        <v>0.1991</v>
      </c>
      <c r="E10" s="6">
        <v>980482</v>
      </c>
      <c r="F10" s="7">
        <v>0.80089999999999995</v>
      </c>
    </row>
    <row r="11" spans="1:6" x14ac:dyDescent="0.2">
      <c r="A11" s="4">
        <v>2006</v>
      </c>
      <c r="B11" s="6">
        <v>1075090</v>
      </c>
      <c r="C11" s="6">
        <v>148288</v>
      </c>
      <c r="D11" s="7">
        <v>0.1384</v>
      </c>
      <c r="E11" s="6">
        <v>923502</v>
      </c>
      <c r="F11" s="7">
        <v>0.86160000000000003</v>
      </c>
    </row>
    <row r="12" spans="1:6" x14ac:dyDescent="0.2">
      <c r="A12" s="4">
        <v>2004</v>
      </c>
      <c r="B12" s="6">
        <v>1270897</v>
      </c>
      <c r="C12" s="6">
        <v>158146</v>
      </c>
      <c r="D12" s="7">
        <v>0.12959999999999999</v>
      </c>
      <c r="E12" s="6">
        <v>1062451</v>
      </c>
      <c r="F12" s="7">
        <v>0.87039999999999995</v>
      </c>
    </row>
    <row r="13" spans="1:6" x14ac:dyDescent="0.2">
      <c r="A13" s="4">
        <v>2002</v>
      </c>
      <c r="B13" s="6">
        <v>1577560</v>
      </c>
      <c r="C13" s="6">
        <v>167850</v>
      </c>
      <c r="D13" s="7">
        <v>0.1066</v>
      </c>
      <c r="E13" s="6">
        <v>1407412</v>
      </c>
      <c r="F13" s="7">
        <v>0.89339999999999997</v>
      </c>
    </row>
    <row r="14" spans="1:6" x14ac:dyDescent="0.2">
      <c r="A14" s="4">
        <v>2000</v>
      </c>
      <c r="B14" s="6">
        <v>3236950</v>
      </c>
      <c r="C14" s="6">
        <v>252750</v>
      </c>
      <c r="D14" s="7">
        <v>7.8299999999999995E-2</v>
      </c>
      <c r="E14" s="6">
        <v>2977250</v>
      </c>
      <c r="F14" s="7">
        <v>0.92169999999999996</v>
      </c>
    </row>
    <row r="15" spans="1:6" x14ac:dyDescent="0.2">
      <c r="A15" s="4">
        <v>1998</v>
      </c>
      <c r="B15" s="6">
        <v>2086411</v>
      </c>
      <c r="C15" s="6">
        <v>285700</v>
      </c>
      <c r="D15" s="7">
        <v>0.13689999999999999</v>
      </c>
      <c r="E15" s="6">
        <v>1800711</v>
      </c>
      <c r="F15" s="7">
        <v>0.86309999999999998</v>
      </c>
    </row>
    <row r="16" spans="1:6" x14ac:dyDescent="0.2">
      <c r="A16" s="4">
        <v>1996</v>
      </c>
      <c r="B16" s="6">
        <v>1714396</v>
      </c>
      <c r="C16" s="6">
        <v>265700</v>
      </c>
      <c r="D16" s="7">
        <v>0.155</v>
      </c>
      <c r="E16" s="6">
        <v>1448696</v>
      </c>
      <c r="F16" s="7">
        <v>0.84499999999999997</v>
      </c>
    </row>
    <row r="17" spans="1:6" x14ac:dyDescent="0.2">
      <c r="A17" s="4">
        <v>1994</v>
      </c>
      <c r="B17" s="6">
        <v>2236238</v>
      </c>
      <c r="C17" s="6">
        <v>444769</v>
      </c>
      <c r="D17" s="7">
        <v>0.19889999999999999</v>
      </c>
      <c r="E17" s="6">
        <v>1791469</v>
      </c>
      <c r="F17" s="7">
        <v>0.80110000000000003</v>
      </c>
    </row>
    <row r="18" spans="1:6" x14ac:dyDescent="0.2">
      <c r="A18" s="4">
        <v>1992</v>
      </c>
      <c r="B18" s="6">
        <v>1782346</v>
      </c>
      <c r="C18" s="6">
        <v>661042</v>
      </c>
      <c r="D18" s="7">
        <v>0.37190000000000001</v>
      </c>
      <c r="E18" s="6">
        <v>1116304</v>
      </c>
      <c r="F18" s="7">
        <v>0.62809999999999999</v>
      </c>
    </row>
    <row r="19" spans="1:6" x14ac:dyDescent="0.2">
      <c r="A19" s="4">
        <v>1990</v>
      </c>
      <c r="B19" s="6">
        <v>873493</v>
      </c>
      <c r="C19" s="6">
        <v>314208</v>
      </c>
      <c r="D19" s="7">
        <v>0.35970000000000002</v>
      </c>
      <c r="E19" s="6">
        <v>559285</v>
      </c>
      <c r="F19" s="7">
        <v>0.64029999999999998</v>
      </c>
    </row>
    <row r="20" spans="1:6" x14ac:dyDescent="0.2">
      <c r="C20" s="5"/>
      <c r="E20" s="5"/>
    </row>
    <row r="22" spans="1:6" x14ac:dyDescent="0.2">
      <c r="A22" t="s">
        <v>8</v>
      </c>
    </row>
    <row r="23" spans="1:6" x14ac:dyDescent="0.2">
      <c r="A23" s="4">
        <v>2020</v>
      </c>
      <c r="B23" s="6">
        <v>787652</v>
      </c>
    </row>
    <row r="24" spans="1:6" x14ac:dyDescent="0.2">
      <c r="A24" s="4">
        <v>2018</v>
      </c>
      <c r="B24" s="6">
        <v>878521</v>
      </c>
    </row>
    <row r="25" spans="1:6" x14ac:dyDescent="0.2">
      <c r="A25" s="4">
        <v>2016</v>
      </c>
      <c r="B25" s="6">
        <v>1094909</v>
      </c>
    </row>
    <row r="26" spans="1:6" x14ac:dyDescent="0.2">
      <c r="A26" s="4">
        <v>2014</v>
      </c>
      <c r="B26" s="6">
        <v>984652</v>
      </c>
    </row>
    <row r="27" spans="1:6" x14ac:dyDescent="0.2">
      <c r="A27" s="4">
        <v>2012</v>
      </c>
      <c r="B27" s="6">
        <v>1195442</v>
      </c>
    </row>
    <row r="28" spans="1:6" x14ac:dyDescent="0.2">
      <c r="A28" s="4">
        <v>2010</v>
      </c>
      <c r="B28" s="6">
        <v>1429510</v>
      </c>
    </row>
    <row r="29" spans="1:6" x14ac:dyDescent="0.2">
      <c r="A29" s="4">
        <v>2008</v>
      </c>
      <c r="B29" s="6">
        <v>1225287</v>
      </c>
    </row>
    <row r="30" spans="1:6" x14ac:dyDescent="0.2">
      <c r="A30" s="4">
        <v>2006</v>
      </c>
      <c r="B30" s="6">
        <v>1075090</v>
      </c>
    </row>
    <row r="31" spans="1:6" x14ac:dyDescent="0.2">
      <c r="A31" s="4">
        <v>2004</v>
      </c>
      <c r="B31" s="6">
        <v>1270897</v>
      </c>
    </row>
    <row r="32" spans="1:6" x14ac:dyDescent="0.2">
      <c r="A32" s="4">
        <v>2002</v>
      </c>
      <c r="B32" s="6">
        <v>1577560</v>
      </c>
    </row>
    <row r="33" spans="1:3" x14ac:dyDescent="0.2">
      <c r="A33" s="4">
        <v>2000</v>
      </c>
      <c r="B33" s="6">
        <v>3236950</v>
      </c>
    </row>
    <row r="34" spans="1:3" x14ac:dyDescent="0.2">
      <c r="A34" s="4">
        <v>1998</v>
      </c>
      <c r="B34" s="6">
        <v>2086411</v>
      </c>
    </row>
    <row r="35" spans="1:3" x14ac:dyDescent="0.2">
      <c r="A35" s="4">
        <v>1996</v>
      </c>
      <c r="B35" s="6">
        <v>1714396</v>
      </c>
    </row>
    <row r="36" spans="1:3" x14ac:dyDescent="0.2">
      <c r="A36" s="4">
        <v>1994</v>
      </c>
      <c r="B36" s="6">
        <v>2236238</v>
      </c>
    </row>
    <row r="37" spans="1:3" x14ac:dyDescent="0.2">
      <c r="A37" s="4">
        <v>1992</v>
      </c>
      <c r="B37" s="6">
        <v>1782346</v>
      </c>
    </row>
    <row r="38" spans="1:3" x14ac:dyDescent="0.2">
      <c r="A38" s="4">
        <v>1990</v>
      </c>
      <c r="B38" s="6">
        <v>873493</v>
      </c>
    </row>
    <row r="40" spans="1:3" x14ac:dyDescent="0.2">
      <c r="A40" t="s">
        <v>10</v>
      </c>
      <c r="B40" s="5"/>
      <c r="C40" s="5"/>
    </row>
    <row r="41" spans="1:3" x14ac:dyDescent="0.2">
      <c r="B41" s="5">
        <v>23449354</v>
      </c>
    </row>
    <row r="43" spans="1:3" x14ac:dyDescent="0.2">
      <c r="A43" s="8" t="s">
        <v>9</v>
      </c>
      <c r="B43" s="8"/>
      <c r="C43" s="8"/>
    </row>
    <row r="44" spans="1:3" x14ac:dyDescent="0.2">
      <c r="A44" s="4">
        <v>2020</v>
      </c>
      <c r="B44" s="9">
        <f>(E4-C4)*100/C4</f>
        <v>5258.1190657703237</v>
      </c>
    </row>
    <row r="45" spans="1:3" x14ac:dyDescent="0.2">
      <c r="A45" s="4">
        <v>2018</v>
      </c>
      <c r="B45" s="9">
        <f>(E5-B5)*100/B5</f>
        <v>-2.2200949095126923</v>
      </c>
    </row>
    <row r="46" spans="1:3" x14ac:dyDescent="0.2">
      <c r="A46" s="4">
        <v>2016</v>
      </c>
      <c r="B46" s="9">
        <f>(E6-B6)*100/B6</f>
        <v>-1.2786450746135067</v>
      </c>
    </row>
    <row r="47" spans="1:3" x14ac:dyDescent="0.2">
      <c r="A47" s="4">
        <v>2014</v>
      </c>
      <c r="B47" s="9">
        <f>(E7-B7)*100/B7</f>
        <v>-4.8037276113794523</v>
      </c>
    </row>
    <row r="48" spans="1:3" x14ac:dyDescent="0.2">
      <c r="A48" s="4">
        <v>2012</v>
      </c>
      <c r="B48" s="9">
        <f>(E8-C8)*100/C8</f>
        <v>714.99579027937239</v>
      </c>
    </row>
    <row r="49" spans="1:3" x14ac:dyDescent="0.2">
      <c r="A49" s="4">
        <v>2010</v>
      </c>
      <c r="B49" s="9">
        <f>(E9-C9)*100/C9</f>
        <v>175.51364895160228</v>
      </c>
    </row>
    <row r="50" spans="1:3" x14ac:dyDescent="0.2">
      <c r="A50" s="4">
        <v>2008</v>
      </c>
      <c r="B50" s="9">
        <f>(E10-C10)*100/C10</f>
        <v>302.1582822337524</v>
      </c>
    </row>
    <row r="51" spans="1:3" x14ac:dyDescent="0.2">
      <c r="A51" s="4">
        <v>2006</v>
      </c>
      <c r="B51" s="9">
        <f>(E11-C11)*100/C11</f>
        <v>522.77594950366858</v>
      </c>
    </row>
    <row r="52" spans="1:3" x14ac:dyDescent="0.2">
      <c r="A52" s="4">
        <v>2004</v>
      </c>
      <c r="B52" s="9">
        <f>(E12-C12)*100/C12</f>
        <v>571.81654926460362</v>
      </c>
    </row>
    <row r="53" spans="1:3" x14ac:dyDescent="0.2">
      <c r="A53" s="4">
        <v>2002</v>
      </c>
      <c r="B53" s="9">
        <f>(E13-C13)*100/C13</f>
        <v>738.4938933571641</v>
      </c>
    </row>
    <row r="54" spans="1:3" x14ac:dyDescent="0.2">
      <c r="A54" s="4">
        <v>2000</v>
      </c>
      <c r="B54" s="9">
        <f>(E14-C14)*100/C14</f>
        <v>1077.9426310583581</v>
      </c>
    </row>
    <row r="55" spans="1:3" x14ac:dyDescent="0.2">
      <c r="A55" s="4">
        <v>1998</v>
      </c>
      <c r="B55" s="9">
        <f>(E15-C15)*100/C15</f>
        <v>530.28036401820088</v>
      </c>
    </row>
    <row r="56" spans="1:3" x14ac:dyDescent="0.2">
      <c r="A56" s="4">
        <v>1996</v>
      </c>
      <c r="B56" s="9">
        <f>(E16-C16)*100/C16</f>
        <v>445.23748588633799</v>
      </c>
    </row>
    <row r="57" spans="1:3" x14ac:dyDescent="0.2">
      <c r="A57" s="4">
        <v>1994</v>
      </c>
      <c r="B57" s="9">
        <f>(E17-C17)*100/C17</f>
        <v>302.78639023852833</v>
      </c>
    </row>
    <row r="58" spans="1:3" x14ac:dyDescent="0.2">
      <c r="A58" s="4">
        <v>1992</v>
      </c>
      <c r="B58" s="9">
        <f>(E18-C18)*100/C18</f>
        <v>68.870359220745428</v>
      </c>
    </row>
    <row r="59" spans="1:3" x14ac:dyDescent="0.2">
      <c r="A59" s="4">
        <v>1990</v>
      </c>
      <c r="B59" s="9">
        <f>(E19-C19)*100/C19</f>
        <v>77.998332314899685</v>
      </c>
    </row>
    <row r="61" spans="1:3" x14ac:dyDescent="0.2">
      <c r="A61" s="8" t="s">
        <v>11</v>
      </c>
    </row>
    <row r="62" spans="1:3" x14ac:dyDescent="0.2">
      <c r="B62" s="5">
        <v>221112</v>
      </c>
      <c r="C62" s="5">
        <v>1239210</v>
      </c>
    </row>
    <row r="64" spans="1:3" x14ac:dyDescent="0.2">
      <c r="A64" s="8" t="s">
        <v>12</v>
      </c>
      <c r="B64" t="s">
        <v>13</v>
      </c>
    </row>
    <row r="65" spans="1:3" x14ac:dyDescent="0.2">
      <c r="B65" s="5">
        <f>MEDIAN(E4:E19)</f>
        <v>1063621.5</v>
      </c>
      <c r="C65" s="5">
        <f>MEDIAN(E4:E19)</f>
        <v>1063621.5</v>
      </c>
    </row>
    <row r="67" spans="1:3" x14ac:dyDescent="0.2">
      <c r="A67" s="8" t="s">
        <v>14</v>
      </c>
    </row>
    <row r="68" spans="1:3" x14ac:dyDescent="0.2">
      <c r="B68" t="e">
        <f>MODE(C4:C19)</f>
        <v>#N/A</v>
      </c>
      <c r="C68" t="e">
        <f>MODE(E4:E19)</f>
        <v>#N/A</v>
      </c>
    </row>
    <row r="71" spans="1:3" x14ac:dyDescent="0.2">
      <c r="A71" s="8" t="s">
        <v>15</v>
      </c>
    </row>
    <row r="72" spans="1:3" x14ac:dyDescent="0.2">
      <c r="B72" s="5">
        <f>MIN(C4:C19)</f>
        <v>10500</v>
      </c>
      <c r="C72" s="5">
        <f>MIN(E4:E19)</f>
        <v>559285</v>
      </c>
    </row>
    <row r="74" spans="1:3" x14ac:dyDescent="0.2">
      <c r="A74" s="8" t="s">
        <v>16</v>
      </c>
    </row>
    <row r="75" spans="1:3" x14ac:dyDescent="0.2">
      <c r="B75" s="5">
        <f>MAX(C4:C19)</f>
        <v>661042</v>
      </c>
      <c r="C75" s="5">
        <f>MAX(E4:E19)</f>
        <v>2977250</v>
      </c>
    </row>
    <row r="77" spans="1:3" x14ac:dyDescent="0.2">
      <c r="A77" s="8" t="s">
        <v>17</v>
      </c>
    </row>
    <row r="78" spans="1:3" x14ac:dyDescent="0.2">
      <c r="B78">
        <f>SMALL(C4:C19, 5)</f>
        <v>130650</v>
      </c>
      <c r="C78">
        <f>LARGE(E4:E19, 6)</f>
        <v>1116304</v>
      </c>
    </row>
    <row r="80" spans="1:3" x14ac:dyDescent="0.2">
      <c r="A80" t="s">
        <v>19</v>
      </c>
      <c r="B8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2021-10-28T20:31:08Z</dcterms:created>
  <dcterms:modified xsi:type="dcterms:W3CDTF">2021-10-28T23:30:48Z</dcterms:modified>
</cp:coreProperties>
</file>