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693e26aac017db/Documents/EPITECH/Project Management/Vincent/"/>
    </mc:Choice>
  </mc:AlternateContent>
  <xr:revisionPtr revIDLastSave="316" documentId="8_{02AE1055-44B3-4FC5-8301-76481DF15B16}" xr6:coauthVersionLast="47" xr6:coauthVersionMax="47" xr10:uidLastSave="{0A9D65D1-A17D-48F6-A23F-EBE4C6DF2F8D}"/>
  <bookViews>
    <workbookView xWindow="-108" yWindow="-108" windowWidth="23256" windowHeight="12456" xr2:uid="{E2B50C9F-C7A5-4BBD-830C-DAA140E2807D}"/>
  </bookViews>
  <sheets>
    <sheet name="Total Budget" sheetId="1" r:id="rId1"/>
    <sheet name="Salaries" sheetId="2" r:id="rId2"/>
    <sheet name="Materials" sheetId="3" r:id="rId3"/>
    <sheet name="Benefi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2" i="1"/>
  <c r="G11" i="1"/>
  <c r="G10" i="1"/>
  <c r="G9" i="1"/>
  <c r="K6" i="3"/>
  <c r="K17" i="3" s="1"/>
  <c r="F53" i="3"/>
  <c r="F55" i="3" s="1"/>
  <c r="F46" i="3"/>
  <c r="F45" i="3"/>
  <c r="F38" i="3"/>
  <c r="F37" i="3"/>
  <c r="F29" i="3"/>
  <c r="F28" i="3"/>
  <c r="F27" i="3"/>
  <c r="F26" i="3"/>
  <c r="F23" i="3"/>
  <c r="F24" i="3"/>
  <c r="F25" i="3"/>
  <c r="F30" i="3"/>
  <c r="F22" i="3"/>
  <c r="F6" i="3"/>
  <c r="F8" i="3" s="1"/>
  <c r="F14" i="3"/>
  <c r="F16" i="3" s="1"/>
  <c r="J6" i="2"/>
  <c r="J7" i="2"/>
  <c r="J8" i="2"/>
  <c r="J5" i="2"/>
  <c r="J11" i="2" s="1"/>
  <c r="F48" i="3" l="1"/>
  <c r="F40" i="3"/>
  <c r="F32" i="3"/>
</calcChain>
</file>

<file path=xl/sharedStrings.xml><?xml version="1.0" encoding="utf-8"?>
<sst xmlns="http://schemas.openxmlformats.org/spreadsheetml/2006/main" count="72" uniqueCount="48">
  <si>
    <t xml:space="preserve">Robotic Engineer </t>
  </si>
  <si>
    <t xml:space="preserve">Tek5 Student </t>
  </si>
  <si>
    <t>Tek 3 Student</t>
  </si>
  <si>
    <t>Total</t>
  </si>
  <si>
    <t>Campagne Kick Starter</t>
  </si>
  <si>
    <t>Hellopro</t>
  </si>
  <si>
    <t>www.hellopro.fr</t>
  </si>
  <si>
    <t xml:space="preserve">Vérin à câble </t>
  </si>
  <si>
    <t>Quantité</t>
  </si>
  <si>
    <t>www.all-batteries.fr</t>
  </si>
  <si>
    <t>All Batteries</t>
  </si>
  <si>
    <t>Carte Arduino UNO</t>
  </si>
  <si>
    <t>Transistor 2N2222A-TO92</t>
  </si>
  <si>
    <t>Transistor BC547C</t>
  </si>
  <si>
    <t>10 résistances 1/4W 10kΩ</t>
  </si>
  <si>
    <t>10 résistances 1/4W 1,0kΩ</t>
  </si>
  <si>
    <t>10 résistances 1/4W 4,7kΩ</t>
  </si>
  <si>
    <t>Assortiment de 720 rondelles</t>
  </si>
  <si>
    <t>Kit de roues motrices 276-0506</t>
  </si>
  <si>
    <t>Câble HP CC150RN</t>
  </si>
  <si>
    <t>www.gotronic.fr</t>
  </si>
  <si>
    <t>GoTronic</t>
  </si>
  <si>
    <t xml:space="preserve">Total </t>
  </si>
  <si>
    <t>Official Creality Ender 3 V2 3D Printer</t>
  </si>
  <si>
    <t>HATCHBOX PLA 3D Printer Filament - Black</t>
  </si>
  <si>
    <t>Amazon</t>
  </si>
  <si>
    <t>amazon.com</t>
  </si>
  <si>
    <t>MTN PRO METALLIC PAINT - RED</t>
  </si>
  <si>
    <t>MTN PRO METALLIC PAINT - OR</t>
  </si>
  <si>
    <t>www.labo3d.be</t>
  </si>
  <si>
    <t>Labo3D</t>
  </si>
  <si>
    <t>www.trekkinn.com</t>
  </si>
  <si>
    <t>Trekkinn</t>
  </si>
  <si>
    <t>Sixs Combinaison STXL R BreezyTouch</t>
  </si>
  <si>
    <t>Margin of error</t>
  </si>
  <si>
    <t>Total with margin of error</t>
  </si>
  <si>
    <t xml:space="preserve">Salaries </t>
  </si>
  <si>
    <t>Materials</t>
  </si>
  <si>
    <t>Fundraiser</t>
  </si>
  <si>
    <t>Credit</t>
  </si>
  <si>
    <t>Debit</t>
  </si>
  <si>
    <t>Total budget</t>
  </si>
  <si>
    <t>Margin of error (%)</t>
  </si>
  <si>
    <t>Benefits</t>
  </si>
  <si>
    <t>Battery Lithium-Ion</t>
  </si>
  <si>
    <t>Quantity</t>
  </si>
  <si>
    <t>Unit price</t>
  </si>
  <si>
    <t>Comptable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</si>
</sst>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color rgb="FF2D2B2D"/>
      <name val="ProximaNova-Cond-Bold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3" fillId="0" borderId="5" xfId="0" applyFont="1" applyBorder="1"/>
    <xf numFmtId="0" fontId="1" fillId="0" borderId="1" xfId="0" applyFont="1" applyBorder="1"/>
    <xf numFmtId="0" fontId="1" fillId="0" borderId="7" xfId="0" applyFont="1" applyBorder="1"/>
    <xf numFmtId="17" fontId="0" fillId="0" borderId="1" xfId="0" applyNumberFormat="1" applyBorder="1"/>
    <xf numFmtId="0" fontId="0" fillId="0" borderId="3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3" fontId="0" fillId="0" borderId="1" xfId="0" applyNumberFormat="1" applyBorder="1"/>
    <xf numFmtId="2" fontId="0" fillId="0" borderId="1" xfId="0" applyNumberFormat="1" applyBorder="1"/>
    <xf numFmtId="2" fontId="4" fillId="0" borderId="9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75A6-83FB-4BBB-85D4-BDB5AC94D48B}">
  <dimension ref="B3:G15"/>
  <sheetViews>
    <sheetView tabSelected="1" zoomScale="116" zoomScaleNormal="145" workbookViewId="0">
      <selection activeCell="H15" sqref="H15"/>
    </sheetView>
  </sheetViews>
  <sheetFormatPr baseColWidth="10" defaultRowHeight="14.4"/>
  <cols>
    <col min="5" max="5" width="16.5546875" bestFit="1" customWidth="1"/>
    <col min="6" max="6" width="13.44140625" bestFit="1" customWidth="1"/>
    <col min="7" max="7" width="13.44140625" customWidth="1"/>
  </cols>
  <sheetData>
    <row r="3" spans="2:7" ht="14.4" customHeight="1">
      <c r="B3" s="24" t="s">
        <v>41</v>
      </c>
      <c r="C3" s="24"/>
      <c r="D3" s="24"/>
      <c r="E3" s="24"/>
      <c r="F3" s="24"/>
      <c r="G3" s="24"/>
    </row>
    <row r="4" spans="2:7" ht="14.4" customHeight="1">
      <c r="B4" s="24"/>
      <c r="C4" s="24"/>
      <c r="D4" s="24"/>
      <c r="E4" s="24"/>
      <c r="F4" s="24"/>
      <c r="G4" s="24"/>
    </row>
    <row r="5" spans="2:7" ht="14.4" customHeight="1">
      <c r="B5" s="24"/>
      <c r="C5" s="24"/>
      <c r="D5" s="24"/>
      <c r="E5" s="24"/>
      <c r="F5" s="24"/>
      <c r="G5" s="24"/>
    </row>
    <row r="8" spans="2:7">
      <c r="C8" s="11" t="s">
        <v>39</v>
      </c>
      <c r="D8" s="11" t="s">
        <v>40</v>
      </c>
      <c r="E8" s="11" t="s">
        <v>42</v>
      </c>
      <c r="F8" s="11"/>
      <c r="G8" s="11" t="s">
        <v>3</v>
      </c>
    </row>
    <row r="9" spans="2:7">
      <c r="B9" s="11" t="s">
        <v>36</v>
      </c>
      <c r="C9" s="11">
        <v>0</v>
      </c>
      <c r="D9" s="11">
        <v>54900</v>
      </c>
      <c r="E9" s="11">
        <v>30</v>
      </c>
      <c r="F9" s="11"/>
      <c r="G9" s="11">
        <f>C9-(D9+(E9/100*D9))</f>
        <v>-71370</v>
      </c>
    </row>
    <row r="10" spans="2:7">
      <c r="B10" s="11" t="s">
        <v>37</v>
      </c>
      <c r="C10" s="11">
        <v>0</v>
      </c>
      <c r="D10" s="11">
        <v>2290.9600000000005</v>
      </c>
      <c r="E10" s="11">
        <v>30</v>
      </c>
      <c r="F10" s="11"/>
      <c r="G10" s="22">
        <f>C10-(D10+(E10/100*D10))</f>
        <v>-2978.2480000000005</v>
      </c>
    </row>
    <row r="11" spans="2:7">
      <c r="B11" s="11" t="s">
        <v>38</v>
      </c>
      <c r="C11" s="21">
        <v>226156</v>
      </c>
      <c r="D11" s="11">
        <v>0</v>
      </c>
      <c r="E11" s="11">
        <v>0</v>
      </c>
      <c r="F11" s="11"/>
      <c r="G11" s="21">
        <f>C11-D11</f>
        <v>226156</v>
      </c>
    </row>
    <row r="12" spans="2:7">
      <c r="B12" s="30" t="s">
        <v>47</v>
      </c>
      <c r="C12" s="30">
        <v>0</v>
      </c>
      <c r="D12" s="30">
        <v>600</v>
      </c>
      <c r="E12" s="30">
        <v>0</v>
      </c>
      <c r="F12" s="11"/>
      <c r="G12" s="21">
        <f>C12-D12</f>
        <v>-600</v>
      </c>
    </row>
    <row r="15" spans="2:7">
      <c r="B15" s="8" t="s">
        <v>3</v>
      </c>
      <c r="C15" s="9"/>
      <c r="D15" s="9"/>
      <c r="E15" s="9"/>
      <c r="F15" s="10"/>
      <c r="G15" s="23">
        <f>SUM(G9:G12)</f>
        <v>151207.75199999998</v>
      </c>
    </row>
  </sheetData>
  <mergeCells count="1">
    <mergeCell ref="B3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BCA5-7FE8-46F2-8B8B-A30503A0DB0F}">
  <dimension ref="B4:J11"/>
  <sheetViews>
    <sheetView workbookViewId="0">
      <selection activeCell="J11" sqref="J11"/>
    </sheetView>
  </sheetViews>
  <sheetFormatPr baseColWidth="10" defaultRowHeight="14.4"/>
  <cols>
    <col min="2" max="2" width="18.5546875" customWidth="1"/>
  </cols>
  <sheetData>
    <row r="4" spans="2:10">
      <c r="C4" s="15">
        <v>44501</v>
      </c>
      <c r="D4" s="15">
        <v>44531</v>
      </c>
      <c r="E4" s="15">
        <v>44562</v>
      </c>
      <c r="F4" s="15">
        <v>44593</v>
      </c>
      <c r="G4" s="15">
        <v>44621</v>
      </c>
      <c r="H4" s="15">
        <v>44652</v>
      </c>
      <c r="I4" s="11"/>
      <c r="J4" s="11" t="s">
        <v>3</v>
      </c>
    </row>
    <row r="5" spans="2:10" ht="15.6">
      <c r="B5" s="14" t="s">
        <v>0</v>
      </c>
      <c r="C5" s="11">
        <v>6600</v>
      </c>
      <c r="D5" s="11">
        <v>6600</v>
      </c>
      <c r="E5" s="11">
        <v>6600</v>
      </c>
      <c r="F5" s="11">
        <v>6600</v>
      </c>
      <c r="G5" s="11">
        <v>6600</v>
      </c>
      <c r="H5" s="11">
        <v>6600</v>
      </c>
      <c r="I5" s="11"/>
      <c r="J5" s="11">
        <f>SUM(C5:H5)</f>
        <v>39600</v>
      </c>
    </row>
    <row r="6" spans="2:10" ht="15.6">
      <c r="B6" s="14" t="s">
        <v>2</v>
      </c>
      <c r="C6" s="11">
        <v>1600</v>
      </c>
      <c r="D6" s="11">
        <v>1600</v>
      </c>
      <c r="E6" s="11">
        <v>1600</v>
      </c>
      <c r="F6" s="11">
        <v>1600</v>
      </c>
      <c r="G6" s="11"/>
      <c r="H6" s="11"/>
      <c r="I6" s="11"/>
      <c r="J6" s="11">
        <f>SUM(C6:H6)</f>
        <v>6400</v>
      </c>
    </row>
    <row r="7" spans="2:10" ht="15.6">
      <c r="B7" s="14" t="s">
        <v>2</v>
      </c>
      <c r="C7" s="11">
        <v>1600</v>
      </c>
      <c r="D7" s="11">
        <v>1600</v>
      </c>
      <c r="E7" s="11">
        <v>1600</v>
      </c>
      <c r="F7" s="11">
        <v>1600</v>
      </c>
      <c r="G7" s="11"/>
      <c r="H7" s="11"/>
      <c r="I7" s="11"/>
      <c r="J7" s="11">
        <f>SUM(C7:H7)</f>
        <v>6400</v>
      </c>
    </row>
    <row r="8" spans="2:10" ht="15.6">
      <c r="B8" s="14" t="s">
        <v>1</v>
      </c>
      <c r="C8" s="13">
        <v>500</v>
      </c>
      <c r="D8" s="13">
        <v>500</v>
      </c>
      <c r="E8" s="13">
        <v>500</v>
      </c>
      <c r="F8" s="13">
        <v>500</v>
      </c>
      <c r="G8" s="13">
        <v>500</v>
      </c>
      <c r="H8" s="11"/>
      <c r="I8" s="11"/>
      <c r="J8" s="11">
        <f>SUM(C8:H8)</f>
        <v>2500</v>
      </c>
    </row>
    <row r="11" spans="2:10" ht="15.6">
      <c r="B11" s="1"/>
      <c r="J11" s="11">
        <f>SUM(J5:J8)</f>
        <v>54900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867C-2935-49F9-A654-B6FD4777A83F}">
  <dimension ref="B4:M55"/>
  <sheetViews>
    <sheetView topLeftCell="A7" workbookViewId="0">
      <selection activeCell="G17" sqref="G17"/>
    </sheetView>
  </sheetViews>
  <sheetFormatPr baseColWidth="10" defaultRowHeight="14.4"/>
  <cols>
    <col min="3" max="3" width="37.77734375" bestFit="1" customWidth="1"/>
    <col min="5" max="5" width="11.5546875" style="20"/>
    <col min="11" max="11" width="22.21875" bestFit="1" customWidth="1"/>
  </cols>
  <sheetData>
    <row r="4" spans="2:13">
      <c r="B4" s="2" t="s">
        <v>10</v>
      </c>
      <c r="C4" s="3"/>
      <c r="D4" s="3"/>
      <c r="E4" s="16" t="s">
        <v>9</v>
      </c>
      <c r="F4" s="4"/>
      <c r="K4" s="25" t="s">
        <v>22</v>
      </c>
      <c r="L4" s="25"/>
      <c r="M4" s="25"/>
    </row>
    <row r="5" spans="2:13">
      <c r="B5" s="5"/>
      <c r="C5" s="6"/>
      <c r="D5" s="11" t="s">
        <v>45</v>
      </c>
      <c r="E5" s="17" t="s">
        <v>46</v>
      </c>
      <c r="F5" s="11" t="s">
        <v>3</v>
      </c>
      <c r="K5" s="25"/>
      <c r="L5" s="25"/>
      <c r="M5" s="25"/>
    </row>
    <row r="6" spans="2:13">
      <c r="B6" s="5"/>
      <c r="C6" s="8" t="s">
        <v>44</v>
      </c>
      <c r="D6" s="11">
        <v>4</v>
      </c>
      <c r="E6" s="17">
        <v>150</v>
      </c>
      <c r="F6" s="11">
        <f>PRODUCT(D6:E6)</f>
        <v>600</v>
      </c>
      <c r="K6" s="26">
        <f>F8+F16+F32+F40+F48+F55</f>
        <v>2290.9600000000005</v>
      </c>
      <c r="L6" s="26"/>
      <c r="M6" s="26"/>
    </row>
    <row r="7" spans="2:13">
      <c r="B7" s="5"/>
      <c r="C7" s="11"/>
      <c r="D7" s="11"/>
      <c r="E7" s="17"/>
      <c r="F7" s="11"/>
      <c r="K7" s="26"/>
      <c r="L7" s="26"/>
      <c r="M7" s="26"/>
    </row>
    <row r="8" spans="2:13">
      <c r="B8" s="7"/>
      <c r="C8" s="8" t="s">
        <v>3</v>
      </c>
      <c r="D8" s="9"/>
      <c r="E8" s="18"/>
      <c r="F8" s="10">
        <f>SUM(F6:F6)</f>
        <v>600</v>
      </c>
    </row>
    <row r="11" spans="2:13">
      <c r="K11" s="25" t="s">
        <v>34</v>
      </c>
      <c r="L11" s="25"/>
      <c r="M11" s="28">
        <v>0.3</v>
      </c>
    </row>
    <row r="12" spans="2:13">
      <c r="B12" s="2" t="s">
        <v>5</v>
      </c>
      <c r="C12" s="3"/>
      <c r="D12" s="3"/>
      <c r="E12" s="19" t="s">
        <v>6</v>
      </c>
      <c r="F12" s="4"/>
      <c r="K12" s="25"/>
      <c r="L12" s="25"/>
      <c r="M12" s="28"/>
    </row>
    <row r="13" spans="2:13">
      <c r="B13" s="5"/>
      <c r="C13" s="6"/>
      <c r="D13" s="11" t="s">
        <v>45</v>
      </c>
      <c r="E13" s="17" t="s">
        <v>46</v>
      </c>
      <c r="F13" s="11" t="s">
        <v>3</v>
      </c>
    </row>
    <row r="14" spans="2:13">
      <c r="B14" s="5"/>
      <c r="C14" s="11" t="s">
        <v>7</v>
      </c>
      <c r="D14" s="11">
        <v>6</v>
      </c>
      <c r="E14" s="17">
        <v>150</v>
      </c>
      <c r="F14" s="11">
        <f>PRODUCT(D14:E14)</f>
        <v>900</v>
      </c>
    </row>
    <row r="15" spans="2:13">
      <c r="B15" s="5"/>
      <c r="C15" s="11"/>
      <c r="D15" s="11"/>
      <c r="E15" s="17"/>
      <c r="F15" s="11"/>
      <c r="K15" s="25" t="s">
        <v>35</v>
      </c>
      <c r="L15" s="25"/>
      <c r="M15" s="25"/>
    </row>
    <row r="16" spans="2:13">
      <c r="B16" s="7"/>
      <c r="C16" s="8" t="s">
        <v>3</v>
      </c>
      <c r="D16" s="9"/>
      <c r="E16" s="18"/>
      <c r="F16" s="10">
        <f>SUM(F14:F14)</f>
        <v>900</v>
      </c>
      <c r="K16" s="25"/>
      <c r="L16" s="25"/>
      <c r="M16" s="25"/>
    </row>
    <row r="17" spans="2:13">
      <c r="K17" s="27">
        <f>K6+(30/100*K6)</f>
        <v>2978.2480000000005</v>
      </c>
      <c r="L17" s="27"/>
      <c r="M17" s="27"/>
    </row>
    <row r="18" spans="2:13">
      <c r="K18" s="27"/>
      <c r="L18" s="27"/>
      <c r="M18" s="27"/>
    </row>
    <row r="20" spans="2:13">
      <c r="B20" s="2" t="s">
        <v>21</v>
      </c>
      <c r="C20" s="3"/>
      <c r="D20" s="3"/>
      <c r="E20" s="16" t="s">
        <v>20</v>
      </c>
      <c r="F20" s="4"/>
    </row>
    <row r="21" spans="2:13">
      <c r="B21" s="5"/>
      <c r="C21" s="6"/>
      <c r="D21" s="11" t="s">
        <v>45</v>
      </c>
      <c r="E21" s="17" t="s">
        <v>46</v>
      </c>
      <c r="F21" s="11" t="s">
        <v>3</v>
      </c>
    </row>
    <row r="22" spans="2:13">
      <c r="B22" s="5"/>
      <c r="C22" s="11" t="s">
        <v>11</v>
      </c>
      <c r="D22" s="11">
        <v>1</v>
      </c>
      <c r="E22" s="17">
        <v>19.5</v>
      </c>
      <c r="F22" s="11">
        <f>PRODUCT(D22:E22)</f>
        <v>19.5</v>
      </c>
    </row>
    <row r="23" spans="2:13">
      <c r="B23" s="5"/>
      <c r="C23" s="12" t="s">
        <v>12</v>
      </c>
      <c r="D23" s="11">
        <v>5</v>
      </c>
      <c r="E23" s="17">
        <v>0.3</v>
      </c>
      <c r="F23" s="11">
        <f t="shared" ref="F23:F26" si="0">PRODUCT(D23:E23)</f>
        <v>1.5</v>
      </c>
    </row>
    <row r="24" spans="2:13">
      <c r="B24" s="5"/>
      <c r="C24" s="11" t="s">
        <v>13</v>
      </c>
      <c r="D24" s="11">
        <v>5</v>
      </c>
      <c r="E24" s="17">
        <v>0.15</v>
      </c>
      <c r="F24" s="11">
        <f t="shared" si="0"/>
        <v>0.75</v>
      </c>
    </row>
    <row r="25" spans="2:13">
      <c r="B25" s="5"/>
      <c r="C25" s="11" t="s">
        <v>14</v>
      </c>
      <c r="D25" s="11">
        <v>2</v>
      </c>
      <c r="E25" s="17">
        <v>0.2</v>
      </c>
      <c r="F25" s="11">
        <f t="shared" si="0"/>
        <v>0.4</v>
      </c>
    </row>
    <row r="26" spans="2:13">
      <c r="B26" s="5"/>
      <c r="C26" s="11" t="s">
        <v>16</v>
      </c>
      <c r="D26" s="11">
        <v>2</v>
      </c>
      <c r="E26" s="17">
        <v>0.2</v>
      </c>
      <c r="F26" s="11">
        <f t="shared" si="0"/>
        <v>0.4</v>
      </c>
    </row>
    <row r="27" spans="2:13">
      <c r="B27" s="5"/>
      <c r="C27" s="11" t="s">
        <v>15</v>
      </c>
      <c r="D27" s="11">
        <v>2</v>
      </c>
      <c r="E27" s="17">
        <v>0.2</v>
      </c>
      <c r="F27" s="11">
        <f>PRODUCT(D27:E27)</f>
        <v>0.4</v>
      </c>
    </row>
    <row r="28" spans="2:13">
      <c r="B28" s="5"/>
      <c r="C28" s="11" t="s">
        <v>17</v>
      </c>
      <c r="D28" s="11">
        <v>1</v>
      </c>
      <c r="E28" s="17">
        <v>4.95</v>
      </c>
      <c r="F28" s="11">
        <f>PRODUCT(D28:E28)</f>
        <v>4.95</v>
      </c>
    </row>
    <row r="29" spans="2:13">
      <c r="B29" s="5"/>
      <c r="C29" s="11" t="s">
        <v>19</v>
      </c>
      <c r="D29" s="11">
        <v>25</v>
      </c>
      <c r="E29" s="17">
        <v>1</v>
      </c>
      <c r="F29" s="11">
        <f>PRODUCT(D29:E29)</f>
        <v>25</v>
      </c>
    </row>
    <row r="30" spans="2:13">
      <c r="B30" s="5"/>
      <c r="C30" s="11" t="s">
        <v>18</v>
      </c>
      <c r="D30" s="11">
        <v>2</v>
      </c>
      <c r="E30" s="17">
        <v>24.99</v>
      </c>
      <c r="F30" s="11">
        <f>PRODUCT(D30:E30)</f>
        <v>49.98</v>
      </c>
    </row>
    <row r="31" spans="2:13">
      <c r="B31" s="5"/>
      <c r="C31" s="8"/>
      <c r="D31" s="9"/>
      <c r="E31" s="18"/>
      <c r="F31" s="10"/>
    </row>
    <row r="32" spans="2:13">
      <c r="B32" s="7"/>
      <c r="C32" s="8" t="s">
        <v>3</v>
      </c>
      <c r="D32" s="9"/>
      <c r="E32" s="18"/>
      <c r="F32" s="10">
        <f>SUM(F22:F30)</f>
        <v>102.88</v>
      </c>
    </row>
    <row r="35" spans="2:6">
      <c r="B35" s="2" t="s">
        <v>25</v>
      </c>
      <c r="C35" s="3"/>
      <c r="D35" s="3"/>
      <c r="E35" s="16" t="s">
        <v>26</v>
      </c>
      <c r="F35" s="4"/>
    </row>
    <row r="36" spans="2:6">
      <c r="B36" s="5"/>
      <c r="C36" s="6"/>
      <c r="D36" s="11" t="s">
        <v>45</v>
      </c>
      <c r="E36" s="17" t="s">
        <v>46</v>
      </c>
      <c r="F36" s="11" t="s">
        <v>3</v>
      </c>
    </row>
    <row r="37" spans="2:6">
      <c r="B37" s="5"/>
      <c r="C37" s="11" t="s">
        <v>23</v>
      </c>
      <c r="D37" s="11">
        <v>1</v>
      </c>
      <c r="E37" s="17">
        <v>279.89999999999998</v>
      </c>
      <c r="F37" s="11">
        <f>PRODUCT(D37:E37)</f>
        <v>279.89999999999998</v>
      </c>
    </row>
    <row r="38" spans="2:6">
      <c r="B38" s="5"/>
      <c r="C38" s="12" t="s">
        <v>24</v>
      </c>
      <c r="D38" s="11">
        <v>10</v>
      </c>
      <c r="E38" s="17">
        <v>22.9</v>
      </c>
      <c r="F38" s="11">
        <f t="shared" ref="F38" si="1">PRODUCT(D38:E38)</f>
        <v>229</v>
      </c>
    </row>
    <row r="39" spans="2:6">
      <c r="B39" s="5"/>
      <c r="C39" s="8"/>
      <c r="D39" s="9"/>
      <c r="E39" s="18"/>
      <c r="F39" s="10"/>
    </row>
    <row r="40" spans="2:6">
      <c r="B40" s="7"/>
      <c r="C40" s="8" t="s">
        <v>3</v>
      </c>
      <c r="D40" s="9"/>
      <c r="E40" s="18"/>
      <c r="F40" s="10">
        <f>SUM(F37:F38)</f>
        <v>508.9</v>
      </c>
    </row>
    <row r="43" spans="2:6">
      <c r="B43" s="2" t="s">
        <v>30</v>
      </c>
      <c r="C43" s="3"/>
      <c r="D43" s="3"/>
      <c r="E43" s="16" t="s">
        <v>29</v>
      </c>
      <c r="F43" s="4"/>
    </row>
    <row r="44" spans="2:6">
      <c r="B44" s="5"/>
      <c r="C44" s="6"/>
      <c r="D44" s="11" t="s">
        <v>45</v>
      </c>
      <c r="E44" s="17" t="s">
        <v>46</v>
      </c>
      <c r="F44" s="11" t="s">
        <v>3</v>
      </c>
    </row>
    <row r="45" spans="2:6">
      <c r="B45" s="5"/>
      <c r="C45" s="11" t="s">
        <v>27</v>
      </c>
      <c r="D45" s="11">
        <v>5</v>
      </c>
      <c r="E45" s="17">
        <v>9.91</v>
      </c>
      <c r="F45" s="11">
        <f>PRODUCT(D45:E45)</f>
        <v>49.55</v>
      </c>
    </row>
    <row r="46" spans="2:6">
      <c r="B46" s="5"/>
      <c r="C46" s="11" t="s">
        <v>28</v>
      </c>
      <c r="D46" s="11">
        <v>3</v>
      </c>
      <c r="E46" s="17">
        <v>9.91</v>
      </c>
      <c r="F46" s="11">
        <f t="shared" ref="F46" si="2">PRODUCT(D46:E46)</f>
        <v>29.73</v>
      </c>
    </row>
    <row r="47" spans="2:6">
      <c r="B47" s="5"/>
      <c r="C47" s="8"/>
      <c r="D47" s="9"/>
      <c r="E47" s="18"/>
      <c r="F47" s="10"/>
    </row>
    <row r="48" spans="2:6">
      <c r="B48" s="7"/>
      <c r="C48" s="8" t="s">
        <v>3</v>
      </c>
      <c r="D48" s="9"/>
      <c r="E48" s="18"/>
      <c r="F48" s="10">
        <f>SUM(F45:F46)</f>
        <v>79.28</v>
      </c>
    </row>
    <row r="51" spans="2:6">
      <c r="B51" s="2" t="s">
        <v>32</v>
      </c>
      <c r="C51" s="3"/>
      <c r="D51" s="3"/>
      <c r="E51" s="16" t="s">
        <v>31</v>
      </c>
      <c r="F51" s="4"/>
    </row>
    <row r="52" spans="2:6">
      <c r="B52" s="5"/>
      <c r="C52" s="6"/>
      <c r="D52" s="11" t="s">
        <v>8</v>
      </c>
      <c r="E52" s="17" t="s">
        <v>46</v>
      </c>
      <c r="F52" s="11" t="s">
        <v>3</v>
      </c>
    </row>
    <row r="53" spans="2:6">
      <c r="B53" s="5"/>
      <c r="C53" s="11" t="s">
        <v>33</v>
      </c>
      <c r="D53" s="11">
        <v>1</v>
      </c>
      <c r="E53" s="17">
        <v>99.9</v>
      </c>
      <c r="F53" s="11">
        <f>PRODUCT(D53:E53)</f>
        <v>99.9</v>
      </c>
    </row>
    <row r="54" spans="2:6">
      <c r="B54" s="5"/>
      <c r="C54" s="8"/>
      <c r="D54" s="9"/>
      <c r="E54" s="18"/>
      <c r="F54" s="10"/>
    </row>
    <row r="55" spans="2:6">
      <c r="B55" s="7"/>
      <c r="C55" s="8" t="s">
        <v>3</v>
      </c>
      <c r="D55" s="9"/>
      <c r="E55" s="18"/>
      <c r="F55" s="10">
        <f>SUM(F53:F53)</f>
        <v>99.9</v>
      </c>
    </row>
  </sheetData>
  <mergeCells count="6">
    <mergeCell ref="K4:M5"/>
    <mergeCell ref="K6:M7"/>
    <mergeCell ref="K15:M16"/>
    <mergeCell ref="K17:M18"/>
    <mergeCell ref="K11:L12"/>
    <mergeCell ref="M11:M1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5033-A667-4D38-8BC2-2A402D272D5E}">
  <dimension ref="B3:F7"/>
  <sheetViews>
    <sheetView workbookViewId="0">
      <selection activeCell="B29" sqref="B29"/>
    </sheetView>
  </sheetViews>
  <sheetFormatPr baseColWidth="10" defaultRowHeight="14.4"/>
  <cols>
    <col min="2" max="2" width="21.109375" customWidth="1"/>
  </cols>
  <sheetData>
    <row r="3" spans="2:6">
      <c r="B3" s="25" t="s">
        <v>43</v>
      </c>
      <c r="C3" s="25"/>
      <c r="D3" s="25"/>
      <c r="E3" s="25"/>
      <c r="F3" s="25"/>
    </row>
    <row r="4" spans="2:6">
      <c r="B4" s="25"/>
      <c r="C4" s="25"/>
      <c r="D4" s="25"/>
      <c r="E4" s="25"/>
      <c r="F4" s="25"/>
    </row>
    <row r="6" spans="2:6">
      <c r="B6" s="25" t="s">
        <v>4</v>
      </c>
      <c r="C6" s="29">
        <v>226156</v>
      </c>
    </row>
    <row r="7" spans="2:6">
      <c r="B7" s="25"/>
      <c r="C7" s="29"/>
    </row>
  </sheetData>
  <mergeCells count="3">
    <mergeCell ref="B6:B7"/>
    <mergeCell ref="C6:C7"/>
    <mergeCell ref="B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Total Budget</vt:lpstr>
      <vt:lpstr>Salaries</vt:lpstr>
      <vt:lpstr>Materials</vt:lpstr>
      <vt:lpstr>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Perrault</dc:creator>
  <cp:lastModifiedBy>Vincent Perrault</cp:lastModifiedBy>
  <dcterms:created xsi:type="dcterms:W3CDTF">2021-11-04T09:23:14Z</dcterms:created>
  <dcterms:modified xsi:type="dcterms:W3CDTF">2021-11-07T14:56:25Z</dcterms:modified>
</cp:coreProperties>
</file>