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bastien.thiriat\Documents\[02] professionnel\[01] site SDES\art web bilan env 2024 - Pollution des eaux superficielles et souterraines\"/>
    </mc:Choice>
  </mc:AlternateContent>
  <xr:revisionPtr revIDLastSave="0" documentId="13_ncr:1_{CF2C1AFD-CB76-4297-9262-56A23B2B310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ommaire" sheetId="7" r:id="rId1"/>
    <sheet name="Graphique 1" sheetId="14" r:id="rId2"/>
    <sheet name="Graphique 2" sheetId="3" r:id="rId3"/>
    <sheet name="Graphique 3" sheetId="4" r:id="rId4"/>
    <sheet name="Graphique 4" sheetId="5" r:id="rId5"/>
    <sheet name="Graphique 5" sheetId="12" r:id="rId6"/>
    <sheet name="Graphique 6" sheetId="13" r:id="rId7"/>
    <sheet name="Indice_Nitrate_ESO_FM" sheetId="11" r:id="rId8"/>
    <sheet name="données graph 4, 5 et 6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0" i="12" l="1"/>
  <c r="AS10" i="12"/>
  <c r="AS13" i="12" s="1"/>
  <c r="AR10" i="12"/>
  <c r="AR13" i="12" s="1"/>
  <c r="AQ10" i="12"/>
  <c r="AQ13" i="12" s="1"/>
  <c r="AP10" i="12"/>
  <c r="AP13" i="12" s="1"/>
  <c r="AO10" i="12"/>
  <c r="AO12" i="12" s="1"/>
  <c r="AN10" i="12"/>
  <c r="AN12" i="12" s="1"/>
  <c r="AM10" i="12"/>
  <c r="AM14" i="12" s="1"/>
  <c r="AL10" i="12"/>
  <c r="AK10" i="12"/>
  <c r="AK13" i="12" s="1"/>
  <c r="AJ10" i="12"/>
  <c r="AJ13" i="12" s="1"/>
  <c r="AI10" i="12"/>
  <c r="AI13" i="12" s="1"/>
  <c r="AH10" i="12"/>
  <c r="AH13" i="12" s="1"/>
  <c r="AG10" i="12"/>
  <c r="AG12" i="12" s="1"/>
  <c r="AF10" i="12"/>
  <c r="AF12" i="12" s="1"/>
  <c r="AE10" i="12"/>
  <c r="AE14" i="12" s="1"/>
  <c r="AD10" i="12"/>
  <c r="AC10" i="12"/>
  <c r="AC13" i="12" s="1"/>
  <c r="AB10" i="12"/>
  <c r="AB13" i="12" s="1"/>
  <c r="AA10" i="12"/>
  <c r="AA13" i="12" s="1"/>
  <c r="Z10" i="12"/>
  <c r="Z13" i="12" s="1"/>
  <c r="Y10" i="12"/>
  <c r="Y12" i="12" s="1"/>
  <c r="X10" i="12"/>
  <c r="X12" i="12" s="1"/>
  <c r="W10" i="12"/>
  <c r="W14" i="12" s="1"/>
  <c r="V10" i="12"/>
  <c r="U10" i="12"/>
  <c r="T10" i="12"/>
  <c r="T13" i="12" s="1"/>
  <c r="S10" i="12"/>
  <c r="S13" i="12" s="1"/>
  <c r="R10" i="12"/>
  <c r="R13" i="12" s="1"/>
  <c r="Q10" i="12"/>
  <c r="Q12" i="12" s="1"/>
  <c r="P10" i="12"/>
  <c r="P12" i="12" s="1"/>
  <c r="O10" i="12"/>
  <c r="O14" i="12" s="1"/>
  <c r="N10" i="12"/>
  <c r="M10" i="12"/>
  <c r="M13" i="12" s="1"/>
  <c r="L10" i="12"/>
  <c r="L13" i="12" s="1"/>
  <c r="K10" i="12"/>
  <c r="K13" i="12" s="1"/>
  <c r="J10" i="12"/>
  <c r="J13" i="12" s="1"/>
  <c r="I10" i="12"/>
  <c r="I12" i="12" s="1"/>
  <c r="H10" i="12"/>
  <c r="H12" i="12" s="1"/>
  <c r="G10" i="12"/>
  <c r="G14" i="12" s="1"/>
  <c r="F10" i="12"/>
  <c r="E10" i="12"/>
  <c r="E13" i="12" s="1"/>
  <c r="D10" i="12"/>
  <c r="D13" i="12" s="1"/>
  <c r="C10" i="12"/>
  <c r="C13" i="12" s="1"/>
  <c r="AT9" i="12"/>
  <c r="AS9" i="12"/>
  <c r="AR9" i="12"/>
  <c r="AQ9" i="12"/>
  <c r="AQ11" i="12" s="1"/>
  <c r="AP9" i="12"/>
  <c r="AO9" i="12"/>
  <c r="AN9" i="12"/>
  <c r="AM9" i="12"/>
  <c r="AL9" i="12"/>
  <c r="AK9" i="12"/>
  <c r="AJ9" i="12"/>
  <c r="AI9" i="12"/>
  <c r="AI11" i="12" s="1"/>
  <c r="AH9" i="12"/>
  <c r="AG9" i="12"/>
  <c r="AF9" i="12"/>
  <c r="AE9" i="12"/>
  <c r="AD9" i="12"/>
  <c r="AC9" i="12"/>
  <c r="AB9" i="12"/>
  <c r="AA9" i="12"/>
  <c r="AA11" i="12" s="1"/>
  <c r="Z9" i="12"/>
  <c r="Y9" i="12"/>
  <c r="X9" i="12"/>
  <c r="W9" i="12"/>
  <c r="V9" i="12"/>
  <c r="U9" i="12"/>
  <c r="T9" i="12"/>
  <c r="S9" i="12"/>
  <c r="S11" i="12" s="1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U8" i="12"/>
  <c r="AU7" i="12"/>
  <c r="AU6" i="12"/>
  <c r="AU5" i="12"/>
  <c r="AU4" i="12"/>
  <c r="Z5" i="13"/>
  <c r="Z6" i="13"/>
  <c r="Z7" i="13"/>
  <c r="Z4" i="13"/>
  <c r="AU9" i="12" l="1"/>
  <c r="F11" i="12"/>
  <c r="N11" i="12"/>
  <c r="V11" i="12"/>
  <c r="AD11" i="12"/>
  <c r="AL11" i="12"/>
  <c r="AT11" i="12"/>
  <c r="J12" i="12"/>
  <c r="AU10" i="12"/>
  <c r="AU13" i="12" s="1"/>
  <c r="R12" i="12"/>
  <c r="G11" i="12"/>
  <c r="Z12" i="12"/>
  <c r="O11" i="12"/>
  <c r="AH12" i="12"/>
  <c r="H14" i="12"/>
  <c r="W11" i="12"/>
  <c r="AP12" i="12"/>
  <c r="P14" i="12"/>
  <c r="AE11" i="12"/>
  <c r="X14" i="12"/>
  <c r="AM11" i="12"/>
  <c r="AF14" i="12"/>
  <c r="E11" i="12"/>
  <c r="M11" i="12"/>
  <c r="U11" i="12"/>
  <c r="AC11" i="12"/>
  <c r="AK11" i="12"/>
  <c r="AS11" i="12"/>
  <c r="U13" i="12"/>
  <c r="AN14" i="12"/>
  <c r="H11" i="12"/>
  <c r="P11" i="12"/>
  <c r="X11" i="12"/>
  <c r="AF11" i="12"/>
  <c r="AN11" i="12"/>
  <c r="C12" i="12"/>
  <c r="K12" i="12"/>
  <c r="S12" i="12"/>
  <c r="AA12" i="12"/>
  <c r="AI12" i="12"/>
  <c r="AQ12" i="12"/>
  <c r="F13" i="12"/>
  <c r="N13" i="12"/>
  <c r="V13" i="12"/>
  <c r="AD13" i="12"/>
  <c r="AL13" i="12"/>
  <c r="AT13" i="12"/>
  <c r="I14" i="12"/>
  <c r="Q14" i="12"/>
  <c r="Y14" i="12"/>
  <c r="AG14" i="12"/>
  <c r="AO14" i="12"/>
  <c r="I11" i="12"/>
  <c r="Q11" i="12"/>
  <c r="Y11" i="12"/>
  <c r="AG11" i="12"/>
  <c r="AO11" i="12"/>
  <c r="D12" i="12"/>
  <c r="L12" i="12"/>
  <c r="T12" i="12"/>
  <c r="AB12" i="12"/>
  <c r="AJ12" i="12"/>
  <c r="AR12" i="12"/>
  <c r="G13" i="12"/>
  <c r="O13" i="12"/>
  <c r="W13" i="12"/>
  <c r="AE13" i="12"/>
  <c r="AM13" i="12"/>
  <c r="J14" i="12"/>
  <c r="R14" i="12"/>
  <c r="Z14" i="12"/>
  <c r="AH14" i="12"/>
  <c r="AP14" i="12"/>
  <c r="J11" i="12"/>
  <c r="R11" i="12"/>
  <c r="Z11" i="12"/>
  <c r="AH11" i="12"/>
  <c r="AP11" i="12"/>
  <c r="E12" i="12"/>
  <c r="M12" i="12"/>
  <c r="U12" i="12"/>
  <c r="AC12" i="12"/>
  <c r="AK12" i="12"/>
  <c r="AS12" i="12"/>
  <c r="H13" i="12"/>
  <c r="P13" i="12"/>
  <c r="X13" i="12"/>
  <c r="AF13" i="12"/>
  <c r="AN13" i="12"/>
  <c r="C14" i="12"/>
  <c r="K14" i="12"/>
  <c r="S14" i="12"/>
  <c r="AA14" i="12"/>
  <c r="AI14" i="12"/>
  <c r="AQ14" i="12"/>
  <c r="C11" i="12"/>
  <c r="K11" i="12"/>
  <c r="F12" i="12"/>
  <c r="N12" i="12"/>
  <c r="V12" i="12"/>
  <c r="AD12" i="12"/>
  <c r="AL12" i="12"/>
  <c r="AT12" i="12"/>
  <c r="I13" i="12"/>
  <c r="Q13" i="12"/>
  <c r="Y13" i="12"/>
  <c r="AG13" i="12"/>
  <c r="AO13" i="12"/>
  <c r="D14" i="12"/>
  <c r="L14" i="12"/>
  <c r="T14" i="12"/>
  <c r="AB14" i="12"/>
  <c r="AJ14" i="12"/>
  <c r="AR14" i="12"/>
  <c r="D11" i="12"/>
  <c r="L11" i="12"/>
  <c r="T11" i="12"/>
  <c r="AB11" i="12"/>
  <c r="AJ11" i="12"/>
  <c r="AR11" i="12"/>
  <c r="G12" i="12"/>
  <c r="O12" i="12"/>
  <c r="W12" i="12"/>
  <c r="AE12" i="12"/>
  <c r="AM12" i="12"/>
  <c r="E14" i="12"/>
  <c r="M14" i="12"/>
  <c r="U14" i="12"/>
  <c r="AC14" i="12"/>
  <c r="AK14" i="12"/>
  <c r="AS14" i="12"/>
  <c r="F14" i="12"/>
  <c r="N14" i="12"/>
  <c r="V14" i="12"/>
  <c r="AD14" i="12"/>
  <c r="AL14" i="12"/>
  <c r="AT14" i="12"/>
  <c r="X7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B10" i="12"/>
  <c r="B12" i="12" s="1"/>
  <c r="AU12" i="12" l="1"/>
  <c r="AU14" i="12"/>
  <c r="AU11" i="12"/>
  <c r="B14" i="12"/>
  <c r="B13" i="12"/>
  <c r="B11" i="12"/>
</calcChain>
</file>

<file path=xl/sharedStrings.xml><?xml version="1.0" encoding="utf-8"?>
<sst xmlns="http://schemas.openxmlformats.org/spreadsheetml/2006/main" count="451" uniqueCount="166">
  <si>
    <t>GEO</t>
  </si>
  <si>
    <t>CD_PARAM</t>
  </si>
  <si>
    <t>nstationparametre</t>
  </si>
  <si>
    <t>na</t>
  </si>
  <si>
    <t>nnaq</t>
  </si>
  <si>
    <t>taq</t>
  </si>
  <si>
    <t>nstation</t>
  </si>
  <si>
    <t>LI_PARAM</t>
  </si>
  <si>
    <t>Groupe</t>
  </si>
  <si>
    <t>Usage</t>
  </si>
  <si>
    <t>CMR</t>
  </si>
  <si>
    <t>NORME</t>
  </si>
  <si>
    <t>limitMax</t>
  </si>
  <si>
    <t>tauxsurveillance</t>
  </si>
  <si>
    <t>FM</t>
  </si>
  <si>
    <t>1108</t>
  </si>
  <si>
    <t>Atrazine déséthyl</t>
  </si>
  <si>
    <t>Pesticides</t>
  </si>
  <si>
    <t>Metabolite</t>
  </si>
  <si>
    <t>DOM</t>
  </si>
  <si>
    <t>1107</t>
  </si>
  <si>
    <t>Atrazine</t>
  </si>
  <si>
    <t>Herbicide</t>
  </si>
  <si>
    <t>1830</t>
  </si>
  <si>
    <t>Atrazine déisopropyl déséthyl</t>
  </si>
  <si>
    <t>1866</t>
  </si>
  <si>
    <t>Chlordécone</t>
  </si>
  <si>
    <t>Insecticide</t>
  </si>
  <si>
    <t>1263</t>
  </si>
  <si>
    <t>Simazine</t>
  </si>
  <si>
    <t>1832</t>
  </si>
  <si>
    <t>2-hydroxy atrazine</t>
  </si>
  <si>
    <t>Metabolites</t>
  </si>
  <si>
    <t>1201</t>
  </si>
  <si>
    <t>Hexachlorocyclohexane bêta</t>
  </si>
  <si>
    <t>1673</t>
  </si>
  <si>
    <t>Hexazinone</t>
  </si>
  <si>
    <t>1221</t>
  </si>
  <si>
    <t>Métolachlore total</t>
  </si>
  <si>
    <t>1113</t>
  </si>
  <si>
    <t>Bentazone</t>
  </si>
  <si>
    <t>1686</t>
  </si>
  <si>
    <t>Bromacil</t>
  </si>
  <si>
    <t>1173</t>
  </si>
  <si>
    <t>Dieldrine</t>
  </si>
  <si>
    <t>1109</t>
  </si>
  <si>
    <t>Atrazine déisopropyl</t>
  </si>
  <si>
    <t>1666</t>
  </si>
  <si>
    <t>Oxadixyl</t>
  </si>
  <si>
    <t>Fongicide</t>
  </si>
  <si>
    <t>1177</t>
  </si>
  <si>
    <t>Diuron</t>
  </si>
  <si>
    <t>CMR2</t>
  </si>
  <si>
    <t>2011</t>
  </si>
  <si>
    <t>2,6-Dichlorobenzamide</t>
  </si>
  <si>
    <t>1133</t>
  </si>
  <si>
    <t>Chloridazone</t>
  </si>
  <si>
    <t>2045</t>
  </si>
  <si>
    <t>Terbuthylazine désethyl</t>
  </si>
  <si>
    <t>1670</t>
  </si>
  <si>
    <t>Métazachlore</t>
  </si>
  <si>
    <t>1763</t>
  </si>
  <si>
    <t>Ethidimuron</t>
  </si>
  <si>
    <t>2051</t>
  </si>
  <si>
    <t>Terbumeton désethyl</t>
  </si>
  <si>
    <t>1954</t>
  </si>
  <si>
    <t>Terbuthylazine hydroxy</t>
  </si>
  <si>
    <t>1136</t>
  </si>
  <si>
    <t>Chlortoluron</t>
  </si>
  <si>
    <t>1257</t>
  </si>
  <si>
    <t>Propiconazole</t>
  </si>
  <si>
    <t>CMR1</t>
  </si>
  <si>
    <t>5526</t>
  </si>
  <si>
    <t>Boscalid</t>
  </si>
  <si>
    <t>1678</t>
  </si>
  <si>
    <t>Diméthénamide</t>
  </si>
  <si>
    <t>1104</t>
  </si>
  <si>
    <t>Amétryne</t>
  </si>
  <si>
    <t>2546</t>
  </si>
  <si>
    <t>Dimétachlore</t>
  </si>
  <si>
    <t>1814</t>
  </si>
  <si>
    <t>Diflufenicanil</t>
  </si>
  <si>
    <t>1506</t>
  </si>
  <si>
    <t>Glyphosate</t>
  </si>
  <si>
    <t>1907</t>
  </si>
  <si>
    <t>AMPA</t>
  </si>
  <si>
    <t>1940</t>
  </si>
  <si>
    <t>Thiafluamide</t>
  </si>
  <si>
    <t>1965</t>
  </si>
  <si>
    <t>asulame</t>
  </si>
  <si>
    <t>1268</t>
  </si>
  <si>
    <t>Terbuthylazine</t>
  </si>
  <si>
    <t>1744</t>
  </si>
  <si>
    <t>Epoxiconazole</t>
  </si>
  <si>
    <t>1176</t>
  </si>
  <si>
    <t>Dinoterbe</t>
  </si>
  <si>
    <t>1129</t>
  </si>
  <si>
    <t>Carbendazime</t>
  </si>
  <si>
    <t>1141</t>
  </si>
  <si>
    <t>2,4-D</t>
  </si>
  <si>
    <t>1225</t>
  </si>
  <si>
    <t>Métribuzine</t>
  </si>
  <si>
    <t>1414</t>
  </si>
  <si>
    <t>Propyzamide</t>
  </si>
  <si>
    <t>1680</t>
  </si>
  <si>
    <t>Cyproconazole</t>
  </si>
  <si>
    <t>1208</t>
  </si>
  <si>
    <t>Isoproturon</t>
  </si>
  <si>
    <t>Métabolite</t>
  </si>
  <si>
    <t>Asulame</t>
  </si>
  <si>
    <t>Type</t>
  </si>
  <si>
    <t>Substance mère</t>
  </si>
  <si>
    <t>Substances surveillées sur la période</t>
  </si>
  <si>
    <t>Substances quantifiées au moins une fois sur la période</t>
  </si>
  <si>
    <t>Physico-chimie</t>
  </si>
  <si>
    <t>PFAS</t>
  </si>
  <si>
    <t>Métaux</t>
  </si>
  <si>
    <t>Autres micropolluants</t>
  </si>
  <si>
    <t>Substances pharmaceutiques</t>
  </si>
  <si>
    <t>Indice Nitrate</t>
  </si>
  <si>
    <t>Année</t>
  </si>
  <si>
    <t>Évolution de l'indice nitrate dans les eaux souterraines de la France métropolitaine</t>
  </si>
  <si>
    <t>Autres</t>
  </si>
  <si>
    <t xml:space="preserve">Qualité autres paramètres </t>
  </si>
  <si>
    <t>Microbiologie</t>
  </si>
  <si>
    <t>Nitrates et pesticides</t>
  </si>
  <si>
    <t>Total général</t>
  </si>
  <si>
    <t>En nombre de captage</t>
  </si>
  <si>
    <t>Champ : France.</t>
  </si>
  <si>
    <t>Note : les données excluent les dépenses consacrées à la surveillance et à la dépollution des eaux marines, à l'exception des efforts déployés pour lutter contre la prolifération des algues vertes</t>
  </si>
  <si>
    <t>Total</t>
  </si>
  <si>
    <t>Dépollution des sites et des sols pollués</t>
  </si>
  <si>
    <t>Prévention et surveillance des pollutions</t>
  </si>
  <si>
    <t xml:space="preserve">Assainissement des eaux usées </t>
  </si>
  <si>
    <t>En milliards d'euros courants</t>
  </si>
  <si>
    <t>Sommaire</t>
  </si>
  <si>
    <t>Top 15 des pesticides et de leur métabolites les plus quantifiés dans les eaux souterraines de France métropolitaine sur la période 2019-2021</t>
  </si>
  <si>
    <t>Évolution du nombre de captages d'alimentation en eau potable fermées et leurs principaux motifs d'abandon</t>
  </si>
  <si>
    <t>Graphique 8  : évolution des dépenses engagées pour lutter contre les pollution des eaux superficielles et souterraines (hors eaux marines)</t>
  </si>
  <si>
    <t>Évolution des dépenses engagées pour lutter contre les pollution des eaux superficielles et souterraines (hors eaux marines)</t>
  </si>
  <si>
    <t>Répartition 2022</t>
  </si>
  <si>
    <t>Nombre abandon pour motif Qualité</t>
  </si>
  <si>
    <t>Part des abandon pour motif Qualité</t>
  </si>
  <si>
    <t>Part des abandon Qualité pour motif "Nitrates et pesticides"</t>
  </si>
  <si>
    <t>Part des abandon Qualité pour motif "Microbiologie"</t>
  </si>
  <si>
    <t>Part des abandon Qualité pour motif "Qualité autres paramètres"</t>
  </si>
  <si>
    <t>2024 (p)</t>
  </si>
  <si>
    <t xml:space="preserve">Champ : France entière. </t>
  </si>
  <si>
    <t>Rationalisation ou assimilé</t>
  </si>
  <si>
    <t xml:space="preserve">Note : le motif d'abandon "Qualité autres paramètres" regroupe l'arsenic, les hydrocarbures et les autres paramètres ;
            le motif d'abandon "Rationalisation ou assimilé" regroupe les motifs Rationalisation, Administratif, Débit, Technique, Vétusté, Dégradé, Captage improtégeable ; </t>
  </si>
  <si>
    <t>Évolution des indices Nitrates et Phosphore dans les eaux</t>
  </si>
  <si>
    <t>Indice Nitrate Eaux souterraines</t>
  </si>
  <si>
    <t>Indice nitrate Eaux superficielles</t>
  </si>
  <si>
    <t>Indice phosphore total Eaux superficielles</t>
  </si>
  <si>
    <t>Champ : France métropolitaine ; Pour les eaux souterraines :  réseau de surveillance RCS/RCO/AEP ; seules les stations de surveillance des masses d'eau les plus proches de la surface sont prises en compte dans ce calcul ;
Pour les eaux superficielles : réseau de surveillance RCS/RCO.
Source : système d'informations sur l'eau, base de données ADES et Naïades. Traitements : SDES, 2024</t>
  </si>
  <si>
    <t>Metolachlor ESA</t>
  </si>
  <si>
    <t>Métalaxyl</t>
  </si>
  <si>
    <t>Top 15 des pesticides et de leur métabolites les plus quantifiés dans les eaux souterraines de France métropolitaine sur la période 2019-2022</t>
  </si>
  <si>
    <t>Nom du paramètre</t>
  </si>
  <si>
    <t>Taux de quantification</t>
  </si>
  <si>
    <t>Top 15 des pesticides et de leur métabolites les plus quantifiés dans les eaux souterraines de DROM sur la période 2019-2022</t>
  </si>
  <si>
    <t>DROM</t>
  </si>
  <si>
    <t>Nombre de substances suivies et quantifiées sur la période 2019-2022 dans les eaux souterraines en France par groupe de substances</t>
  </si>
  <si>
    <t>Graphique 5 : évolution du nombre de captages d'alimentation en eau potable fermées sur la période 1980-2024 et leurs principaux motifs d'abandon</t>
  </si>
  <si>
    <r>
      <rPr>
        <b/>
        <i/>
        <sz val="12"/>
        <color indexed="8"/>
        <rFont val="Arial"/>
        <family val="2"/>
      </rPr>
      <t xml:space="preserve">Source : </t>
    </r>
    <r>
      <rPr>
        <i/>
        <sz val="12"/>
        <color indexed="8"/>
        <rFont val="Arial"/>
        <family val="2"/>
      </rPr>
      <t>SDES, compte satellite de l'environnement, 2024</t>
    </r>
  </si>
  <si>
    <r>
      <rPr>
        <b/>
        <i/>
        <sz val="12"/>
        <color theme="1"/>
        <rFont val="Arial"/>
        <family val="2"/>
      </rPr>
      <t>Source</t>
    </r>
    <r>
      <rPr>
        <i/>
        <sz val="12"/>
        <color theme="1"/>
        <rFont val="Arial"/>
        <family val="2"/>
      </rPr>
      <t xml:space="preserve"> : Système d'information sur l'eau, extraction des données au 16 décembre 2024. Traitements : SDES,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</si>
</sst>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#,##0.0"/>
  </numFmts>
  <fonts count="1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color rgb="FF000000"/>
      <name val="Arial"/>
      <family val="2"/>
    </font>
    <font>
      <i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rgb="FFFF0000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5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readingOrder="1"/>
    </xf>
    <xf numFmtId="0" fontId="8" fillId="0" borderId="0" xfId="0" applyFont="1" applyAlignment="1">
      <alignment wrapText="1"/>
    </xf>
    <xf numFmtId="0" fontId="8" fillId="0" borderId="1" xfId="0" applyFont="1" applyBorder="1" applyAlignment="1">
      <alignment vertical="center" wrapText="1"/>
    </xf>
    <xf numFmtId="0" fontId="6" fillId="0" borderId="0" xfId="0" applyFont="1" applyAlignment="1">
      <alignment horizontal="left"/>
    </xf>
    <xf numFmtId="0" fontId="9" fillId="0" borderId="0" xfId="2" applyFont="1"/>
    <xf numFmtId="0" fontId="10" fillId="0" borderId="0" xfId="2" applyFont="1"/>
    <xf numFmtId="0" fontId="11" fillId="3" borderId="0" xfId="4" applyFont="1" applyFill="1"/>
    <xf numFmtId="1" fontId="12" fillId="0" borderId="1" xfId="2" applyNumberFormat="1" applyFont="1" applyBorder="1" applyAlignment="1">
      <alignment horizontal="center"/>
    </xf>
    <xf numFmtId="0" fontId="13" fillId="0" borderId="1" xfId="2" applyFont="1" applyBorder="1"/>
    <xf numFmtId="166" fontId="13" fillId="0" borderId="1" xfId="2" applyNumberFormat="1" applyFont="1" applyBorder="1" applyAlignment="1">
      <alignment horizontal="right" indent="1"/>
    </xf>
    <xf numFmtId="9" fontId="13" fillId="0" borderId="1" xfId="6" applyFont="1" applyBorder="1" applyAlignment="1">
      <alignment horizontal="right" indent="1"/>
    </xf>
    <xf numFmtId="0" fontId="12" fillId="0" borderId="1" xfId="2" applyFont="1" applyBorder="1"/>
    <xf numFmtId="166" fontId="12" fillId="0" borderId="1" xfId="2" applyNumberFormat="1" applyFont="1" applyBorder="1" applyAlignment="1">
      <alignment horizontal="right" indent="1"/>
    </xf>
    <xf numFmtId="9" fontId="12" fillId="0" borderId="1" xfId="6" applyFont="1" applyBorder="1" applyAlignment="1">
      <alignment horizontal="right" indent="1"/>
    </xf>
    <xf numFmtId="0" fontId="14" fillId="0" borderId="0" xfId="2" applyFont="1"/>
    <xf numFmtId="9" fontId="10" fillId="0" borderId="0" xfId="6" applyFont="1"/>
    <xf numFmtId="0" fontId="15" fillId="0" borderId="0" xfId="2" applyFont="1"/>
    <xf numFmtId="0" fontId="8" fillId="0" borderId="0" xfId="2" applyFont="1"/>
    <xf numFmtId="3" fontId="10" fillId="0" borderId="0" xfId="3" applyNumberFormat="1" applyFont="1"/>
    <xf numFmtId="165" fontId="10" fillId="0" borderId="0" xfId="3" applyNumberFormat="1" applyFont="1"/>
    <xf numFmtId="3" fontId="10" fillId="0" borderId="0" xfId="2" applyNumberFormat="1" applyFont="1"/>
    <xf numFmtId="0" fontId="17" fillId="0" borderId="0" xfId="2" applyFont="1"/>
    <xf numFmtId="0" fontId="9" fillId="0" borderId="0" xfId="1" applyFont="1"/>
    <xf numFmtId="0" fontId="10" fillId="0" borderId="0" xfId="1" applyFont="1"/>
    <xf numFmtId="0" fontId="10" fillId="0" borderId="0" xfId="1" applyFont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1" xfId="1" applyFont="1" applyBorder="1"/>
    <xf numFmtId="0" fontId="10" fillId="2" borderId="1" xfId="1" applyFont="1" applyFill="1" applyBorder="1"/>
    <xf numFmtId="0" fontId="10" fillId="2" borderId="0" xfId="1" applyFont="1" applyFill="1"/>
    <xf numFmtId="0" fontId="9" fillId="0" borderId="1" xfId="1" applyFont="1" applyBorder="1"/>
    <xf numFmtId="164" fontId="10" fillId="0" borderId="1" xfId="1" applyNumberFormat="1" applyFont="1" applyBorder="1"/>
    <xf numFmtId="164" fontId="10" fillId="0" borderId="0" xfId="1" applyNumberFormat="1" applyFont="1"/>
    <xf numFmtId="0" fontId="8" fillId="0" borderId="0" xfId="1" applyFont="1"/>
    <xf numFmtId="0" fontId="11" fillId="0" borderId="0" xfId="1" applyFont="1"/>
    <xf numFmtId="0" fontId="11" fillId="0" borderId="0" xfId="1" applyFont="1" applyAlignment="1">
      <alignment horizontal="left" vertical="center" wrapText="1"/>
    </xf>
    <xf numFmtId="164" fontId="8" fillId="0" borderId="0" xfId="0" applyNumberFormat="1" applyFont="1"/>
    <xf numFmtId="164" fontId="8" fillId="0" borderId="1" xfId="0" applyNumberFormat="1" applyFont="1" applyBorder="1"/>
  </cellXfs>
  <cellStyles count="7">
    <cellStyle name="Lien hypertexte" xfId="5" builtinId="8"/>
    <cellStyle name="Normal" xfId="0" builtinId="0"/>
    <cellStyle name="Normal 2" xfId="1" xr:uid="{9C49088F-2261-4BDA-A23A-747011B09FFA}"/>
    <cellStyle name="Normal 2 2" xfId="4" xr:uid="{94DE66DA-1478-4881-9A67-CECA54BFE753}"/>
    <cellStyle name="Normal 3" xfId="2" xr:uid="{C89BC6B0-9D18-4353-B287-AC515C98BE6C}"/>
    <cellStyle name="Pourcentage" xfId="6" builtinId="5"/>
    <cellStyle name="Pourcentage 5" xfId="3" xr:uid="{29091BF3-F8CF-46BD-A3D3-0783DAAF254F}"/>
  </cellStyles>
  <dxfs count="0"/>
  <tableStyles count="0" defaultTableStyle="TableStyleMedium2" defaultPivotStyle="PivotStyleLight16"/>
  <colors>
    <mruColors>
      <color rgb="FF6E445A"/>
      <color rgb="FFE479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Évolution des indices</a:t>
            </a:r>
            <a:r>
              <a:rPr lang="fr-FR" baseline="0"/>
              <a:t> nitrates et phosphore total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'Graphique 1'!$B$3</c:f>
              <c:strCache>
                <c:ptCount val="1"/>
                <c:pt idx="0">
                  <c:v>Indice Nitrate Eaux souterraines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'Graphique 1'!$A$4:$A$27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'Graphique 1'!$B$4:$B$27</c:f>
              <c:numCache>
                <c:formatCode>0.0</c:formatCode>
                <c:ptCount val="24"/>
                <c:pt idx="0">
                  <c:v>100</c:v>
                </c:pt>
                <c:pt idx="1">
                  <c:v>101.226864662756</c:v>
                </c:pt>
                <c:pt idx="2">
                  <c:v>101.182827235388</c:v>
                </c:pt>
                <c:pt idx="3">
                  <c:v>100.833744317273</c:v>
                </c:pt>
                <c:pt idx="4">
                  <c:v>101.471649197806</c:v>
                </c:pt>
                <c:pt idx="5">
                  <c:v>99.716940010356197</c:v>
                </c:pt>
                <c:pt idx="6">
                  <c:v>101.45965281409001</c:v>
                </c:pt>
                <c:pt idx="7">
                  <c:v>101.88701433145199</c:v>
                </c:pt>
                <c:pt idx="8">
                  <c:v>102.38019051133099</c:v>
                </c:pt>
                <c:pt idx="9">
                  <c:v>101.208855477471</c:v>
                </c:pt>
                <c:pt idx="10">
                  <c:v>100.422718793192</c:v>
                </c:pt>
                <c:pt idx="11">
                  <c:v>99.436157535298605</c:v>
                </c:pt>
                <c:pt idx="12">
                  <c:v>98.944728251255299</c:v>
                </c:pt>
                <c:pt idx="13">
                  <c:v>100.84916248668399</c:v>
                </c:pt>
                <c:pt idx="14">
                  <c:v>99.356568179336193</c:v>
                </c:pt>
                <c:pt idx="15">
                  <c:v>98.164257944660903</c:v>
                </c:pt>
                <c:pt idx="16">
                  <c:v>97.159966617959299</c:v>
                </c:pt>
                <c:pt idx="17">
                  <c:v>96.924468922574306</c:v>
                </c:pt>
                <c:pt idx="18">
                  <c:v>96.948494069363804</c:v>
                </c:pt>
                <c:pt idx="19">
                  <c:v>98.564050792591303</c:v>
                </c:pt>
                <c:pt idx="20">
                  <c:v>100.47937476110501</c:v>
                </c:pt>
                <c:pt idx="21">
                  <c:v>101.191828726022</c:v>
                </c:pt>
                <c:pt idx="22">
                  <c:v>98.8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A-436B-B8E9-615FAC726B95}"/>
            </c:ext>
          </c:extLst>
        </c:ser>
        <c:ser>
          <c:idx val="2"/>
          <c:order val="1"/>
          <c:tx>
            <c:strRef>
              <c:f>'Graphique 1'!$C$3</c:f>
              <c:strCache>
                <c:ptCount val="1"/>
                <c:pt idx="0">
                  <c:v>Indice nitrate Eaux superficielles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'Graphique 1'!$A$4:$A$27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'Graphique 1'!$C$4:$C$27</c:f>
              <c:numCache>
                <c:formatCode>0.0</c:formatCode>
                <c:ptCount val="24"/>
                <c:pt idx="0">
                  <c:v>100</c:v>
                </c:pt>
                <c:pt idx="1">
                  <c:v>96.600848395761716</c:v>
                </c:pt>
                <c:pt idx="2">
                  <c:v>93.233372582828395</c:v>
                </c:pt>
                <c:pt idx="3">
                  <c:v>96.639088737356218</c:v>
                </c:pt>
                <c:pt idx="4">
                  <c:v>98.857607600999529</c:v>
                </c:pt>
                <c:pt idx="5">
                  <c:v>93.035724657107366</c:v>
                </c:pt>
                <c:pt idx="6">
                  <c:v>103.57688181997821</c:v>
                </c:pt>
                <c:pt idx="7">
                  <c:v>98.916383328100039</c:v>
                </c:pt>
                <c:pt idx="8">
                  <c:v>97.663692427598619</c:v>
                </c:pt>
                <c:pt idx="9">
                  <c:v>97.482553109839728</c:v>
                </c:pt>
                <c:pt idx="10">
                  <c:v>102.64746582304369</c:v>
                </c:pt>
                <c:pt idx="11">
                  <c:v>90.869702494059624</c:v>
                </c:pt>
                <c:pt idx="12">
                  <c:v>97.282886305087075</c:v>
                </c:pt>
                <c:pt idx="13">
                  <c:v>104.92705089076982</c:v>
                </c:pt>
                <c:pt idx="14">
                  <c:v>97.961777625140144</c:v>
                </c:pt>
                <c:pt idx="15">
                  <c:v>94.690398628130382</c:v>
                </c:pt>
                <c:pt idx="16">
                  <c:v>98.972481088532703</c:v>
                </c:pt>
                <c:pt idx="17">
                  <c:v>94.04985477010959</c:v>
                </c:pt>
                <c:pt idx="18">
                  <c:v>104.00561759247164</c:v>
                </c:pt>
                <c:pt idx="19">
                  <c:v>106.96898993572367</c:v>
                </c:pt>
                <c:pt idx="20">
                  <c:v>109.2185300583286</c:v>
                </c:pt>
                <c:pt idx="21">
                  <c:v>104.86334330682925</c:v>
                </c:pt>
                <c:pt idx="22">
                  <c:v>94.769315752851782</c:v>
                </c:pt>
                <c:pt idx="23">
                  <c:v>95.850600943206928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A-436B-B8E9-615FAC726B95}"/>
            </c:ext>
          </c:extLst>
        </c:ser>
        <c:ser>
          <c:idx val="3"/>
          <c:order val="2"/>
          <c:tx>
            <c:strRef>
              <c:f>'Graphique 1'!$D$3</c:f>
              <c:strCache>
                <c:ptCount val="1"/>
                <c:pt idx="0">
                  <c:v>Indice phosphore total Eaux superficielles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'Graphique 1'!$A$4:$A$27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'Graphique 1'!$D$4:$D$27</c:f>
              <c:numCache>
                <c:formatCode>0.0</c:formatCode>
                <c:ptCount val="24"/>
                <c:pt idx="0">
                  <c:v>100</c:v>
                </c:pt>
                <c:pt idx="1">
                  <c:v>88.982673238127205</c:v>
                </c:pt>
                <c:pt idx="2">
                  <c:v>104.06954193649459</c:v>
                </c:pt>
                <c:pt idx="3">
                  <c:v>92.350041205064045</c:v>
                </c:pt>
                <c:pt idx="4">
                  <c:v>76.234218896048944</c:v>
                </c:pt>
                <c:pt idx="5">
                  <c:v>82.57931762599604</c:v>
                </c:pt>
                <c:pt idx="6">
                  <c:v>73.514066062641504</c:v>
                </c:pt>
                <c:pt idx="7">
                  <c:v>69.182122763486575</c:v>
                </c:pt>
                <c:pt idx="8">
                  <c:v>65.54231845933397</c:v>
                </c:pt>
                <c:pt idx="9">
                  <c:v>64.194450883410511</c:v>
                </c:pt>
                <c:pt idx="10">
                  <c:v>56.484649315446148</c:v>
                </c:pt>
                <c:pt idx="11">
                  <c:v>68.887781916650312</c:v>
                </c:pt>
                <c:pt idx="12">
                  <c:v>56.663669647008398</c:v>
                </c:pt>
                <c:pt idx="13">
                  <c:v>46.749498222390542</c:v>
                </c:pt>
                <c:pt idx="14">
                  <c:v>48.774160989332856</c:v>
                </c:pt>
                <c:pt idx="15">
                  <c:v>50.026854208965787</c:v>
                </c:pt>
                <c:pt idx="16">
                  <c:v>53.922202885591858</c:v>
                </c:pt>
                <c:pt idx="17">
                  <c:v>59.239357587040786</c:v>
                </c:pt>
                <c:pt idx="18">
                  <c:v>63.577543814274087</c:v>
                </c:pt>
                <c:pt idx="19">
                  <c:v>59.170021245482609</c:v>
                </c:pt>
                <c:pt idx="20">
                  <c:v>55.552425057057832</c:v>
                </c:pt>
                <c:pt idx="21">
                  <c:v>55.578888823943196</c:v>
                </c:pt>
                <c:pt idx="22">
                  <c:v>60.675931238360697</c:v>
                </c:pt>
                <c:pt idx="23">
                  <c:v>59.278309310154313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A-436B-B8E9-615FAC726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953776"/>
        <c:axId val="1538954192"/>
      </c:lineChart>
      <c:catAx>
        <c:axId val="153895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954192"/>
        <c:crosses val="autoZero"/>
        <c:auto val="1"/>
        <c:lblAlgn val="ctr"/>
        <c:lblOffset val="100"/>
        <c:tickMarkSkip val="2"/>
        <c:noMultiLvlLbl val="0"/>
      </c:catAx>
      <c:valAx>
        <c:axId val="15389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89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439242046886319"/>
          <c:y val="0.12440406061929578"/>
          <c:w val="0.70450420463241348"/>
          <c:h val="0.536419137123988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'Graphique 2'!$B$3</c:f>
              <c:strCache>
                <c:ptCount val="1"/>
                <c:pt idx="0">
                  <c:v>Taux de quantification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D9B-4180-9114-7542A7BF8C2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D9B-4180-9114-7542A7BF8C2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D9B-4180-9114-7542A7BF8C2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D9B-4180-9114-7542A7BF8C2A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D9B-4180-9114-7542A7BF8C2A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911-48E9-B8F7-034BB1FE9F2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11-48E9-B8F7-034BB1FE9F29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911-48E9-B8F7-034BB1FE9F29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11-48E9-B8F7-034BB1FE9F2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911-48E9-B8F7-034BB1FE9F29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11-48E9-B8F7-034BB1FE9F29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11-48E9-B8F7-034BB1FE9F29}"/>
              </c:ext>
            </c:extLst>
          </c:dPt>
          <c:dPt>
            <c:idx val="12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911-48E9-B8F7-034BB1FE9F29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0911-48E9-B8F7-034BB1FE9F29}"/>
              </c:ext>
            </c:extLst>
          </c:dPt>
          <c:dPt>
            <c:idx val="14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11-48E9-B8F7-034BB1FE9F29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11-48E9-B8F7-034BB1FE9F29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11-48E9-B8F7-034BB1FE9F2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BCDE647-2FF3-4429-A374-61E9154711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D9B-4180-9114-7542A7BF8C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E97B3A-D874-432A-AFF2-37F704D1F40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D9B-4180-9114-7542A7BF8C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3D094F7-9D67-4D11-87BA-16D2C3E24DA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D9B-4180-9114-7542A7BF8C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91CA7B-AB4A-44A7-95AA-F10A6227AA6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D9B-4180-9114-7542A7BF8C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DCB1D6-E1B6-40FA-9DC0-C68DFF3BA14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D9B-4180-9114-7542A7BF8C2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CB779C-CCDD-4FBB-8B8C-48C9417BD60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911-48E9-B8F7-034BB1FE9F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EBCAAEB-7916-4CD2-BD9E-0A6ED10AD3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911-48E9-B8F7-034BB1FE9F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F51A677-F0D2-42DF-8074-678B5E5832F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911-48E9-B8F7-034BB1FE9F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A432F91-A015-479A-9C4B-B3E9FAA7D69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911-48E9-B8F7-034BB1FE9F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75F006F-ED27-43C0-80B5-28C9822ED3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911-48E9-B8F7-034BB1FE9F2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13050DD-0D1F-4FAF-A542-B8A7EF96D94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911-48E9-B8F7-034BB1FE9F2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0D1E234-F7A7-4BE5-B524-94EE6F3D84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911-48E9-B8F7-034BB1FE9F2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AA61F4-E18C-4095-BA5B-9420AD43082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911-48E9-B8F7-034BB1FE9F2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134C3EE-EFCB-4755-8729-8B5A85C4B4B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911-48E9-B8F7-034BB1FE9F2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8E020A8-E3A3-47D2-A7CF-616E01B10A7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911-48E9-B8F7-034BB1FE9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2'!$A$4:$A$18</c:f>
              <c:strCache>
                <c:ptCount val="15"/>
                <c:pt idx="0">
                  <c:v>Terbumeton désethyl</c:v>
                </c:pt>
                <c:pt idx="1">
                  <c:v>Ethidimuron</c:v>
                </c:pt>
                <c:pt idx="2">
                  <c:v>Métazachlore</c:v>
                </c:pt>
                <c:pt idx="3">
                  <c:v>Terbuthylazine désethyl</c:v>
                </c:pt>
                <c:pt idx="4">
                  <c:v>Chloridazone</c:v>
                </c:pt>
                <c:pt idx="5">
                  <c:v>Métolachlore total</c:v>
                </c:pt>
                <c:pt idx="6">
                  <c:v>2,6-Dichlorobenzamide</c:v>
                </c:pt>
                <c:pt idx="7">
                  <c:v>Oxadixyl</c:v>
                </c:pt>
                <c:pt idx="8">
                  <c:v>Atrazine déisopropyl</c:v>
                </c:pt>
                <c:pt idx="9">
                  <c:v>Bentazone</c:v>
                </c:pt>
                <c:pt idx="10">
                  <c:v>2-hydroxy atrazine</c:v>
                </c:pt>
                <c:pt idx="11">
                  <c:v>Simazine</c:v>
                </c:pt>
                <c:pt idx="12">
                  <c:v>Atrazine déisopropyl déséthyl</c:v>
                </c:pt>
                <c:pt idx="13">
                  <c:v>Atrazine</c:v>
                </c:pt>
                <c:pt idx="14">
                  <c:v>Atrazine déséthyl</c:v>
                </c:pt>
              </c:strCache>
            </c:strRef>
          </c:cat>
          <c:val>
            <c:numRef>
              <c:f>'Graphique 2'!$B$4:$B$18</c:f>
              <c:numCache>
                <c:formatCode>General</c:formatCode>
                <c:ptCount val="15"/>
                <c:pt idx="0">
                  <c:v>3.85</c:v>
                </c:pt>
                <c:pt idx="1">
                  <c:v>4.0199999999999996</c:v>
                </c:pt>
                <c:pt idx="2">
                  <c:v>4.16</c:v>
                </c:pt>
                <c:pt idx="3">
                  <c:v>4.8</c:v>
                </c:pt>
                <c:pt idx="4">
                  <c:v>5.1100000000000003</c:v>
                </c:pt>
                <c:pt idx="5">
                  <c:v>5.73</c:v>
                </c:pt>
                <c:pt idx="6">
                  <c:v>7.54</c:v>
                </c:pt>
                <c:pt idx="7">
                  <c:v>7.76</c:v>
                </c:pt>
                <c:pt idx="8">
                  <c:v>9.41</c:v>
                </c:pt>
                <c:pt idx="9">
                  <c:v>9.6</c:v>
                </c:pt>
                <c:pt idx="10">
                  <c:v>12.05</c:v>
                </c:pt>
                <c:pt idx="11">
                  <c:v>14.43</c:v>
                </c:pt>
                <c:pt idx="12">
                  <c:v>26.48</c:v>
                </c:pt>
                <c:pt idx="13">
                  <c:v>30.62</c:v>
                </c:pt>
                <c:pt idx="14">
                  <c:v>43.28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'Graphique 2'!$C$4:$C$18</c15:f>
                <c15:dlblRangeCache>
                  <c:ptCount val="15"/>
                  <c:pt idx="0">
                    <c:v>Métabolite</c:v>
                  </c:pt>
                  <c:pt idx="1">
                    <c:v>Substance mère</c:v>
                  </c:pt>
                  <c:pt idx="2">
                    <c:v>Substance mère</c:v>
                  </c:pt>
                  <c:pt idx="3">
                    <c:v>Métabolite</c:v>
                  </c:pt>
                  <c:pt idx="4">
                    <c:v>Substance mère</c:v>
                  </c:pt>
                  <c:pt idx="5">
                    <c:v>Substance mère</c:v>
                  </c:pt>
                  <c:pt idx="6">
                    <c:v>Métabolite</c:v>
                  </c:pt>
                  <c:pt idx="7">
                    <c:v>Substance mère</c:v>
                  </c:pt>
                  <c:pt idx="8">
                    <c:v>Métabolite</c:v>
                  </c:pt>
                  <c:pt idx="9">
                    <c:v>Substance mère</c:v>
                  </c:pt>
                  <c:pt idx="10">
                    <c:v>Métabolite</c:v>
                  </c:pt>
                  <c:pt idx="11">
                    <c:v>Substance mère</c:v>
                  </c:pt>
                  <c:pt idx="12">
                    <c:v>Métabolite</c:v>
                  </c:pt>
                  <c:pt idx="13">
                    <c:v>Substance mère</c:v>
                  </c:pt>
                  <c:pt idx="14">
                    <c:v>Métabolite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911-48E9-B8F7-034BB1FE9F29}"/>
            </c:ext>
          </c:extLst>
        </c:ser>
        <c:ser>
          <c:idx val="1"/>
          <c:order val="1"/>
          <c:tx>
            <c:strRef>
              <c:f>'Graphique 2'!$C$3</c:f>
              <c:strCache>
                <c:ptCount val="1"/>
                <c:pt idx="0">
                  <c:v>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'Graphique 2'!$C$4:$C$18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11-48E9-B8F7-034BB1FE9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40000"/>
        <c:axId val="83741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'Graphique 2'!$A$4:$A$18</c15:sqref>
                        </c15:formulaRef>
                      </c:ext>
                    </c:extLst>
                    <c:strCache>
                      <c:ptCount val="15"/>
                      <c:pt idx="0">
                        <c:v>Terbumeton désethyl</c:v>
                      </c:pt>
                      <c:pt idx="1">
                        <c:v>Ethidimuron</c:v>
                      </c:pt>
                      <c:pt idx="2">
                        <c:v>Métazachlore</c:v>
                      </c:pt>
                      <c:pt idx="3">
                        <c:v>Terbuthylazine désethyl</c:v>
                      </c:pt>
                      <c:pt idx="4">
                        <c:v>Chloridazone</c:v>
                      </c:pt>
                      <c:pt idx="5">
                        <c:v>Métolachlore total</c:v>
                      </c:pt>
                      <c:pt idx="6">
                        <c:v>2,6-Dichlorobenzamide</c:v>
                      </c:pt>
                      <c:pt idx="7">
                        <c:v>Oxadixyl</c:v>
                      </c:pt>
                      <c:pt idx="8">
                        <c:v>Atrazine déisopropyl</c:v>
                      </c:pt>
                      <c:pt idx="9">
                        <c:v>Bentazone</c:v>
                      </c:pt>
                      <c:pt idx="10">
                        <c:v>2-hydroxy atrazine</c:v>
                      </c:pt>
                      <c:pt idx="11">
                        <c:v>Simazine</c:v>
                      </c:pt>
                      <c:pt idx="12">
                        <c:v>Atrazine déisopropyl déséthyl</c:v>
                      </c:pt>
                      <c:pt idx="13">
                        <c:v>Atrazine</c:v>
                      </c:pt>
                      <c:pt idx="14">
                        <c:v>Atrazine déséthyl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'Graphique 2'!$C$17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B7B2-4F5B-A5B0-0A9FAEE8F61A}"/>
                  </c:ext>
                </c:extLst>
              </c15:ser>
            </c15:filteredBarSeries>
          </c:ext>
        </c:extLst>
      </c:barChart>
      <c:catAx>
        <c:axId val="8374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41248"/>
        <c:crosses val="autoZero"/>
        <c:auto val="1"/>
        <c:lblAlgn val="ctr"/>
        <c:lblOffset val="100"/>
        <c:noMultiLvlLbl val="0"/>
      </c:catAx>
      <c:valAx>
        <c:axId val="8374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7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670738594646977"/>
          <c:y val="0.14351855669738736"/>
          <c:w val="0.67955202291975758"/>
          <c:h val="0.551828771184226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'Graphique 3'!#REF!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EBA-4635-A6FE-B37A880A6986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EBA-4635-A6FE-B37A880A698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EBA-4635-A6FE-B37A880A6986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EBA-4635-A6FE-B37A880A6986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6EBA-4635-A6FE-B37A880A6986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EBA-4635-A6FE-B37A880A6986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EBA-4635-A6FE-B37A880A698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EBA-4635-A6FE-B37A880A698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EBA-4635-A6FE-B37A880A6986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EBA-4635-A6FE-B37A880A6986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EBA-4635-A6FE-B37A880A698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EBA-4635-A6FE-B37A880A6986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BA-4635-A6FE-B37A880A6986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EBA-4635-A6FE-B37A880A698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904CD93-9C30-46E7-A24B-84C83F394D1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EBA-4635-A6FE-B37A880A69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D7FA63-F592-449F-933B-5591360E8C3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EBA-4635-A6FE-B37A880A69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92A900-C93F-48D5-B692-D355B78D127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EBA-4635-A6FE-B37A880A69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A4DC5C4-8A67-4445-9504-090B09E15F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EBA-4635-A6FE-B37A880A69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3C43EE-677E-4939-A8EB-31AEB7B8B80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EBA-4635-A6FE-B37A880A69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C8F404-92D9-4AE2-9146-B4B83443A7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EBA-4635-A6FE-B37A880A69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8BC197D-CB6B-4F10-A123-22E4244A873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EBA-4635-A6FE-B37A880A69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613129C-01F6-494A-A497-0C51F3B979F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EBA-4635-A6FE-B37A880A69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89BAAB7-DED5-4BF8-A4E7-F2930B6999E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EBA-4635-A6FE-B37A880A69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3BB5FA-EE8D-467B-A740-C26E10D34F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EBA-4635-A6FE-B37A880A69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A22513B-646D-4E08-B814-E349F9D8563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EBA-4635-A6FE-B37A880A69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E4B51DF-0FBE-4BA0-BF85-8AB45ED7970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EBA-4635-A6FE-B37A880A69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E79EDE5-E365-43C9-B3CB-4E371A1A04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EBA-4635-A6FE-B37A880A698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7F3B0EF-E46C-4A5C-9875-64B65C48CA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EBA-4635-A6FE-B37A880A698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A87763-BE4B-4C32-B2A9-2702B3E2F2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EBA-4635-A6FE-B37A880A69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 3'!$A$4:$A$18</c:f>
              <c:strCache>
                <c:ptCount val="15"/>
                <c:pt idx="0">
                  <c:v>Métalaxyl</c:v>
                </c:pt>
                <c:pt idx="1">
                  <c:v>Asulame</c:v>
                </c:pt>
                <c:pt idx="2">
                  <c:v>Bentazone</c:v>
                </c:pt>
                <c:pt idx="3">
                  <c:v>Propiconazole</c:v>
                </c:pt>
                <c:pt idx="4">
                  <c:v>Atrazine déisopropyl</c:v>
                </c:pt>
                <c:pt idx="5">
                  <c:v>Diuron</c:v>
                </c:pt>
                <c:pt idx="6">
                  <c:v>Metolachlor ESA</c:v>
                </c:pt>
                <c:pt idx="7">
                  <c:v>Dieldrine</c:v>
                </c:pt>
                <c:pt idx="8">
                  <c:v>Bromacil</c:v>
                </c:pt>
                <c:pt idx="9">
                  <c:v>Métolachlore total</c:v>
                </c:pt>
                <c:pt idx="10">
                  <c:v>Hexazinone</c:v>
                </c:pt>
                <c:pt idx="11">
                  <c:v>Hexachlorocyclohexane bêta</c:v>
                </c:pt>
                <c:pt idx="12">
                  <c:v>Chlordécone</c:v>
                </c:pt>
                <c:pt idx="13">
                  <c:v>Atrazine</c:v>
                </c:pt>
                <c:pt idx="14">
                  <c:v>Atrazine déséthyl</c:v>
                </c:pt>
              </c:strCache>
            </c:strRef>
          </c:cat>
          <c:val>
            <c:numRef>
              <c:f>'Graphique 3'!$B$4:$B$18</c:f>
              <c:numCache>
                <c:formatCode>General</c:formatCode>
                <c:ptCount val="15"/>
                <c:pt idx="0">
                  <c:v>2.83</c:v>
                </c:pt>
                <c:pt idx="1">
                  <c:v>3.48</c:v>
                </c:pt>
                <c:pt idx="2">
                  <c:v>3.92</c:v>
                </c:pt>
                <c:pt idx="3">
                  <c:v>3.97</c:v>
                </c:pt>
                <c:pt idx="4">
                  <c:v>4.68</c:v>
                </c:pt>
                <c:pt idx="5">
                  <c:v>8.56</c:v>
                </c:pt>
                <c:pt idx="6">
                  <c:v>9.39</c:v>
                </c:pt>
                <c:pt idx="7">
                  <c:v>10.66</c:v>
                </c:pt>
                <c:pt idx="8">
                  <c:v>11.69</c:v>
                </c:pt>
                <c:pt idx="9">
                  <c:v>11.74</c:v>
                </c:pt>
                <c:pt idx="10">
                  <c:v>12.19</c:v>
                </c:pt>
                <c:pt idx="11">
                  <c:v>12.91</c:v>
                </c:pt>
                <c:pt idx="12">
                  <c:v>20.38</c:v>
                </c:pt>
                <c:pt idx="13">
                  <c:v>21.33</c:v>
                </c:pt>
                <c:pt idx="14">
                  <c:v>38.17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'Graphique 3'!$C$4:$C$18</c15:f>
                <c15:dlblRangeCache>
                  <c:ptCount val="15"/>
                  <c:pt idx="0">
                    <c:v>Substance mère</c:v>
                  </c:pt>
                  <c:pt idx="1">
                    <c:v>Substance mère</c:v>
                  </c:pt>
                  <c:pt idx="2">
                    <c:v>Substance mère</c:v>
                  </c:pt>
                  <c:pt idx="3">
                    <c:v>Substance mère</c:v>
                  </c:pt>
                  <c:pt idx="4">
                    <c:v>Métabolite</c:v>
                  </c:pt>
                  <c:pt idx="5">
                    <c:v>Substance mère</c:v>
                  </c:pt>
                  <c:pt idx="6">
                    <c:v>Métabolite</c:v>
                  </c:pt>
                  <c:pt idx="7">
                    <c:v>Substance mère</c:v>
                  </c:pt>
                  <c:pt idx="8">
                    <c:v>Substance mère</c:v>
                  </c:pt>
                  <c:pt idx="9">
                    <c:v>Substance mère</c:v>
                  </c:pt>
                  <c:pt idx="10">
                    <c:v>Substance mère</c:v>
                  </c:pt>
                  <c:pt idx="11">
                    <c:v>Substance mère</c:v>
                  </c:pt>
                  <c:pt idx="12">
                    <c:v>Substance mère</c:v>
                  </c:pt>
                  <c:pt idx="13">
                    <c:v>Substance mère</c:v>
                  </c:pt>
                  <c:pt idx="14">
                    <c:v>Métabolite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EBA-4635-A6FE-B37A880A6986}"/>
            </c:ext>
          </c:extLst>
        </c:ser>
        <c:ser>
          <c:idx val="1"/>
          <c:order val="1"/>
          <c:tx>
            <c:strRef>
              <c:f>'Graphique 3'!$C$3</c:f>
              <c:strCache>
                <c:ptCount val="1"/>
                <c:pt idx="0">
                  <c:v>Type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'Graphique 3'!$A$4:$A$18</c:f>
              <c:strCache>
                <c:ptCount val="15"/>
                <c:pt idx="0">
                  <c:v>Métalaxyl</c:v>
                </c:pt>
                <c:pt idx="1">
                  <c:v>Asulame</c:v>
                </c:pt>
                <c:pt idx="2">
                  <c:v>Bentazone</c:v>
                </c:pt>
                <c:pt idx="3">
                  <c:v>Propiconazole</c:v>
                </c:pt>
                <c:pt idx="4">
                  <c:v>Atrazine déisopropyl</c:v>
                </c:pt>
                <c:pt idx="5">
                  <c:v>Diuron</c:v>
                </c:pt>
                <c:pt idx="6">
                  <c:v>Metolachlor ESA</c:v>
                </c:pt>
                <c:pt idx="7">
                  <c:v>Dieldrine</c:v>
                </c:pt>
                <c:pt idx="8">
                  <c:v>Bromacil</c:v>
                </c:pt>
                <c:pt idx="9">
                  <c:v>Métolachlore total</c:v>
                </c:pt>
                <c:pt idx="10">
                  <c:v>Hexazinone</c:v>
                </c:pt>
                <c:pt idx="11">
                  <c:v>Hexachlorocyclohexane bêta</c:v>
                </c:pt>
                <c:pt idx="12">
                  <c:v>Chlordécone</c:v>
                </c:pt>
                <c:pt idx="13">
                  <c:v>Atrazine</c:v>
                </c:pt>
                <c:pt idx="14">
                  <c:v>Atrazine déséthyl</c:v>
                </c:pt>
              </c:strCache>
            </c:strRef>
          </c:cat>
          <c:val>
            <c:numRef>
              <c:f>'Graphique 3'!$C$4:$C$18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A-4635-A6FE-B37A880A6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972816"/>
        <c:axId val="214974896"/>
      </c:barChart>
      <c:catAx>
        <c:axId val="21497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74896"/>
        <c:crosses val="autoZero"/>
        <c:auto val="1"/>
        <c:lblAlgn val="ctr"/>
        <c:lblOffset val="100"/>
        <c:noMultiLvlLbl val="0"/>
      </c:catAx>
      <c:valAx>
        <c:axId val="2149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97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201261863120502E-2"/>
          <c:y val="0.18075062552126772"/>
          <c:w val="0.92074360377422237"/>
          <c:h val="0.386779855864467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 4'!$C$3</c:f>
              <c:strCache>
                <c:ptCount val="1"/>
                <c:pt idx="0">
                  <c:v>Substances surveillées sur la période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'Graphique 4'!$A$4:$B$15</c:f>
              <c:multiLvlStrCache>
                <c:ptCount val="12"/>
                <c:lvl>
                  <c:pt idx="0">
                    <c:v>DROM</c:v>
                  </c:pt>
                  <c:pt idx="1">
                    <c:v>FM</c:v>
                  </c:pt>
                  <c:pt idx="2">
                    <c:v>DROM</c:v>
                  </c:pt>
                  <c:pt idx="3">
                    <c:v>FM</c:v>
                  </c:pt>
                  <c:pt idx="4">
                    <c:v>DROM</c:v>
                  </c:pt>
                  <c:pt idx="5">
                    <c:v>FM</c:v>
                  </c:pt>
                  <c:pt idx="6">
                    <c:v>DROM</c:v>
                  </c:pt>
                  <c:pt idx="7">
                    <c:v>FM</c:v>
                  </c:pt>
                  <c:pt idx="8">
                    <c:v>DROM</c:v>
                  </c:pt>
                  <c:pt idx="9">
                    <c:v>FM</c:v>
                  </c:pt>
                  <c:pt idx="10">
                    <c:v>DROM</c:v>
                  </c:pt>
                  <c:pt idx="11">
                    <c:v>FM</c:v>
                  </c:pt>
                </c:lvl>
                <c:lvl>
                  <c:pt idx="0">
                    <c:v>Physico-chimie</c:v>
                  </c:pt>
                  <c:pt idx="2">
                    <c:v>Pesticides</c:v>
                  </c:pt>
                  <c:pt idx="4">
                    <c:v>Métaux</c:v>
                  </c:pt>
                  <c:pt idx="6">
                    <c:v>PFAS</c:v>
                  </c:pt>
                  <c:pt idx="8">
                    <c:v>Substances pharmaceutiques</c:v>
                  </c:pt>
                  <c:pt idx="10">
                    <c:v>Autres micropolluants</c:v>
                  </c:pt>
                </c:lvl>
              </c:multiLvlStrCache>
            </c:multiLvlStrRef>
          </c:cat>
          <c:val>
            <c:numRef>
              <c:f>'Graphique 4'!$C$4:$C$15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603</c:v>
                </c:pt>
                <c:pt idx="3">
                  <c:v>767</c:v>
                </c:pt>
                <c:pt idx="4">
                  <c:v>25</c:v>
                </c:pt>
                <c:pt idx="5">
                  <c:v>35</c:v>
                </c:pt>
                <c:pt idx="6">
                  <c:v>12</c:v>
                </c:pt>
                <c:pt idx="7">
                  <c:v>12</c:v>
                </c:pt>
                <c:pt idx="8">
                  <c:v>42</c:v>
                </c:pt>
                <c:pt idx="9">
                  <c:v>114</c:v>
                </c:pt>
                <c:pt idx="10">
                  <c:v>336</c:v>
                </c:pt>
                <c:pt idx="11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0A-43AA-8690-BA3335965076}"/>
            </c:ext>
          </c:extLst>
        </c:ser>
        <c:ser>
          <c:idx val="1"/>
          <c:order val="1"/>
          <c:tx>
            <c:strRef>
              <c:f>'Graphique 4'!$D$3</c:f>
              <c:strCache>
                <c:ptCount val="1"/>
                <c:pt idx="0">
                  <c:v>Substances quantifiées au moins une fois sur la période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'Graphique 4'!$A$4:$B$15</c:f>
              <c:multiLvlStrCache>
                <c:ptCount val="12"/>
                <c:lvl>
                  <c:pt idx="0">
                    <c:v>DROM</c:v>
                  </c:pt>
                  <c:pt idx="1">
                    <c:v>FM</c:v>
                  </c:pt>
                  <c:pt idx="2">
                    <c:v>DROM</c:v>
                  </c:pt>
                  <c:pt idx="3">
                    <c:v>FM</c:v>
                  </c:pt>
                  <c:pt idx="4">
                    <c:v>DROM</c:v>
                  </c:pt>
                  <c:pt idx="5">
                    <c:v>FM</c:v>
                  </c:pt>
                  <c:pt idx="6">
                    <c:v>DROM</c:v>
                  </c:pt>
                  <c:pt idx="7">
                    <c:v>FM</c:v>
                  </c:pt>
                  <c:pt idx="8">
                    <c:v>DROM</c:v>
                  </c:pt>
                  <c:pt idx="9">
                    <c:v>FM</c:v>
                  </c:pt>
                  <c:pt idx="10">
                    <c:v>DROM</c:v>
                  </c:pt>
                  <c:pt idx="11">
                    <c:v>FM</c:v>
                  </c:pt>
                </c:lvl>
                <c:lvl>
                  <c:pt idx="0">
                    <c:v>Physico-chimie</c:v>
                  </c:pt>
                  <c:pt idx="2">
                    <c:v>Pesticides</c:v>
                  </c:pt>
                  <c:pt idx="4">
                    <c:v>Métaux</c:v>
                  </c:pt>
                  <c:pt idx="6">
                    <c:v>PFAS</c:v>
                  </c:pt>
                  <c:pt idx="8">
                    <c:v>Substances pharmaceutiques</c:v>
                  </c:pt>
                  <c:pt idx="10">
                    <c:v>Autres micropolluants</c:v>
                  </c:pt>
                </c:lvl>
              </c:multiLvlStrCache>
            </c:multiLvlStrRef>
          </c:cat>
          <c:val>
            <c:numRef>
              <c:f>'Graphique 4'!$D$4:$D$15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100</c:v>
                </c:pt>
                <c:pt idx="3">
                  <c:v>447</c:v>
                </c:pt>
                <c:pt idx="4">
                  <c:v>25</c:v>
                </c:pt>
                <c:pt idx="5">
                  <c:v>32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55</c:v>
                </c:pt>
                <c:pt idx="10">
                  <c:v>95</c:v>
                </c:pt>
                <c:pt idx="1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0A-43AA-8690-BA3335965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013232"/>
        <c:axId val="311015728"/>
      </c:barChart>
      <c:catAx>
        <c:axId val="31101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15728"/>
        <c:crosses val="autoZero"/>
        <c:auto val="1"/>
        <c:lblAlgn val="ctr"/>
        <c:lblOffset val="100"/>
        <c:noMultiLvlLbl val="0"/>
      </c:catAx>
      <c:valAx>
        <c:axId val="3110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01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72139855543716"/>
          <c:y val="0.70442921128878955"/>
          <c:w val="0.58344291037287277"/>
          <c:h val="5.5534436745796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8360902676333E-2"/>
          <c:y val="6.051361061823967E-2"/>
          <c:w val="0.9059579128448545"/>
          <c:h val="0.7258723613838565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'Graphique 5'!$A$4</c:f>
              <c:strCache>
                <c:ptCount val="1"/>
                <c:pt idx="0">
                  <c:v>Nitrates et pesticides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'Graphique 5'!$B$3:$AT$3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 (p)</c:v>
                </c:pt>
              </c:strCache>
            </c:strRef>
          </c:cat>
          <c:val>
            <c:numRef>
              <c:f>'Graphique 5'!$B$4:$AT$4</c:f>
              <c:numCache>
                <c:formatCode>General</c:formatCode>
                <c:ptCount val="45"/>
                <c:pt idx="0">
                  <c:v>9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3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29</c:v>
                </c:pt>
                <c:pt idx="11">
                  <c:v>22</c:v>
                </c:pt>
                <c:pt idx="12">
                  <c:v>36</c:v>
                </c:pt>
                <c:pt idx="13">
                  <c:v>34</c:v>
                </c:pt>
                <c:pt idx="14">
                  <c:v>41</c:v>
                </c:pt>
                <c:pt idx="15">
                  <c:v>54</c:v>
                </c:pt>
                <c:pt idx="16">
                  <c:v>64</c:v>
                </c:pt>
                <c:pt idx="17">
                  <c:v>71</c:v>
                </c:pt>
                <c:pt idx="18">
                  <c:v>69</c:v>
                </c:pt>
                <c:pt idx="19">
                  <c:v>71</c:v>
                </c:pt>
                <c:pt idx="20">
                  <c:v>81</c:v>
                </c:pt>
                <c:pt idx="21">
                  <c:v>78</c:v>
                </c:pt>
                <c:pt idx="22">
                  <c:v>50</c:v>
                </c:pt>
                <c:pt idx="23">
                  <c:v>56</c:v>
                </c:pt>
                <c:pt idx="24">
                  <c:v>57</c:v>
                </c:pt>
                <c:pt idx="25">
                  <c:v>51</c:v>
                </c:pt>
                <c:pt idx="26">
                  <c:v>57</c:v>
                </c:pt>
                <c:pt idx="27">
                  <c:v>82</c:v>
                </c:pt>
                <c:pt idx="28">
                  <c:v>51</c:v>
                </c:pt>
                <c:pt idx="29">
                  <c:v>51</c:v>
                </c:pt>
                <c:pt idx="30">
                  <c:v>50</c:v>
                </c:pt>
                <c:pt idx="31">
                  <c:v>90</c:v>
                </c:pt>
                <c:pt idx="32">
                  <c:v>63</c:v>
                </c:pt>
                <c:pt idx="33">
                  <c:v>57</c:v>
                </c:pt>
                <c:pt idx="34">
                  <c:v>49</c:v>
                </c:pt>
                <c:pt idx="35">
                  <c:v>51</c:v>
                </c:pt>
                <c:pt idx="36">
                  <c:v>25</c:v>
                </c:pt>
                <c:pt idx="37">
                  <c:v>36</c:v>
                </c:pt>
                <c:pt idx="38">
                  <c:v>33</c:v>
                </c:pt>
                <c:pt idx="39">
                  <c:v>46</c:v>
                </c:pt>
                <c:pt idx="40">
                  <c:v>35</c:v>
                </c:pt>
                <c:pt idx="41">
                  <c:v>29</c:v>
                </c:pt>
                <c:pt idx="42">
                  <c:v>33</c:v>
                </c:pt>
                <c:pt idx="43">
                  <c:v>50</c:v>
                </c:pt>
                <c:pt idx="4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777-9338-5783A22893FF}"/>
            </c:ext>
          </c:extLst>
        </c:ser>
        <c:ser>
          <c:idx val="2"/>
          <c:order val="1"/>
          <c:tx>
            <c:strRef>
              <c:f>'Graphique 5'!$A$5</c:f>
              <c:strCache>
                <c:ptCount val="1"/>
                <c:pt idx="0">
                  <c:v>Microbiologie</c:v>
                </c:pt>
              </c:strCache>
            </c:strRef>
          </c:tx>
          <c:spPr>
            <a:solidFill>
              <a:srgbClr val="FF66CC"/>
            </a:solidFill>
            <a:ln>
              <a:noFill/>
            </a:ln>
            <a:effectLst/>
          </c:spPr>
          <c:invertIfNegative val="0"/>
          <c:cat>
            <c:strRef>
              <c:f>'Graphique 5'!$B$3:$AT$3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 (p)</c:v>
                </c:pt>
              </c:strCache>
            </c:strRef>
          </c:cat>
          <c:val>
            <c:numRef>
              <c:f>'Graphique 5'!$B$5:$AT$5</c:f>
              <c:numCache>
                <c:formatCode>General</c:formatCode>
                <c:ptCount val="45"/>
                <c:pt idx="0">
                  <c:v>4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3</c:v>
                </c:pt>
                <c:pt idx="8">
                  <c:v>6</c:v>
                </c:pt>
                <c:pt idx="9">
                  <c:v>15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12</c:v>
                </c:pt>
                <c:pt idx="14">
                  <c:v>23</c:v>
                </c:pt>
                <c:pt idx="15">
                  <c:v>39</c:v>
                </c:pt>
                <c:pt idx="16">
                  <c:v>34</c:v>
                </c:pt>
                <c:pt idx="17">
                  <c:v>67</c:v>
                </c:pt>
                <c:pt idx="18">
                  <c:v>61</c:v>
                </c:pt>
                <c:pt idx="19">
                  <c:v>42</c:v>
                </c:pt>
                <c:pt idx="20">
                  <c:v>66</c:v>
                </c:pt>
                <c:pt idx="21">
                  <c:v>41</c:v>
                </c:pt>
                <c:pt idx="22">
                  <c:v>26</c:v>
                </c:pt>
                <c:pt idx="23">
                  <c:v>39</c:v>
                </c:pt>
                <c:pt idx="24">
                  <c:v>26</c:v>
                </c:pt>
                <c:pt idx="25">
                  <c:v>22</c:v>
                </c:pt>
                <c:pt idx="26">
                  <c:v>41</c:v>
                </c:pt>
                <c:pt idx="27">
                  <c:v>31</c:v>
                </c:pt>
                <c:pt idx="28">
                  <c:v>27</c:v>
                </c:pt>
                <c:pt idx="29">
                  <c:v>43</c:v>
                </c:pt>
                <c:pt idx="30">
                  <c:v>20</c:v>
                </c:pt>
                <c:pt idx="31">
                  <c:v>58</c:v>
                </c:pt>
                <c:pt idx="32">
                  <c:v>45</c:v>
                </c:pt>
                <c:pt idx="33">
                  <c:v>25</c:v>
                </c:pt>
                <c:pt idx="34">
                  <c:v>40</c:v>
                </c:pt>
                <c:pt idx="35">
                  <c:v>19</c:v>
                </c:pt>
                <c:pt idx="36">
                  <c:v>33</c:v>
                </c:pt>
                <c:pt idx="37">
                  <c:v>19</c:v>
                </c:pt>
                <c:pt idx="38">
                  <c:v>20</c:v>
                </c:pt>
                <c:pt idx="39">
                  <c:v>15</c:v>
                </c:pt>
                <c:pt idx="40">
                  <c:v>27</c:v>
                </c:pt>
                <c:pt idx="41">
                  <c:v>20</c:v>
                </c:pt>
                <c:pt idx="42">
                  <c:v>10</c:v>
                </c:pt>
                <c:pt idx="43">
                  <c:v>13</c:v>
                </c:pt>
                <c:pt idx="4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3-4777-9338-5783A22893FF}"/>
            </c:ext>
          </c:extLst>
        </c:ser>
        <c:ser>
          <c:idx val="3"/>
          <c:order val="2"/>
          <c:tx>
            <c:strRef>
              <c:f>'Graphique 5'!$A$6</c:f>
              <c:strCache>
                <c:ptCount val="1"/>
                <c:pt idx="0">
                  <c:v>Qualité autres paramètres </c:v>
                </c:pt>
              </c:strCache>
            </c:strRef>
          </c:tx>
          <c:spPr>
            <a:solidFill>
              <a:srgbClr val="FF794A"/>
            </a:solidFill>
            <a:ln>
              <a:noFill/>
            </a:ln>
            <a:effectLst/>
          </c:spPr>
          <c:invertIfNegative val="0"/>
          <c:cat>
            <c:strRef>
              <c:f>'Graphique 5'!$B$3:$AT$3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 (p)</c:v>
                </c:pt>
              </c:strCache>
            </c:strRef>
          </c:cat>
          <c:val>
            <c:numRef>
              <c:f>'Graphique 5'!$B$6:$AT$6</c:f>
              <c:numCache>
                <c:formatCode>General</c:formatCode>
                <c:ptCount val="45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10</c:v>
                </c:pt>
                <c:pt idx="6">
                  <c:v>9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9</c:v>
                </c:pt>
                <c:pt idx="11">
                  <c:v>24</c:v>
                </c:pt>
                <c:pt idx="12">
                  <c:v>22</c:v>
                </c:pt>
                <c:pt idx="13">
                  <c:v>27</c:v>
                </c:pt>
                <c:pt idx="14">
                  <c:v>16</c:v>
                </c:pt>
                <c:pt idx="15">
                  <c:v>31</c:v>
                </c:pt>
                <c:pt idx="16">
                  <c:v>48</c:v>
                </c:pt>
                <c:pt idx="17">
                  <c:v>48</c:v>
                </c:pt>
                <c:pt idx="18">
                  <c:v>70</c:v>
                </c:pt>
                <c:pt idx="19">
                  <c:v>42</c:v>
                </c:pt>
                <c:pt idx="20">
                  <c:v>51</c:v>
                </c:pt>
                <c:pt idx="21">
                  <c:v>39</c:v>
                </c:pt>
                <c:pt idx="22">
                  <c:v>49</c:v>
                </c:pt>
                <c:pt idx="23">
                  <c:v>43</c:v>
                </c:pt>
                <c:pt idx="24">
                  <c:v>40</c:v>
                </c:pt>
                <c:pt idx="25">
                  <c:v>52</c:v>
                </c:pt>
                <c:pt idx="26">
                  <c:v>49</c:v>
                </c:pt>
                <c:pt idx="27">
                  <c:v>38</c:v>
                </c:pt>
                <c:pt idx="28">
                  <c:v>25</c:v>
                </c:pt>
                <c:pt idx="29">
                  <c:v>153</c:v>
                </c:pt>
                <c:pt idx="30">
                  <c:v>39</c:v>
                </c:pt>
                <c:pt idx="31">
                  <c:v>116</c:v>
                </c:pt>
                <c:pt idx="32">
                  <c:v>76</c:v>
                </c:pt>
                <c:pt idx="33">
                  <c:v>46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39</c:v>
                </c:pt>
                <c:pt idx="39">
                  <c:v>43</c:v>
                </c:pt>
                <c:pt idx="40">
                  <c:v>18</c:v>
                </c:pt>
                <c:pt idx="41">
                  <c:v>27</c:v>
                </c:pt>
                <c:pt idx="42">
                  <c:v>23</c:v>
                </c:pt>
                <c:pt idx="43">
                  <c:v>26</c:v>
                </c:pt>
                <c:pt idx="4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3-4777-9338-5783A22893FF}"/>
            </c:ext>
          </c:extLst>
        </c:ser>
        <c:ser>
          <c:idx val="4"/>
          <c:order val="3"/>
          <c:tx>
            <c:strRef>
              <c:f>'Graphique 5'!$A$7</c:f>
              <c:strCache>
                <c:ptCount val="1"/>
                <c:pt idx="0">
                  <c:v>Rationalisation ou assimilé</c:v>
                </c:pt>
              </c:strCache>
            </c:strRef>
          </c:tx>
          <c:spPr>
            <a:solidFill>
              <a:srgbClr val="417DC4"/>
            </a:solidFill>
            <a:ln>
              <a:noFill/>
            </a:ln>
            <a:effectLst/>
          </c:spPr>
          <c:invertIfNegative val="0"/>
          <c:cat>
            <c:strRef>
              <c:f>'Graphique 5'!$B$3:$AT$3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 (p)</c:v>
                </c:pt>
              </c:strCache>
            </c:strRef>
          </c:cat>
          <c:val>
            <c:numRef>
              <c:f>'Graphique 5'!$B$7:$AT$7</c:f>
              <c:numCache>
                <c:formatCode>General</c:formatCode>
                <c:ptCount val="45"/>
                <c:pt idx="0">
                  <c:v>25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10</c:v>
                </c:pt>
                <c:pt idx="7">
                  <c:v>11</c:v>
                </c:pt>
                <c:pt idx="8">
                  <c:v>29</c:v>
                </c:pt>
                <c:pt idx="9">
                  <c:v>44</c:v>
                </c:pt>
                <c:pt idx="10">
                  <c:v>71</c:v>
                </c:pt>
                <c:pt idx="11">
                  <c:v>54</c:v>
                </c:pt>
                <c:pt idx="12">
                  <c:v>37</c:v>
                </c:pt>
                <c:pt idx="13">
                  <c:v>56</c:v>
                </c:pt>
                <c:pt idx="14">
                  <c:v>62</c:v>
                </c:pt>
                <c:pt idx="15">
                  <c:v>90</c:v>
                </c:pt>
                <c:pt idx="16">
                  <c:v>167</c:v>
                </c:pt>
                <c:pt idx="17">
                  <c:v>230</c:v>
                </c:pt>
                <c:pt idx="18">
                  <c:v>238</c:v>
                </c:pt>
                <c:pt idx="19">
                  <c:v>189</c:v>
                </c:pt>
                <c:pt idx="20">
                  <c:v>223</c:v>
                </c:pt>
                <c:pt idx="21">
                  <c:v>169</c:v>
                </c:pt>
                <c:pt idx="22">
                  <c:v>178</c:v>
                </c:pt>
                <c:pt idx="23">
                  <c:v>175</c:v>
                </c:pt>
                <c:pt idx="24">
                  <c:v>205</c:v>
                </c:pt>
                <c:pt idx="25">
                  <c:v>173</c:v>
                </c:pt>
                <c:pt idx="26">
                  <c:v>184</c:v>
                </c:pt>
                <c:pt idx="27">
                  <c:v>183</c:v>
                </c:pt>
                <c:pt idx="28">
                  <c:v>175</c:v>
                </c:pt>
                <c:pt idx="29">
                  <c:v>707</c:v>
                </c:pt>
                <c:pt idx="30">
                  <c:v>268</c:v>
                </c:pt>
                <c:pt idx="31">
                  <c:v>418</c:v>
                </c:pt>
                <c:pt idx="32">
                  <c:v>352</c:v>
                </c:pt>
                <c:pt idx="33">
                  <c:v>474</c:v>
                </c:pt>
                <c:pt idx="34">
                  <c:v>396</c:v>
                </c:pt>
                <c:pt idx="35">
                  <c:v>503</c:v>
                </c:pt>
                <c:pt idx="36">
                  <c:v>408</c:v>
                </c:pt>
                <c:pt idx="37">
                  <c:v>406</c:v>
                </c:pt>
                <c:pt idx="38">
                  <c:v>330</c:v>
                </c:pt>
                <c:pt idx="39">
                  <c:v>376</c:v>
                </c:pt>
                <c:pt idx="40">
                  <c:v>285</c:v>
                </c:pt>
                <c:pt idx="41">
                  <c:v>314</c:v>
                </c:pt>
                <c:pt idx="42">
                  <c:v>281</c:v>
                </c:pt>
                <c:pt idx="43">
                  <c:v>275</c:v>
                </c:pt>
                <c:pt idx="4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53-4777-9338-5783A22893FF}"/>
            </c:ext>
          </c:extLst>
        </c:ser>
        <c:ser>
          <c:idx val="5"/>
          <c:order val="4"/>
          <c:tx>
            <c:strRef>
              <c:f>'Graphique 5'!$A$8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rgbClr val="465FA7"/>
            </a:solidFill>
            <a:ln>
              <a:noFill/>
            </a:ln>
            <a:effectLst/>
          </c:spPr>
          <c:invertIfNegative val="0"/>
          <c:cat>
            <c:strRef>
              <c:f>'Graphique 5'!$B$3:$AT$3</c:f>
              <c:strCache>
                <c:ptCount val="4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 (p)</c:v>
                </c:pt>
              </c:strCache>
            </c:strRef>
          </c:cat>
          <c:val>
            <c:numRef>
              <c:f>'Graphique 5'!$B$8:$AT$8</c:f>
              <c:numCache>
                <c:formatCode>General</c:formatCode>
                <c:ptCount val="45"/>
                <c:pt idx="0">
                  <c:v>2</c:v>
                </c:pt>
                <c:pt idx="3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5</c:v>
                </c:pt>
                <c:pt idx="16">
                  <c:v>4</c:v>
                </c:pt>
                <c:pt idx="17">
                  <c:v>8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10</c:v>
                </c:pt>
                <c:pt idx="30">
                  <c:v>4</c:v>
                </c:pt>
                <c:pt idx="31">
                  <c:v>21</c:v>
                </c:pt>
                <c:pt idx="32">
                  <c:v>9</c:v>
                </c:pt>
                <c:pt idx="33">
                  <c:v>20</c:v>
                </c:pt>
                <c:pt idx="34">
                  <c:v>28</c:v>
                </c:pt>
                <c:pt idx="35">
                  <c:v>39</c:v>
                </c:pt>
                <c:pt idx="36">
                  <c:v>49</c:v>
                </c:pt>
                <c:pt idx="37">
                  <c:v>74</c:v>
                </c:pt>
                <c:pt idx="38">
                  <c:v>42</c:v>
                </c:pt>
                <c:pt idx="39">
                  <c:v>42</c:v>
                </c:pt>
                <c:pt idx="40">
                  <c:v>26</c:v>
                </c:pt>
                <c:pt idx="41">
                  <c:v>84</c:v>
                </c:pt>
                <c:pt idx="42">
                  <c:v>81</c:v>
                </c:pt>
                <c:pt idx="43">
                  <c:v>50</c:v>
                </c:pt>
                <c:pt idx="4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53-4777-9338-5783A228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341312"/>
        <c:axId val="235177088"/>
      </c:barChart>
      <c:catAx>
        <c:axId val="235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177088"/>
        <c:crosses val="autoZero"/>
        <c:auto val="1"/>
        <c:lblAlgn val="ctr"/>
        <c:lblOffset val="100"/>
        <c:noMultiLvlLbl val="0"/>
      </c:catAx>
      <c:valAx>
        <c:axId val="2351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4269067279436569E-2"/>
          <c:y val="0.86505641886985474"/>
          <c:w val="0.93411646513287394"/>
          <c:h val="0.10013262206363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'Graphique 6'!$A$4</c:f>
              <c:strCache>
                <c:ptCount val="1"/>
                <c:pt idx="0">
                  <c:v>Assainissement des eaux usées </c:v>
                </c:pt>
              </c:strCache>
            </c:strRef>
          </c:tx>
          <c:spPr>
            <a:solidFill>
              <a:srgbClr val="3563A2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'Graphique 6'!$B$3:$X$3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'Graphique 6'!$B$4:$X$4</c:f>
              <c:numCache>
                <c:formatCode>#\ ##0.0</c:formatCode>
                <c:ptCount val="23"/>
                <c:pt idx="0">
                  <c:v>8.8538154957261277</c:v>
                </c:pt>
                <c:pt idx="1">
                  <c:v>9.3365566186917146</c:v>
                </c:pt>
                <c:pt idx="2">
                  <c:v>9.8520621939438886</c:v>
                </c:pt>
                <c:pt idx="3">
                  <c:v>10.009331892392744</c:v>
                </c:pt>
                <c:pt idx="4">
                  <c:v>10.135926618362037</c:v>
                </c:pt>
                <c:pt idx="5">
                  <c:v>10.87547248543382</c:v>
                </c:pt>
                <c:pt idx="6">
                  <c:v>11.423035907066039</c:v>
                </c:pt>
                <c:pt idx="7">
                  <c:v>11.844391849027213</c:v>
                </c:pt>
                <c:pt idx="8">
                  <c:v>12.283190011807141</c:v>
                </c:pt>
                <c:pt idx="9">
                  <c:v>12.300368529341791</c:v>
                </c:pt>
                <c:pt idx="10">
                  <c:v>12.319199223716168</c:v>
                </c:pt>
                <c:pt idx="11">
                  <c:v>12.549108634339452</c:v>
                </c:pt>
                <c:pt idx="12">
                  <c:v>12.568760811889813</c:v>
                </c:pt>
                <c:pt idx="13">
                  <c:v>12.839671266909216</c:v>
                </c:pt>
                <c:pt idx="14">
                  <c:v>12.502649816268265</c:v>
                </c:pt>
                <c:pt idx="15">
                  <c:v>12.487484564372409</c:v>
                </c:pt>
                <c:pt idx="16">
                  <c:v>12.614792078599653</c:v>
                </c:pt>
                <c:pt idx="17">
                  <c:v>13.168751937113212</c:v>
                </c:pt>
                <c:pt idx="18">
                  <c:v>13.282788175703438</c:v>
                </c:pt>
                <c:pt idx="19">
                  <c:v>13.59245569042141</c:v>
                </c:pt>
                <c:pt idx="20">
                  <c:v>13.022387077031144</c:v>
                </c:pt>
                <c:pt idx="21">
                  <c:v>13.975414221530052</c:v>
                </c:pt>
                <c:pt idx="22">
                  <c:v>14.064681446428521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4514-9A87-02F5564E19BF}"/>
            </c:ext>
          </c:extLst>
        </c:ser>
        <c:ser>
          <c:idx val="2"/>
          <c:order val="1"/>
          <c:tx>
            <c:strRef>
              <c:f>'Graphique 6'!$A$5</c:f>
              <c:strCache>
                <c:ptCount val="1"/>
                <c:pt idx="0">
                  <c:v>Prévention et surveillance des pollutions</c:v>
                </c:pt>
              </c:strCache>
            </c:strRef>
          </c:tx>
          <c:spPr>
            <a:solidFill>
              <a:srgbClr val="E4794A">
                <a:alpha val="83922"/>
              </a:srgbClr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'Graphique 6'!$B$3:$X$3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'Graphique 6'!$B$5:$X$5</c:f>
              <c:numCache>
                <c:formatCode>#\ ##0.0</c:formatCode>
                <c:ptCount val="23"/>
                <c:pt idx="0">
                  <c:v>0.24917927625888001</c:v>
                </c:pt>
                <c:pt idx="1">
                  <c:v>0.28502194969897549</c:v>
                </c:pt>
                <c:pt idx="2">
                  <c:v>0.28988795760901231</c:v>
                </c:pt>
                <c:pt idx="3">
                  <c:v>0.30862731083370742</c:v>
                </c:pt>
                <c:pt idx="4">
                  <c:v>0.36393744848205845</c:v>
                </c:pt>
                <c:pt idx="5">
                  <c:v>0.53757718482382844</c:v>
                </c:pt>
                <c:pt idx="6">
                  <c:v>0.80020002013244806</c:v>
                </c:pt>
                <c:pt idx="7">
                  <c:v>0.8161122085981648</c:v>
                </c:pt>
                <c:pt idx="8">
                  <c:v>0.95377879315444469</c:v>
                </c:pt>
                <c:pt idx="9">
                  <c:v>0.85622755436422904</c:v>
                </c:pt>
                <c:pt idx="10">
                  <c:v>0.84393934317170227</c:v>
                </c:pt>
                <c:pt idx="11">
                  <c:v>0.8446834546160481</c:v>
                </c:pt>
                <c:pt idx="12">
                  <c:v>0.88487482356270952</c:v>
                </c:pt>
                <c:pt idx="13">
                  <c:v>0.84769930865431331</c:v>
                </c:pt>
                <c:pt idx="14">
                  <c:v>0.79363388084635833</c:v>
                </c:pt>
                <c:pt idx="15">
                  <c:v>0.86019246396093718</c:v>
                </c:pt>
                <c:pt idx="16">
                  <c:v>0.76928123985489683</c:v>
                </c:pt>
                <c:pt idx="17">
                  <c:v>1.0556835144191916</c:v>
                </c:pt>
                <c:pt idx="18">
                  <c:v>1.3546343654297168</c:v>
                </c:pt>
                <c:pt idx="19">
                  <c:v>1.4895044680567251</c:v>
                </c:pt>
                <c:pt idx="20">
                  <c:v>1.3796779678807707</c:v>
                </c:pt>
                <c:pt idx="21">
                  <c:v>1.3600812654401546</c:v>
                </c:pt>
                <c:pt idx="22">
                  <c:v>1.4687822667201189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5-4514-9A87-02F5564E19BF}"/>
            </c:ext>
          </c:extLst>
        </c:ser>
        <c:ser>
          <c:idx val="3"/>
          <c:order val="2"/>
          <c:tx>
            <c:strRef>
              <c:f>'Graphique 6'!$A$6</c:f>
              <c:strCache>
                <c:ptCount val="1"/>
                <c:pt idx="0">
                  <c:v>Dépollution des sites et des sols pollués</c:v>
                </c:pt>
              </c:strCache>
            </c:strRef>
          </c:tx>
          <c:spPr>
            <a:solidFill>
              <a:srgbClr val="6E445A">
                <a:alpha val="82353"/>
              </a:srgbClr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465-4514-9A87-02F5564E19BF}"/>
              </c:ext>
            </c:extLst>
          </c:dPt>
          <c:cat>
            <c:numRef>
              <c:f>'Graphique 6'!$B$3:$X$3</c:f>
              <c:numCache>
                <c:formatCode>0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'Graphique 6'!$B$6:$X$6</c:f>
              <c:numCache>
                <c:formatCode>#\ ##0.0</c:formatCode>
                <c:ptCount val="23"/>
                <c:pt idx="0">
                  <c:v>0.15252601617415815</c:v>
                </c:pt>
                <c:pt idx="1">
                  <c:v>0.20767702591397041</c:v>
                </c:pt>
                <c:pt idx="2">
                  <c:v>0.27414527841590225</c:v>
                </c:pt>
                <c:pt idx="3">
                  <c:v>0.33482905713367178</c:v>
                </c:pt>
                <c:pt idx="4">
                  <c:v>0.38160666760925727</c:v>
                </c:pt>
                <c:pt idx="5">
                  <c:v>0.3452302258832064</c:v>
                </c:pt>
                <c:pt idx="6">
                  <c:v>0.3899354051464311</c:v>
                </c:pt>
                <c:pt idx="7">
                  <c:v>0.45180006482242335</c:v>
                </c:pt>
                <c:pt idx="8">
                  <c:v>0.43793114198116262</c:v>
                </c:pt>
                <c:pt idx="9">
                  <c:v>0.40838555656666303</c:v>
                </c:pt>
                <c:pt idx="10">
                  <c:v>0.43649994879774739</c:v>
                </c:pt>
                <c:pt idx="11">
                  <c:v>0.44792291631767422</c:v>
                </c:pt>
                <c:pt idx="12">
                  <c:v>0.50771960567114238</c:v>
                </c:pt>
                <c:pt idx="13">
                  <c:v>0.53242639495264066</c:v>
                </c:pt>
                <c:pt idx="14">
                  <c:v>0.48811319953575094</c:v>
                </c:pt>
                <c:pt idx="15">
                  <c:v>0.48507375740807224</c:v>
                </c:pt>
                <c:pt idx="16">
                  <c:v>0.53913831164644033</c:v>
                </c:pt>
                <c:pt idx="17">
                  <c:v>0.53945327070755722</c:v>
                </c:pt>
                <c:pt idx="18">
                  <c:v>0.58374189280792288</c:v>
                </c:pt>
                <c:pt idx="19">
                  <c:v>0.65819693462307682</c:v>
                </c:pt>
                <c:pt idx="20">
                  <c:v>0.60579980993724925</c:v>
                </c:pt>
                <c:pt idx="21">
                  <c:v>0.68053156208918753</c:v>
                </c:pt>
                <c:pt idx="22">
                  <c:v>0.66603095003830592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5-4514-9A87-02F5564E1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65428943"/>
        <c:axId val="1"/>
      </c:barChart>
      <c:catAx>
        <c:axId val="11654289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numFmt formatCode="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7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fr-FR"/>
          </a:p>
        </c:txPr>
        <c:crossAx val="1165428943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2698958333333326E-2"/>
          <c:y val="0.91591513192455787"/>
          <c:w val="0.9412166666666667"/>
          <c:h val="8.0968723477499602E-2"/>
        </c:manualLayout>
      </c:layout>
      <c:overlay val="0"/>
      <c:txPr>
        <a:bodyPr/>
        <a:lstStyle/>
        <a:p>
          <a:pPr>
            <a:defRPr sz="700">
              <a:latin typeface="Arial" panose="020B0604020202020204" pitchFamily="34" charset="0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89214813896004E-2"/>
          <c:y val="0.16412047027577095"/>
          <c:w val="0.87307511487750245"/>
          <c:h val="0.41722951297754446"/>
        </c:manualLayout>
      </c:layout>
      <c:lineChart>
        <c:grouping val="standard"/>
        <c:varyColors val="0"/>
        <c:ser>
          <c:idx val="1"/>
          <c:order val="1"/>
          <c:tx>
            <c:strRef>
              <c:f>Indice_Nitrate_ESO_FM!$B$5</c:f>
              <c:strCache>
                <c:ptCount val="1"/>
                <c:pt idx="0">
                  <c:v>Indice Nitrate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Indice_Nitrate_ESO_FM!$A$6:$A$27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Indice_Nitrate_ESO_FM!$B$6:$B$27</c:f>
              <c:numCache>
                <c:formatCode>0.0</c:formatCode>
                <c:ptCount val="22"/>
                <c:pt idx="0">
                  <c:v>100</c:v>
                </c:pt>
                <c:pt idx="1">
                  <c:v>101.226864662756</c:v>
                </c:pt>
                <c:pt idx="2">
                  <c:v>101.182827235388</c:v>
                </c:pt>
                <c:pt idx="3">
                  <c:v>100.833744317273</c:v>
                </c:pt>
                <c:pt idx="4">
                  <c:v>101.471649197806</c:v>
                </c:pt>
                <c:pt idx="5">
                  <c:v>99.716940010356197</c:v>
                </c:pt>
                <c:pt idx="6">
                  <c:v>101.45965281409001</c:v>
                </c:pt>
                <c:pt idx="7">
                  <c:v>101.88701433145199</c:v>
                </c:pt>
                <c:pt idx="8">
                  <c:v>102.38019051133099</c:v>
                </c:pt>
                <c:pt idx="9">
                  <c:v>101.208855477471</c:v>
                </c:pt>
                <c:pt idx="10">
                  <c:v>100.422718793192</c:v>
                </c:pt>
                <c:pt idx="11">
                  <c:v>99.436157535298605</c:v>
                </c:pt>
                <c:pt idx="12">
                  <c:v>98.944728251255299</c:v>
                </c:pt>
                <c:pt idx="13">
                  <c:v>100.84916248668399</c:v>
                </c:pt>
                <c:pt idx="14">
                  <c:v>99.356568179336193</c:v>
                </c:pt>
                <c:pt idx="15">
                  <c:v>98.164257944660903</c:v>
                </c:pt>
                <c:pt idx="16">
                  <c:v>97.159966617959299</c:v>
                </c:pt>
                <c:pt idx="17">
                  <c:v>96.924468922574306</c:v>
                </c:pt>
                <c:pt idx="18">
                  <c:v>96.948494069363804</c:v>
                </c:pt>
                <c:pt idx="19">
                  <c:v>98.564050792591303</c:v>
                </c:pt>
                <c:pt idx="20">
                  <c:v>100.47937476110501</c:v>
                </c:pt>
                <c:pt idx="21">
                  <c:v>101.191828726022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0-4D1D-AAA2-BD55325F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19168"/>
        <c:axId val="88520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Indice_Nitrate_ESO_FM!$A$5</c15:sqref>
                        </c15:formulaRef>
                      </c:ext>
                    </c:extLst>
                    <c:strCache>
                      <c:ptCount val="1"/>
                      <c:pt idx="0">
                        <c:v>Année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shade val="7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Indice_Nitrate_ESO_FM!$A$6:$A$27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Indice_Nitrate_ESO_FM!$A$6:$A$27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00-4D1D-AAA2-BD55325FDDA0}"/>
                  </c:ext>
                </c:extLst>
              </c15:ser>
            </c15:filteredLineSeries>
          </c:ext>
        </c:extLst>
      </c:lineChart>
      <c:catAx>
        <c:axId val="8851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8520832"/>
        <c:crosses val="autoZero"/>
        <c:auto val="1"/>
        <c:lblAlgn val="ctr"/>
        <c:lblOffset val="100"/>
        <c:tickMarkSkip val="2"/>
        <c:noMultiLvlLbl val="0"/>
      </c:catAx>
      <c:valAx>
        <c:axId val="88520832"/>
        <c:scaling>
          <c:orientation val="minMax"/>
          <c:max val="11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8851916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367393</xdr:colOff>
      <xdr:row>2</xdr:row>
      <xdr:rowOff>388257</xdr:rowOff>
    </xdr:from>
    <xdr:to>
      <xdr:col>17</xdr:col>
      <xdr:colOff>90715</xdr:colOff>
      <xdr:row>23</xdr:row>
      <xdr:rowOff>54428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3EDEC4C-DD6A-44B7-AC24-7E8AF050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158750</xdr:colOff>
      <xdr:row>2</xdr:row>
      <xdr:rowOff>117474</xdr:rowOff>
    </xdr:from>
    <xdr:to>
      <xdr:col>11</xdr:col>
      <xdr:colOff>69850</xdr:colOff>
      <xdr:row>21</xdr:row>
      <xdr:rowOff>82549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3C3DF32-5FC6-48F5-946F-35EC97364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0.03343</cdr:x>
      <cdr:y>0.03356</cdr:y>
    </cdr:from>
    <cdr:to>
      <cdr:x>0.97889</cdr:x>
      <cdr:y>0.15162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6182784-AF93-4F8C-BAD5-A7F853B6FD4E}"/>
            </a:ext>
          </a:extLst>
        </cdr:cNvPr>
        <cdr:cNvSpPr txBox="1"/>
      </cdr:nvSpPr>
      <cdr:spPr>
        <a:xfrm xmlns:a="http://schemas.openxmlformats.org/drawingml/2006/main">
          <a:off x="180976" y="92075"/>
          <a:ext cx="51181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Évolution de l'indice nitrate dans les eaux souterraines de la France métropolitaine</a:t>
          </a:r>
        </a:p>
      </cdr:txBody>
    </cdr:sp>
  </cdr:relSizeAnchor>
  <cdr:relSizeAnchor xmlns:cdr="http://schemas.openxmlformats.org/drawingml/2006/chartDrawing">
    <cdr:from>
      <cdr:x>0.00867</cdr:x>
      <cdr:y>0.72528</cdr:y>
    </cdr:from>
    <cdr:to>
      <cdr:x>0.97641</cdr:x>
      <cdr:y>0.94134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19219523-B700-436F-809C-97F6938FD240}"/>
            </a:ext>
          </a:extLst>
        </cdr:cNvPr>
        <cdr:cNvSpPr txBox="1"/>
      </cdr:nvSpPr>
      <cdr:spPr>
        <a:xfrm xmlns:a="http://schemas.openxmlformats.org/drawingml/2006/main">
          <a:off x="65946" y="2512302"/>
          <a:ext cx="7364977" cy="748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>
              <a:latin typeface="Arial" panose="020B0604020202020204" pitchFamily="34" charset="0"/>
              <a:cs typeface="Arial" panose="020B0604020202020204" pitchFamily="34" charset="0"/>
            </a:rPr>
            <a:t>Champ : France métropolitaine</a:t>
          </a:r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 ; réseau de surveillance RCS/RCO/AEP ; seules les stations de surveillance des masses d'eau les plus proches de la surface sont prises en compte dans ce calcul.</a:t>
          </a:r>
        </a:p>
        <a:p xmlns:a="http://schemas.openxmlformats.org/drawingml/2006/main">
          <a:r>
            <a:rPr lang="fr-FR" sz="1100" baseline="0">
              <a:latin typeface="Arial" panose="020B0604020202020204" pitchFamily="34" charset="0"/>
              <a:cs typeface="Arial" panose="020B0604020202020204" pitchFamily="34" charset="0"/>
            </a:rPr>
            <a:t>Source : système d'informations sur l'eau, base de données ADES. Traitements : SDES, 2023</a:t>
          </a:r>
          <a:endParaRPr lang="fr-FR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14058</xdr:colOff>
      <xdr:row>1</xdr:row>
      <xdr:rowOff>136071</xdr:rowOff>
    </xdr:from>
    <xdr:to>
      <xdr:col>14</xdr:col>
      <xdr:colOff>662214</xdr:colOff>
      <xdr:row>36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E07F888-27AC-4B0B-B422-07055810E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25</xdr:row>
      <xdr:rowOff>107950</xdr:rowOff>
    </xdr:from>
    <xdr:to>
      <xdr:col>12</xdr:col>
      <xdr:colOff>19050</xdr:colOff>
      <xdr:row>26</xdr:row>
      <xdr:rowOff>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97DEC8E6-A565-4C19-BD13-E8D3B7F0B507}"/>
            </a:ext>
          </a:extLst>
        </xdr:cNvPr>
        <xdr:cNvSpPr txBox="1"/>
      </xdr:nvSpPr>
      <xdr:spPr>
        <a:xfrm>
          <a:off x="9455150" y="11341100"/>
          <a:ext cx="4572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En %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0.01753</cdr:x>
      <cdr:y>0.01257</cdr:y>
    </cdr:from>
    <cdr:to>
      <cdr:x>0.97132</cdr:x>
      <cdr:y>0.11453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CF06EF6-E0F9-47EC-AFDD-1F35B852CEF1}"/>
            </a:ext>
          </a:extLst>
        </cdr:cNvPr>
        <cdr:cNvSpPr txBox="1"/>
      </cdr:nvSpPr>
      <cdr:spPr>
        <a:xfrm xmlns:a="http://schemas.openxmlformats.org/drawingml/2006/main">
          <a:off x="104776" y="57150"/>
          <a:ext cx="5702300" cy="463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fr-FR" sz="1100" b="1"/>
            <a:t>Top 15 des pesticides et de leur métabolites les plus quantifiés dans les eaux souterraines de France métropolitaine sur la période 2019-2022</a:t>
          </a:r>
        </a:p>
        <a:p xmlns:a="http://schemas.openxmlformats.org/drawingml/2006/main">
          <a:pPr algn="ctr"/>
          <a:endParaRPr lang="fr-FR" sz="1100" b="1"/>
        </a:p>
      </cdr:txBody>
    </cdr:sp>
  </cdr:relSizeAnchor>
  <cdr:relSizeAnchor xmlns:cdr="http://schemas.openxmlformats.org/drawingml/2006/chartDrawing">
    <cdr:from>
      <cdr:x>0.02509</cdr:x>
      <cdr:y>0.73577</cdr:y>
    </cdr:from>
    <cdr:to>
      <cdr:x>0.97889</cdr:x>
      <cdr:y>0.93931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47F3A5B7-0A19-4BB3-A123-FEF75FBD9061}"/>
            </a:ext>
          </a:extLst>
        </cdr:cNvPr>
        <cdr:cNvSpPr txBox="1"/>
      </cdr:nvSpPr>
      <cdr:spPr>
        <a:xfrm xmlns:a="http://schemas.openxmlformats.org/drawingml/2006/main">
          <a:off x="209252" y="4572001"/>
          <a:ext cx="7955386" cy="1264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i="1">
              <a:effectLst/>
              <a:latin typeface="+mn-lt"/>
              <a:ea typeface="+mn-ea"/>
              <a:cs typeface="+mn-cs"/>
            </a:rPr>
            <a:t>Note : en bleu, métabolite ; en vert, substance mère herbicide ; en jaune, substance mère fongicide.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i="1">
              <a:effectLst/>
              <a:latin typeface="+mn-lt"/>
              <a:ea typeface="+mn-ea"/>
              <a:cs typeface="+mn-cs"/>
            </a:rPr>
            <a:t>Champ : France métropolitaine ; réseau de surveillance RCS/RCO/AEP ; seules les stations de surveillance des masses d'eau les plus proches de la surface sont prises en compte dans ce calcul ; seules les substances présentant un taux de recherche supérieur à 80 % sont retenues.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b="1" i="1"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i="1">
              <a:effectLst/>
              <a:latin typeface="+mn-lt"/>
              <a:ea typeface="+mn-ea"/>
              <a:cs typeface="+mn-cs"/>
            </a:rPr>
            <a:t> : système d'informations sur l'eau, base de données ADES. Traitements : SDES, 2024</a:t>
          </a:r>
          <a:endParaRPr lang="fr-FR" sz="1100" b="1"/>
        </a:p>
      </cdr:txBody>
    </cdr:sp>
  </cdr:relSizeAnchor>
  <cdr:relSizeAnchor xmlns:cdr="http://schemas.openxmlformats.org/drawingml/2006/chartDrawing">
    <cdr:from>
      <cdr:x>0.91714</cdr:x>
      <cdr:y>0.71943</cdr:y>
    </cdr:from>
    <cdr:to>
      <cdr:x>0.99549</cdr:x>
      <cdr:y>0.7806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7E8B06E1-58DA-4348-A5AE-ADFCD7F43C4B}"/>
            </a:ext>
          </a:extLst>
        </cdr:cNvPr>
        <cdr:cNvSpPr txBox="1"/>
      </cdr:nvSpPr>
      <cdr:spPr>
        <a:xfrm xmlns:a="http://schemas.openxmlformats.org/drawingml/2006/main">
          <a:off x="8017163" y="4553527"/>
          <a:ext cx="684938" cy="3871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En %</a:t>
          </a:r>
          <a:endParaRPr lang="fr-FR">
            <a:effectLst/>
          </a:endParaRPr>
        </a:p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740932</xdr:colOff>
      <xdr:row>1</xdr:row>
      <xdr:rowOff>134471</xdr:rowOff>
    </xdr:from>
    <xdr:to>
      <xdr:col>13</xdr:col>
      <xdr:colOff>665368</xdr:colOff>
      <xdr:row>29</xdr:row>
      <xdr:rowOff>163284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484A249-A140-4D55-99A7-99A278155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0.03042</cdr:x>
      <cdr:y>0.76098</cdr:y>
    </cdr:from>
    <cdr:to>
      <cdr:x>0.96958</cdr:x>
      <cdr:y>0.98005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E3E7FD8-0426-4B42-A50C-41B96DAF94C6}"/>
            </a:ext>
          </a:extLst>
        </cdr:cNvPr>
        <cdr:cNvSpPr txBox="1"/>
      </cdr:nvSpPr>
      <cdr:spPr>
        <a:xfrm xmlns:a="http://schemas.openxmlformats.org/drawingml/2006/main">
          <a:off x="255754" y="3887727"/>
          <a:ext cx="7894786" cy="11191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i="1">
              <a:effectLst/>
              <a:latin typeface="+mn-lt"/>
              <a:ea typeface="+mn-ea"/>
              <a:cs typeface="+mn-cs"/>
            </a:rPr>
            <a:t>Note : en bleu, métabolite ; en vert, substance mère herbicide ; en jaune, substance mère fongicide ; en orange, substance mère insecticide.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i="1">
              <a:effectLst/>
              <a:latin typeface="+mn-lt"/>
              <a:ea typeface="+mn-ea"/>
              <a:cs typeface="+mn-cs"/>
            </a:rPr>
            <a:t>Champ : DROM ; réseau de surveillance RCS/RCO/AEP ; seules les stations de surveillance des masses d'eau les plus proches de la surface sont prises en compte dans ce calcul ; seules les substances présentant un taux de recherche supérieur à 80 % sont retenues.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b="1" i="1"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i="1">
              <a:effectLst/>
              <a:latin typeface="+mn-lt"/>
              <a:ea typeface="+mn-ea"/>
              <a:cs typeface="+mn-cs"/>
            </a:rPr>
            <a:t> : système d'informations sur l'eau, base de données ADES. Traitements : SDES, 2024</a:t>
          </a:r>
          <a:endParaRPr lang="fr-FR" sz="1100"/>
        </a:p>
      </cdr:txBody>
    </cdr:sp>
  </cdr:relSizeAnchor>
  <cdr:relSizeAnchor xmlns:cdr="http://schemas.openxmlformats.org/drawingml/2006/chartDrawing">
    <cdr:from>
      <cdr:x>0.04903</cdr:x>
      <cdr:y>0.03588</cdr:y>
    </cdr:from>
    <cdr:to>
      <cdr:x>0.94448</cdr:x>
      <cdr:y>0.16551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74EF43A1-85B3-4689-A8F0-008401C8DCA7}"/>
            </a:ext>
          </a:extLst>
        </cdr:cNvPr>
        <cdr:cNvSpPr txBox="1"/>
      </cdr:nvSpPr>
      <cdr:spPr>
        <a:xfrm xmlns:a="http://schemas.openxmlformats.org/drawingml/2006/main">
          <a:off x="263526" y="98425"/>
          <a:ext cx="4813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effectLst/>
              <a:latin typeface="+mn-lt"/>
              <a:ea typeface="+mn-ea"/>
              <a:cs typeface="+mn-cs"/>
            </a:rPr>
            <a:t>Top 15 des pesticides et de leur métabolites les plus quantifiés dans les eaux souterraines des DROM sur la période 2019-2022</a:t>
          </a:r>
          <a:endParaRPr lang="fr-FR">
            <a:effectLst/>
          </a:endParaRPr>
        </a:p>
      </cdr:txBody>
    </cdr:sp>
  </cdr:relSizeAnchor>
  <cdr:relSizeAnchor xmlns:cdr="http://schemas.openxmlformats.org/drawingml/2006/chartDrawing">
    <cdr:from>
      <cdr:x>0.91852</cdr:x>
      <cdr:y>0.74619</cdr:y>
    </cdr:from>
    <cdr:to>
      <cdr:x>1</cdr:x>
      <cdr:y>0.82198</cdr:y>
    </cdr:to>
    <cdr:sp macro="" textlink="">
      <cdr:nvSpPr>
        <cdr:cNvPr id="6" name="ZoneTexte 1">
          <a:extLst xmlns:a="http://schemas.openxmlformats.org/drawingml/2006/main">
            <a:ext uri="{FF2B5EF4-FFF2-40B4-BE49-F238E27FC236}">
              <a16:creationId xmlns:a16="http://schemas.microsoft.com/office/drawing/2014/main" id="{A6584744-ADED-49E0-887C-CC347230264E}"/>
            </a:ext>
          </a:extLst>
        </cdr:cNvPr>
        <cdr:cNvSpPr txBox="1"/>
      </cdr:nvSpPr>
      <cdr:spPr>
        <a:xfrm xmlns:a="http://schemas.openxmlformats.org/drawingml/2006/main">
          <a:off x="7718833" y="3166948"/>
          <a:ext cx="684721" cy="3216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effectLst/>
              <a:latin typeface="+mn-lt"/>
              <a:ea typeface="+mn-ea"/>
              <a:cs typeface="+mn-cs"/>
            </a:rPr>
            <a:t>En %</a:t>
          </a:r>
          <a:endParaRPr lang="fr-FR">
            <a:effectLst/>
          </a:endParaRPr>
        </a:p>
        <a:p xmlns:a="http://schemas.openxmlformats.org/drawingml/2006/main">
          <a:endParaRPr lang="fr-F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398237</xdr:colOff>
      <xdr:row>1</xdr:row>
      <xdr:rowOff>146502</xdr:rowOff>
    </xdr:from>
    <xdr:to>
      <xdr:col>17</xdr:col>
      <xdr:colOff>140154</xdr:colOff>
      <xdr:row>18</xdr:row>
      <xdr:rowOff>98398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400B07-23C5-4737-AE40-8659352F6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0.02055</cdr:x>
      <cdr:y>0.78764</cdr:y>
    </cdr:from>
    <cdr:to>
      <cdr:x>0.97293</cdr:x>
      <cdr:y>0.98499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39C6875-3CE9-4B49-B785-5417D965B295}"/>
            </a:ext>
          </a:extLst>
        </cdr:cNvPr>
        <cdr:cNvSpPr txBox="1"/>
      </cdr:nvSpPr>
      <cdr:spPr>
        <a:xfrm xmlns:a="http://schemas.openxmlformats.org/drawingml/2006/main">
          <a:off x="181411" y="3635376"/>
          <a:ext cx="8407429" cy="9108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i="1">
              <a:effectLst/>
              <a:latin typeface="+mn-lt"/>
              <a:ea typeface="+mn-ea"/>
              <a:cs typeface="+mn-cs"/>
            </a:rPr>
            <a:t>Note : DROM = département et région d’outre-mer ; FM = France métropolitaine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i="1">
              <a:effectLst/>
              <a:latin typeface="+mn-lt"/>
              <a:ea typeface="+mn-ea"/>
              <a:cs typeface="+mn-cs"/>
            </a:rPr>
            <a:t>Champ : France ; réseau de surveillance RCS/RCO/AEP ; seules les stations de surveillance des masses d'eau les plus proches de la surface sont prises en compte dans ce calcul.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fr-FR" sz="1100" b="1" i="1">
              <a:effectLst/>
              <a:latin typeface="+mn-lt"/>
              <a:ea typeface="+mn-ea"/>
              <a:cs typeface="+mn-cs"/>
            </a:rPr>
            <a:t>Source</a:t>
          </a:r>
          <a:r>
            <a:rPr lang="fr-FR" sz="1100" i="1">
              <a:effectLst/>
              <a:latin typeface="+mn-lt"/>
              <a:ea typeface="+mn-ea"/>
              <a:cs typeface="+mn-cs"/>
            </a:rPr>
            <a:t> : système d'informations sur l'eau, base de données ADES. Traitements : SDES, 2024</a:t>
          </a:r>
          <a:endParaRPr lang="fr-FR" sz="110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0.01314</cdr:x>
      <cdr:y>0.01316</cdr:y>
    </cdr:from>
    <cdr:to>
      <cdr:x>0.96552</cdr:x>
      <cdr:y>0.18831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0C7DA3EE-EDB9-4991-989A-1536FA16EE43}"/>
            </a:ext>
          </a:extLst>
        </cdr:cNvPr>
        <cdr:cNvSpPr txBox="1"/>
      </cdr:nvSpPr>
      <cdr:spPr>
        <a:xfrm xmlns:a="http://schemas.openxmlformats.org/drawingml/2006/main">
          <a:off x="104588" y="50800"/>
          <a:ext cx="7578200" cy="6759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/>
          <a:r>
            <a:rPr lang="fr-FR" sz="1400" b="1" i="0" baseline="0">
              <a:effectLst/>
              <a:latin typeface="+mn-lt"/>
              <a:ea typeface="+mn-ea"/>
              <a:cs typeface="+mn-cs"/>
            </a:rPr>
            <a:t>Nombre de substances suivies et quantifiées sur la période 2019-2022 dans les eaux souterraines en France par groupe de substances</a:t>
          </a:r>
          <a:endParaRPr lang="fr-FR" sz="1400">
            <a:effectLst/>
          </a:endParaRPr>
        </a:p>
        <a:p xmlns:a="http://schemas.openxmlformats.org/drawingml/2006/main">
          <a:pPr algn="ctr"/>
          <a:endParaRPr lang="fr-FR" sz="14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266347</xdr:colOff>
      <xdr:row>18</xdr:row>
      <xdr:rowOff>142521</xdr:rowOff>
    </xdr:from>
    <xdr:to>
      <xdr:col>8</xdr:col>
      <xdr:colOff>561621</xdr:colOff>
      <xdr:row>39</xdr:row>
      <xdr:rowOff>101246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801579-AC87-4655-BF08-6D4EE81CF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104777</xdr:rowOff>
    </xdr:from>
    <xdr:to>
      <xdr:col>6</xdr:col>
      <xdr:colOff>359325</xdr:colOff>
      <xdr:row>29</xdr:row>
      <xdr:rowOff>95251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587734-46BB-4DB3-8717-6E8CADC7C1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52A8-E302-4EB5-9F37-87DED6E7A6E9}">
  <dimension ref="A1:A8"/>
  <sheetViews>
    <sheetView showGridLines="0" tabSelected="1" zoomScaleNormal="100" workbookViewId="0"/>
  </sheetViews>
  <sheetFormatPr baseColWidth="10" defaultRowHeight="14.25" x14ac:dyDescent="0.2"/>
  <cols>
    <col min="1" max="16384" width="11.42578125" style="1"/>
  </cols>
  <sheetData>
    <row r="1" spans="1:1" ht="15.75" x14ac:dyDescent="0.25">
      <c r="A1" s="2" t="s">
        <v>135</v>
      </c>
    </row>
    <row r="3" spans="1:1" x14ac:dyDescent="0.2">
      <c r="A3" s="3" t="s">
        <v>121</v>
      </c>
    </row>
    <row r="4" spans="1:1" x14ac:dyDescent="0.2">
      <c r="A4" s="3" t="s">
        <v>136</v>
      </c>
    </row>
    <row r="5" spans="1:1" x14ac:dyDescent="0.2">
      <c r="A5" s="3" t="s">
        <v>160</v>
      </c>
    </row>
    <row r="6" spans="1:1" x14ac:dyDescent="0.2">
      <c r="A6" s="3" t="s">
        <v>162</v>
      </c>
    </row>
    <row r="7" spans="1:1" x14ac:dyDescent="0.2">
      <c r="A7" s="3" t="s">
        <v>137</v>
      </c>
    </row>
    <row r="8" spans="1:1" x14ac:dyDescent="0.2">
      <c r="A8" s="3" t="s">
        <v>139</v>
      </c>
    </row>
  </sheetData>
  <hyperlinks>
    <hyperlink ref="A3" location="Indice_Nitrate_ESO_FM!A1" display="Évolution de l'indice nitrate dans les eaux souterraines de la France métropolitaine" xr:uid="{D2C484DD-BBBC-450D-8480-2622B1AE6CB3}"/>
    <hyperlink ref="A4" location="'Graphique 4'!A1" display="Top 15 des pesticides et de leur métabolites les plus quantifiés dans les eaux souterraines de France métropolitaine sur la période 2019-2021" xr:uid="{B5334B29-E8F0-4BFD-A4C7-A13309CE21D5}"/>
    <hyperlink ref="A5" location="'Graphique 5'!A1" display="Top 15 des pesticides et de leur métabolites les plus quantifiés dans les eaux souterraines de DROM sur la période 2019-2021" xr:uid="{04133D4E-1A84-4514-849C-2AA3A9934884}"/>
    <hyperlink ref="A6" location="'Graphique 6'!A1" display="Nombre de substances suivies et quantifiées sur la période 2019-2021 dans les eaux souterraines en France par groupe de substances" xr:uid="{7B7EB583-9DB2-4C94-97DB-50285A8BCB10}"/>
    <hyperlink ref="A7" location="'Graphique 7'!A1" display="Évolution du nombre de captages d'alimentation en eau potable fermées et leurs principaux motifs d'abandon" xr:uid="{B8766D37-E08E-464B-8981-A342E1137C73}"/>
    <hyperlink ref="A8" location="'Graphique 8'!A1" display="Évolution des dépenses engagées pour lutter contre les pollution des eaux superficielles et souterraines (hors eaux marines)" xr:uid="{B121F085-3EF0-41F9-856D-1CB99A502C38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0064-EDB9-4BB7-B9CF-0FB0C6185D3C}">
  <dimension ref="A1:J33"/>
  <sheetViews>
    <sheetView showGridLines="0" zoomScaleNormal="100" workbookViewId="0">
      <selection activeCell="E18" sqref="E18"/>
    </sheetView>
  </sheetViews>
  <sheetFormatPr baseColWidth="10" defaultRowHeight="15" x14ac:dyDescent="0.2"/>
  <cols>
    <col min="1" max="1" width="10.85546875" style="5"/>
    <col min="2" max="2" width="20" style="5" customWidth="1"/>
    <col min="3" max="3" width="18.7109375" style="5" customWidth="1"/>
    <col min="4" max="4" width="21" style="5" customWidth="1"/>
    <col min="5" max="16384" width="11.42578125" style="6"/>
  </cols>
  <sheetData>
    <row r="1" spans="1:4" ht="15.75" x14ac:dyDescent="0.25">
      <c r="A1" s="17" t="s">
        <v>150</v>
      </c>
    </row>
    <row r="2" spans="1:4" x14ac:dyDescent="0.2">
      <c r="A2" s="4"/>
    </row>
    <row r="3" spans="1:4" s="8" customFormat="1" ht="47.25" x14ac:dyDescent="0.25">
      <c r="A3" s="7" t="s">
        <v>120</v>
      </c>
      <c r="B3" s="7" t="s">
        <v>151</v>
      </c>
      <c r="C3" s="7" t="s">
        <v>152</v>
      </c>
      <c r="D3" s="7" t="s">
        <v>153</v>
      </c>
    </row>
    <row r="4" spans="1:4" x14ac:dyDescent="0.2">
      <c r="A4" s="9">
        <v>2000</v>
      </c>
      <c r="B4" s="10">
        <v>100</v>
      </c>
      <c r="C4" s="10">
        <v>100</v>
      </c>
      <c r="D4" s="10">
        <v>100</v>
      </c>
    </row>
    <row r="5" spans="1:4" x14ac:dyDescent="0.2">
      <c r="A5" s="9">
        <v>2001</v>
      </c>
      <c r="B5" s="10">
        <v>101.226864662756</v>
      </c>
      <c r="C5" s="10">
        <v>96.600848395761716</v>
      </c>
      <c r="D5" s="10">
        <v>88.982673238127205</v>
      </c>
    </row>
    <row r="6" spans="1:4" x14ac:dyDescent="0.2">
      <c r="A6" s="9">
        <v>2002</v>
      </c>
      <c r="B6" s="10">
        <v>101.182827235388</v>
      </c>
      <c r="C6" s="10">
        <v>93.233372582828395</v>
      </c>
      <c r="D6" s="10">
        <v>104.06954193649459</v>
      </c>
    </row>
    <row r="7" spans="1:4" x14ac:dyDescent="0.2">
      <c r="A7" s="9">
        <v>2003</v>
      </c>
      <c r="B7" s="10">
        <v>100.833744317273</v>
      </c>
      <c r="C7" s="10">
        <v>96.639088737356218</v>
      </c>
      <c r="D7" s="10">
        <v>92.350041205064045</v>
      </c>
    </row>
    <row r="8" spans="1:4" x14ac:dyDescent="0.2">
      <c r="A8" s="9">
        <v>2004</v>
      </c>
      <c r="B8" s="10">
        <v>101.471649197806</v>
      </c>
      <c r="C8" s="10">
        <v>98.857607600999529</v>
      </c>
      <c r="D8" s="10">
        <v>76.234218896048944</v>
      </c>
    </row>
    <row r="9" spans="1:4" x14ac:dyDescent="0.2">
      <c r="A9" s="9">
        <v>2005</v>
      </c>
      <c r="B9" s="10">
        <v>99.716940010356197</v>
      </c>
      <c r="C9" s="10">
        <v>93.035724657107366</v>
      </c>
      <c r="D9" s="10">
        <v>82.57931762599604</v>
      </c>
    </row>
    <row r="10" spans="1:4" x14ac:dyDescent="0.2">
      <c r="A10" s="9">
        <v>2006</v>
      </c>
      <c r="B10" s="10">
        <v>101.45965281409001</v>
      </c>
      <c r="C10" s="10">
        <v>103.57688181997821</v>
      </c>
      <c r="D10" s="10">
        <v>73.514066062641504</v>
      </c>
    </row>
    <row r="11" spans="1:4" x14ac:dyDescent="0.2">
      <c r="A11" s="9">
        <v>2007</v>
      </c>
      <c r="B11" s="10">
        <v>101.88701433145199</v>
      </c>
      <c r="C11" s="10">
        <v>98.916383328100039</v>
      </c>
      <c r="D11" s="10">
        <v>69.182122763486575</v>
      </c>
    </row>
    <row r="12" spans="1:4" x14ac:dyDescent="0.2">
      <c r="A12" s="9">
        <v>2008</v>
      </c>
      <c r="B12" s="10">
        <v>102.38019051133099</v>
      </c>
      <c r="C12" s="10">
        <v>97.663692427598619</v>
      </c>
      <c r="D12" s="10">
        <v>65.54231845933397</v>
      </c>
    </row>
    <row r="13" spans="1:4" x14ac:dyDescent="0.2">
      <c r="A13" s="9">
        <v>2009</v>
      </c>
      <c r="B13" s="10">
        <v>101.208855477471</v>
      </c>
      <c r="C13" s="10">
        <v>97.482553109839728</v>
      </c>
      <c r="D13" s="10">
        <v>64.194450883410511</v>
      </c>
    </row>
    <row r="14" spans="1:4" x14ac:dyDescent="0.2">
      <c r="A14" s="9">
        <v>2010</v>
      </c>
      <c r="B14" s="10">
        <v>100.422718793192</v>
      </c>
      <c r="C14" s="10">
        <v>102.64746582304369</v>
      </c>
      <c r="D14" s="10">
        <v>56.484649315446148</v>
      </c>
    </row>
    <row r="15" spans="1:4" x14ac:dyDescent="0.2">
      <c r="A15" s="9">
        <v>2011</v>
      </c>
      <c r="B15" s="10">
        <v>99.436157535298605</v>
      </c>
      <c r="C15" s="10">
        <v>90.869702494059624</v>
      </c>
      <c r="D15" s="10">
        <v>68.887781916650312</v>
      </c>
    </row>
    <row r="16" spans="1:4" x14ac:dyDescent="0.2">
      <c r="A16" s="9">
        <v>2012</v>
      </c>
      <c r="B16" s="10">
        <v>98.944728251255299</v>
      </c>
      <c r="C16" s="10">
        <v>97.282886305087075</v>
      </c>
      <c r="D16" s="10">
        <v>56.663669647008398</v>
      </c>
    </row>
    <row r="17" spans="1:4" x14ac:dyDescent="0.2">
      <c r="A17" s="9">
        <v>2013</v>
      </c>
      <c r="B17" s="10">
        <v>100.84916248668399</v>
      </c>
      <c r="C17" s="10">
        <v>104.92705089076982</v>
      </c>
      <c r="D17" s="10">
        <v>46.749498222390542</v>
      </c>
    </row>
    <row r="18" spans="1:4" x14ac:dyDescent="0.2">
      <c r="A18" s="9">
        <v>2014</v>
      </c>
      <c r="B18" s="10">
        <v>99.356568179336193</v>
      </c>
      <c r="C18" s="10">
        <v>97.961777625140144</v>
      </c>
      <c r="D18" s="10">
        <v>48.774160989332856</v>
      </c>
    </row>
    <row r="19" spans="1:4" x14ac:dyDescent="0.2">
      <c r="A19" s="9">
        <v>2015</v>
      </c>
      <c r="B19" s="10">
        <v>98.164257944660903</v>
      </c>
      <c r="C19" s="10">
        <v>94.690398628130382</v>
      </c>
      <c r="D19" s="10">
        <v>50.026854208965787</v>
      </c>
    </row>
    <row r="20" spans="1:4" x14ac:dyDescent="0.2">
      <c r="A20" s="9">
        <v>2016</v>
      </c>
      <c r="B20" s="10">
        <v>97.159966617959299</v>
      </c>
      <c r="C20" s="10">
        <v>98.972481088532703</v>
      </c>
      <c r="D20" s="10">
        <v>53.922202885591858</v>
      </c>
    </row>
    <row r="21" spans="1:4" x14ac:dyDescent="0.2">
      <c r="A21" s="9">
        <v>2017</v>
      </c>
      <c r="B21" s="10">
        <v>96.924468922574306</v>
      </c>
      <c r="C21" s="10">
        <v>94.04985477010959</v>
      </c>
      <c r="D21" s="10">
        <v>59.239357587040786</v>
      </c>
    </row>
    <row r="22" spans="1:4" x14ac:dyDescent="0.2">
      <c r="A22" s="9">
        <v>2018</v>
      </c>
      <c r="B22" s="10">
        <v>96.948494069363804</v>
      </c>
      <c r="C22" s="10">
        <v>104.00561759247164</v>
      </c>
      <c r="D22" s="10">
        <v>63.577543814274087</v>
      </c>
    </row>
    <row r="23" spans="1:4" x14ac:dyDescent="0.2">
      <c r="A23" s="9">
        <v>2019</v>
      </c>
      <c r="B23" s="10">
        <v>98.564050792591303</v>
      </c>
      <c r="C23" s="10">
        <v>106.96898993572367</v>
      </c>
      <c r="D23" s="10">
        <v>59.170021245482609</v>
      </c>
    </row>
    <row r="24" spans="1:4" x14ac:dyDescent="0.2">
      <c r="A24" s="9">
        <v>2020</v>
      </c>
      <c r="B24" s="10">
        <v>100.47937476110501</v>
      </c>
      <c r="C24" s="10">
        <v>109.2185300583286</v>
      </c>
      <c r="D24" s="10">
        <v>55.552425057057832</v>
      </c>
    </row>
    <row r="25" spans="1:4" x14ac:dyDescent="0.2">
      <c r="A25" s="9">
        <v>2021</v>
      </c>
      <c r="B25" s="10">
        <v>101.191828726022</v>
      </c>
      <c r="C25" s="10">
        <v>104.86334330682925</v>
      </c>
      <c r="D25" s="10">
        <v>55.578888823943196</v>
      </c>
    </row>
    <row r="26" spans="1:4" x14ac:dyDescent="0.2">
      <c r="A26" s="9">
        <v>2022</v>
      </c>
      <c r="B26" s="10">
        <v>98.8</v>
      </c>
      <c r="C26" s="10">
        <v>94.769315752851782</v>
      </c>
      <c r="D26" s="10">
        <v>60.675931238360697</v>
      </c>
    </row>
    <row r="27" spans="1:4" x14ac:dyDescent="0.2">
      <c r="A27" s="9">
        <v>2023</v>
      </c>
      <c r="B27" s="10"/>
      <c r="C27" s="10">
        <v>95.850600943206928</v>
      </c>
      <c r="D27" s="10">
        <v>59.278309310154313</v>
      </c>
    </row>
    <row r="33" spans="1:10" ht="69.599999999999994" customHeight="1" x14ac:dyDescent="0.2">
      <c r="A33" s="11" t="s">
        <v>154</v>
      </c>
      <c r="B33" s="11"/>
      <c r="C33" s="11"/>
      <c r="D33" s="11"/>
      <c r="E33" s="11"/>
      <c r="F33" s="11"/>
      <c r="G33" s="11"/>
      <c r="H33" s="11"/>
      <c r="I33" s="11"/>
      <c r="J33" s="11"/>
    </row>
  </sheetData>
  <mergeCells count="1">
    <mergeCell ref="A33:J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62AB-234E-4DAC-8FCF-07059AF80A26}">
  <dimension ref="A1:D18"/>
  <sheetViews>
    <sheetView showGridLines="0" zoomScaleNormal="100" workbookViewId="0"/>
  </sheetViews>
  <sheetFormatPr baseColWidth="10" defaultRowHeight="15" x14ac:dyDescent="0.2"/>
  <cols>
    <col min="1" max="1" width="16.42578125" style="6" customWidth="1"/>
    <col min="2" max="2" width="26.140625" style="6" customWidth="1"/>
    <col min="3" max="3" width="21.5703125" style="6" customWidth="1"/>
    <col min="4" max="6" width="11.42578125" style="6"/>
    <col min="7" max="7" width="23.42578125" style="6" customWidth="1"/>
    <col min="8" max="10" width="11.42578125" style="6"/>
    <col min="11" max="11" width="16.28515625" style="6" customWidth="1"/>
    <col min="12" max="16384" width="11.42578125" style="6"/>
  </cols>
  <sheetData>
    <row r="1" spans="1:4" ht="15.75" x14ac:dyDescent="0.25">
      <c r="A1" s="2" t="s">
        <v>157</v>
      </c>
    </row>
    <row r="3" spans="1:4" x14ac:dyDescent="0.2">
      <c r="A3" s="12" t="s">
        <v>158</v>
      </c>
      <c r="B3" s="12" t="s">
        <v>159</v>
      </c>
      <c r="C3" s="12" t="s">
        <v>9</v>
      </c>
      <c r="D3" s="12" t="s">
        <v>110</v>
      </c>
    </row>
    <row r="4" spans="1:4" x14ac:dyDescent="0.2">
      <c r="A4" s="12" t="s">
        <v>64</v>
      </c>
      <c r="B4" s="12">
        <v>3.85</v>
      </c>
      <c r="C4" s="12" t="s">
        <v>108</v>
      </c>
      <c r="D4" s="12" t="s">
        <v>108</v>
      </c>
    </row>
    <row r="5" spans="1:4" x14ac:dyDescent="0.2">
      <c r="A5" s="12" t="s">
        <v>62</v>
      </c>
      <c r="B5" s="12">
        <v>4.0199999999999996</v>
      </c>
      <c r="C5" s="12" t="s">
        <v>111</v>
      </c>
      <c r="D5" s="12" t="s">
        <v>22</v>
      </c>
    </row>
    <row r="6" spans="1:4" x14ac:dyDescent="0.2">
      <c r="A6" s="12" t="s">
        <v>60</v>
      </c>
      <c r="B6" s="12">
        <v>4.16</v>
      </c>
      <c r="C6" s="12" t="s">
        <v>111</v>
      </c>
      <c r="D6" s="12" t="s">
        <v>22</v>
      </c>
    </row>
    <row r="7" spans="1:4" x14ac:dyDescent="0.2">
      <c r="A7" s="12" t="s">
        <v>58</v>
      </c>
      <c r="B7" s="12">
        <v>4.8</v>
      </c>
      <c r="C7" s="12" t="s">
        <v>108</v>
      </c>
      <c r="D7" s="12" t="s">
        <v>108</v>
      </c>
    </row>
    <row r="8" spans="1:4" x14ac:dyDescent="0.2">
      <c r="A8" s="12" t="s">
        <v>56</v>
      </c>
      <c r="B8" s="12">
        <v>5.1100000000000003</v>
      </c>
      <c r="C8" s="12" t="s">
        <v>111</v>
      </c>
      <c r="D8" s="12" t="s">
        <v>22</v>
      </c>
    </row>
    <row r="9" spans="1:4" x14ac:dyDescent="0.2">
      <c r="A9" s="12" t="s">
        <v>38</v>
      </c>
      <c r="B9" s="12">
        <v>5.73</v>
      </c>
      <c r="C9" s="12" t="s">
        <v>111</v>
      </c>
      <c r="D9" s="12" t="s">
        <v>22</v>
      </c>
    </row>
    <row r="10" spans="1:4" x14ac:dyDescent="0.2">
      <c r="A10" s="12" t="s">
        <v>54</v>
      </c>
      <c r="B10" s="12">
        <v>7.54</v>
      </c>
      <c r="C10" s="12" t="s">
        <v>108</v>
      </c>
      <c r="D10" s="12" t="s">
        <v>108</v>
      </c>
    </row>
    <row r="11" spans="1:4" x14ac:dyDescent="0.2">
      <c r="A11" s="12" t="s">
        <v>48</v>
      </c>
      <c r="B11" s="12">
        <v>7.76</v>
      </c>
      <c r="C11" s="12" t="s">
        <v>111</v>
      </c>
      <c r="D11" s="12" t="s">
        <v>49</v>
      </c>
    </row>
    <row r="12" spans="1:4" x14ac:dyDescent="0.2">
      <c r="A12" s="12" t="s">
        <v>46</v>
      </c>
      <c r="B12" s="12">
        <v>9.41</v>
      </c>
      <c r="C12" s="12" t="s">
        <v>108</v>
      </c>
      <c r="D12" s="12" t="s">
        <v>108</v>
      </c>
    </row>
    <row r="13" spans="1:4" x14ac:dyDescent="0.2">
      <c r="A13" s="12" t="s">
        <v>40</v>
      </c>
      <c r="B13" s="12">
        <v>9.6</v>
      </c>
      <c r="C13" s="12" t="s">
        <v>111</v>
      </c>
      <c r="D13" s="12" t="s">
        <v>22</v>
      </c>
    </row>
    <row r="14" spans="1:4" x14ac:dyDescent="0.2">
      <c r="A14" s="12" t="s">
        <v>31</v>
      </c>
      <c r="B14" s="12">
        <v>12.05</v>
      </c>
      <c r="C14" s="12" t="s">
        <v>108</v>
      </c>
      <c r="D14" s="12" t="s">
        <v>108</v>
      </c>
    </row>
    <row r="15" spans="1:4" x14ac:dyDescent="0.2">
      <c r="A15" s="12" t="s">
        <v>29</v>
      </c>
      <c r="B15" s="12">
        <v>14.43</v>
      </c>
      <c r="C15" s="12" t="s">
        <v>111</v>
      </c>
      <c r="D15" s="12" t="s">
        <v>22</v>
      </c>
    </row>
    <row r="16" spans="1:4" x14ac:dyDescent="0.2">
      <c r="A16" s="12" t="s">
        <v>24</v>
      </c>
      <c r="B16" s="12">
        <v>26.48</v>
      </c>
      <c r="C16" s="12" t="s">
        <v>108</v>
      </c>
      <c r="D16" s="12" t="s">
        <v>108</v>
      </c>
    </row>
    <row r="17" spans="1:4" x14ac:dyDescent="0.2">
      <c r="A17" s="12" t="s">
        <v>21</v>
      </c>
      <c r="B17" s="12">
        <v>30.62</v>
      </c>
      <c r="C17" s="12" t="s">
        <v>111</v>
      </c>
      <c r="D17" s="12" t="s">
        <v>22</v>
      </c>
    </row>
    <row r="18" spans="1:4" x14ac:dyDescent="0.2">
      <c r="A18" s="12" t="s">
        <v>16</v>
      </c>
      <c r="B18" s="12">
        <v>43.28</v>
      </c>
      <c r="C18" s="12" t="s">
        <v>108</v>
      </c>
      <c r="D18" s="12" t="s">
        <v>108</v>
      </c>
    </row>
  </sheetData>
  <sortState xmlns:xlrd2="http://schemas.microsoft.com/office/spreadsheetml/2017/richdata2" ref="B36:N50">
    <sortCondition ref="J36:J50"/>
  </sortState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D6CA-7ECD-49E8-AD2E-786A1AD8A967}">
  <dimension ref="A1:D18"/>
  <sheetViews>
    <sheetView showGridLines="0" zoomScaleNormal="100" workbookViewId="0">
      <selection activeCell="C21" sqref="C21"/>
    </sheetView>
  </sheetViews>
  <sheetFormatPr baseColWidth="10" defaultRowHeight="15" x14ac:dyDescent="0.2"/>
  <cols>
    <col min="1" max="1" width="18" style="6" customWidth="1"/>
    <col min="2" max="2" width="23.140625" style="6" bestFit="1" customWidth="1"/>
    <col min="3" max="3" width="17.5703125" style="6" customWidth="1"/>
    <col min="4" max="4" width="11.42578125" style="6"/>
    <col min="5" max="5" width="26.85546875" style="6" customWidth="1"/>
    <col min="6" max="9" width="11.42578125" style="6"/>
    <col min="10" max="10" width="18.140625" style="6" customWidth="1"/>
    <col min="11" max="16384" width="11.42578125" style="6"/>
  </cols>
  <sheetData>
    <row r="1" spans="1:4" ht="15.75" x14ac:dyDescent="0.2">
      <c r="A1" s="13" t="s">
        <v>160</v>
      </c>
    </row>
    <row r="3" spans="1:4" x14ac:dyDescent="0.2">
      <c r="A3" s="12" t="s">
        <v>158</v>
      </c>
      <c r="B3" s="12" t="s">
        <v>159</v>
      </c>
      <c r="C3" s="12" t="s">
        <v>110</v>
      </c>
      <c r="D3" s="12" t="s">
        <v>110</v>
      </c>
    </row>
    <row r="4" spans="1:4" x14ac:dyDescent="0.2">
      <c r="A4" s="12" t="s">
        <v>156</v>
      </c>
      <c r="B4" s="12">
        <v>2.83</v>
      </c>
      <c r="C4" s="12" t="s">
        <v>111</v>
      </c>
      <c r="D4" s="12" t="s">
        <v>49</v>
      </c>
    </row>
    <row r="5" spans="1:4" x14ac:dyDescent="0.2">
      <c r="A5" s="12" t="s">
        <v>109</v>
      </c>
      <c r="B5" s="12">
        <v>3.48</v>
      </c>
      <c r="C5" s="12" t="s">
        <v>111</v>
      </c>
      <c r="D5" s="12" t="s">
        <v>22</v>
      </c>
    </row>
    <row r="6" spans="1:4" x14ac:dyDescent="0.2">
      <c r="A6" s="12" t="s">
        <v>40</v>
      </c>
      <c r="B6" s="12">
        <v>3.92</v>
      </c>
      <c r="C6" s="12" t="s">
        <v>111</v>
      </c>
      <c r="D6" s="12" t="s">
        <v>22</v>
      </c>
    </row>
    <row r="7" spans="1:4" x14ac:dyDescent="0.2">
      <c r="A7" s="12" t="s">
        <v>70</v>
      </c>
      <c r="B7" s="12">
        <v>3.97</v>
      </c>
      <c r="C7" s="12" t="s">
        <v>111</v>
      </c>
      <c r="D7" s="12" t="s">
        <v>49</v>
      </c>
    </row>
    <row r="8" spans="1:4" x14ac:dyDescent="0.2">
      <c r="A8" s="12" t="s">
        <v>46</v>
      </c>
      <c r="B8" s="12">
        <v>4.68</v>
      </c>
      <c r="C8" s="12" t="s">
        <v>108</v>
      </c>
      <c r="D8" s="12" t="s">
        <v>108</v>
      </c>
    </row>
    <row r="9" spans="1:4" x14ac:dyDescent="0.2">
      <c r="A9" s="12" t="s">
        <v>51</v>
      </c>
      <c r="B9" s="12">
        <v>8.56</v>
      </c>
      <c r="C9" s="12" t="s">
        <v>111</v>
      </c>
      <c r="D9" s="12" t="s">
        <v>22</v>
      </c>
    </row>
    <row r="10" spans="1:4" x14ac:dyDescent="0.2">
      <c r="A10" s="12" t="s">
        <v>155</v>
      </c>
      <c r="B10" s="12">
        <v>9.39</v>
      </c>
      <c r="C10" s="12" t="s">
        <v>108</v>
      </c>
      <c r="D10" s="12" t="s">
        <v>108</v>
      </c>
    </row>
    <row r="11" spans="1:4" x14ac:dyDescent="0.2">
      <c r="A11" s="12" t="s">
        <v>44</v>
      </c>
      <c r="B11" s="12">
        <v>10.66</v>
      </c>
      <c r="C11" s="12" t="s">
        <v>111</v>
      </c>
      <c r="D11" s="12" t="s">
        <v>27</v>
      </c>
    </row>
    <row r="12" spans="1:4" x14ac:dyDescent="0.2">
      <c r="A12" s="12" t="s">
        <v>42</v>
      </c>
      <c r="B12" s="12">
        <v>11.69</v>
      </c>
      <c r="C12" s="12" t="s">
        <v>111</v>
      </c>
      <c r="D12" s="12" t="s">
        <v>22</v>
      </c>
    </row>
    <row r="13" spans="1:4" x14ac:dyDescent="0.2">
      <c r="A13" s="12" t="s">
        <v>38</v>
      </c>
      <c r="B13" s="12">
        <v>11.74</v>
      </c>
      <c r="C13" s="12" t="s">
        <v>111</v>
      </c>
      <c r="D13" s="12" t="s">
        <v>22</v>
      </c>
    </row>
    <row r="14" spans="1:4" x14ac:dyDescent="0.2">
      <c r="A14" s="12" t="s">
        <v>36</v>
      </c>
      <c r="B14" s="12">
        <v>12.19</v>
      </c>
      <c r="C14" s="12" t="s">
        <v>111</v>
      </c>
      <c r="D14" s="12" t="s">
        <v>22</v>
      </c>
    </row>
    <row r="15" spans="1:4" x14ac:dyDescent="0.2">
      <c r="A15" s="12" t="s">
        <v>34</v>
      </c>
      <c r="B15" s="12">
        <v>12.91</v>
      </c>
      <c r="C15" s="12" t="s">
        <v>111</v>
      </c>
      <c r="D15" s="12" t="s">
        <v>27</v>
      </c>
    </row>
    <row r="16" spans="1:4" x14ac:dyDescent="0.2">
      <c r="A16" s="12" t="s">
        <v>26</v>
      </c>
      <c r="B16" s="12">
        <v>20.38</v>
      </c>
      <c r="C16" s="12" t="s">
        <v>111</v>
      </c>
      <c r="D16" s="12" t="s">
        <v>27</v>
      </c>
    </row>
    <row r="17" spans="1:4" x14ac:dyDescent="0.2">
      <c r="A17" s="12" t="s">
        <v>21</v>
      </c>
      <c r="B17" s="12">
        <v>21.33</v>
      </c>
      <c r="C17" s="12" t="s">
        <v>111</v>
      </c>
      <c r="D17" s="12" t="s">
        <v>22</v>
      </c>
    </row>
    <row r="18" spans="1:4" x14ac:dyDescent="0.2">
      <c r="A18" s="12" t="s">
        <v>16</v>
      </c>
      <c r="B18" s="12">
        <v>38.17</v>
      </c>
      <c r="C18" s="12" t="s">
        <v>108</v>
      </c>
      <c r="D18" s="12" t="s">
        <v>108</v>
      </c>
    </row>
  </sheetData>
  <sortState xmlns:xlrd2="http://schemas.microsoft.com/office/spreadsheetml/2017/richdata2" ref="A4:D18">
    <sortCondition ref="B4:B18"/>
  </sortState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E255E-B301-48BA-A616-4CD306C16BCF}">
  <dimension ref="A1:G15"/>
  <sheetViews>
    <sheetView showGridLines="0" zoomScaleNormal="100" workbookViewId="0"/>
  </sheetViews>
  <sheetFormatPr baseColWidth="10" defaultRowHeight="15" x14ac:dyDescent="0.2"/>
  <cols>
    <col min="1" max="1" width="21.85546875" style="6" customWidth="1"/>
    <col min="2" max="2" width="8.140625" style="6" bestFit="1" customWidth="1"/>
    <col min="3" max="3" width="23.42578125" style="6" customWidth="1"/>
    <col min="4" max="4" width="22.42578125" style="6" customWidth="1"/>
    <col min="5" max="16384" width="11.42578125" style="6"/>
  </cols>
  <sheetData>
    <row r="1" spans="1:7" ht="15.75" x14ac:dyDescent="0.2">
      <c r="A1" s="14" t="s">
        <v>162</v>
      </c>
    </row>
    <row r="3" spans="1:7" s="15" customFormat="1" ht="63" x14ac:dyDescent="0.2">
      <c r="A3" s="7" t="s">
        <v>8</v>
      </c>
      <c r="B3" s="7" t="s">
        <v>0</v>
      </c>
      <c r="C3" s="7" t="s">
        <v>112</v>
      </c>
      <c r="D3" s="7" t="s">
        <v>113</v>
      </c>
      <c r="F3" s="6"/>
      <c r="G3" s="6"/>
    </row>
    <row r="4" spans="1:7" x14ac:dyDescent="0.2">
      <c r="A4" s="16" t="s">
        <v>114</v>
      </c>
      <c r="B4" s="12" t="s">
        <v>161</v>
      </c>
      <c r="C4" s="12">
        <v>10</v>
      </c>
      <c r="D4" s="12">
        <v>10</v>
      </c>
    </row>
    <row r="5" spans="1:7" x14ac:dyDescent="0.2">
      <c r="A5" s="16"/>
      <c r="B5" s="12" t="s">
        <v>14</v>
      </c>
      <c r="C5" s="12">
        <v>12</v>
      </c>
      <c r="D5" s="12">
        <v>11</v>
      </c>
    </row>
    <row r="6" spans="1:7" x14ac:dyDescent="0.2">
      <c r="A6" s="16" t="s">
        <v>17</v>
      </c>
      <c r="B6" s="12" t="s">
        <v>161</v>
      </c>
      <c r="C6" s="12">
        <v>603</v>
      </c>
      <c r="D6" s="12">
        <v>100</v>
      </c>
    </row>
    <row r="7" spans="1:7" x14ac:dyDescent="0.2">
      <c r="A7" s="16"/>
      <c r="B7" s="12" t="s">
        <v>14</v>
      </c>
      <c r="C7" s="12">
        <v>767</v>
      </c>
      <c r="D7" s="12">
        <v>447</v>
      </c>
    </row>
    <row r="8" spans="1:7" x14ac:dyDescent="0.2">
      <c r="A8" s="16" t="s">
        <v>116</v>
      </c>
      <c r="B8" s="12" t="s">
        <v>161</v>
      </c>
      <c r="C8" s="12">
        <v>25</v>
      </c>
      <c r="D8" s="12">
        <v>25</v>
      </c>
    </row>
    <row r="9" spans="1:7" x14ac:dyDescent="0.2">
      <c r="A9" s="16"/>
      <c r="B9" s="12" t="s">
        <v>14</v>
      </c>
      <c r="C9" s="12">
        <v>35</v>
      </c>
      <c r="D9" s="12">
        <v>32</v>
      </c>
    </row>
    <row r="10" spans="1:7" x14ac:dyDescent="0.2">
      <c r="A10" s="16" t="s">
        <v>115</v>
      </c>
      <c r="B10" s="12" t="s">
        <v>161</v>
      </c>
      <c r="C10" s="12">
        <v>12</v>
      </c>
      <c r="D10" s="12">
        <v>9</v>
      </c>
    </row>
    <row r="11" spans="1:7" x14ac:dyDescent="0.2">
      <c r="A11" s="16"/>
      <c r="B11" s="12" t="s">
        <v>14</v>
      </c>
      <c r="C11" s="12">
        <v>12</v>
      </c>
      <c r="D11" s="12">
        <v>12</v>
      </c>
    </row>
    <row r="12" spans="1:7" ht="29.1" customHeight="1" x14ac:dyDescent="0.2">
      <c r="A12" s="16" t="s">
        <v>118</v>
      </c>
      <c r="B12" s="12" t="s">
        <v>161</v>
      </c>
      <c r="C12" s="12">
        <v>42</v>
      </c>
      <c r="D12" s="12">
        <v>16</v>
      </c>
    </row>
    <row r="13" spans="1:7" x14ac:dyDescent="0.2">
      <c r="A13" s="16"/>
      <c r="B13" s="12" t="s">
        <v>14</v>
      </c>
      <c r="C13" s="12">
        <v>114</v>
      </c>
      <c r="D13" s="12">
        <v>55</v>
      </c>
    </row>
    <row r="14" spans="1:7" x14ac:dyDescent="0.2">
      <c r="A14" s="16" t="s">
        <v>117</v>
      </c>
      <c r="B14" s="12" t="s">
        <v>161</v>
      </c>
      <c r="C14" s="12">
        <v>336</v>
      </c>
      <c r="D14" s="12">
        <v>95</v>
      </c>
    </row>
    <row r="15" spans="1:7" x14ac:dyDescent="0.2">
      <c r="A15" s="16"/>
      <c r="B15" s="12" t="s">
        <v>14</v>
      </c>
      <c r="C15" s="12">
        <v>560</v>
      </c>
      <c r="D15" s="12">
        <v>352</v>
      </c>
    </row>
  </sheetData>
  <mergeCells count="6"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121D-9A2D-4729-8313-0C36C6038D4E}">
  <dimension ref="A1:AU56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11.5703125" defaultRowHeight="15" x14ac:dyDescent="0.2"/>
  <cols>
    <col min="1" max="1" width="56.140625" style="37" customWidth="1"/>
    <col min="2" max="16384" width="11.5703125" style="37"/>
  </cols>
  <sheetData>
    <row r="1" spans="1:47" ht="15.75" x14ac:dyDescent="0.25">
      <c r="A1" s="36" t="s">
        <v>163</v>
      </c>
    </row>
    <row r="2" spans="1:47" x14ac:dyDescent="0.2">
      <c r="A2" s="37" t="s">
        <v>127</v>
      </c>
    </row>
    <row r="3" spans="1:47" s="38" customFormat="1" x14ac:dyDescent="0.2">
      <c r="B3" s="39">
        <v>1980</v>
      </c>
      <c r="C3" s="39">
        <v>1981</v>
      </c>
      <c r="D3" s="39">
        <v>1982</v>
      </c>
      <c r="E3" s="39">
        <v>1983</v>
      </c>
      <c r="F3" s="39">
        <v>1984</v>
      </c>
      <c r="G3" s="39">
        <v>1985</v>
      </c>
      <c r="H3" s="39">
        <v>1986</v>
      </c>
      <c r="I3" s="39">
        <v>1987</v>
      </c>
      <c r="J3" s="39">
        <v>1988</v>
      </c>
      <c r="K3" s="39">
        <v>1989</v>
      </c>
      <c r="L3" s="39">
        <v>1990</v>
      </c>
      <c r="M3" s="39">
        <v>1991</v>
      </c>
      <c r="N3" s="39">
        <v>1992</v>
      </c>
      <c r="O3" s="39">
        <v>1993</v>
      </c>
      <c r="P3" s="39">
        <v>1994</v>
      </c>
      <c r="Q3" s="39">
        <v>1995</v>
      </c>
      <c r="R3" s="39">
        <v>1996</v>
      </c>
      <c r="S3" s="39">
        <v>1997</v>
      </c>
      <c r="T3" s="39">
        <v>1998</v>
      </c>
      <c r="U3" s="39">
        <v>1999</v>
      </c>
      <c r="V3" s="39">
        <v>2000</v>
      </c>
      <c r="W3" s="39">
        <v>2001</v>
      </c>
      <c r="X3" s="39">
        <v>2002</v>
      </c>
      <c r="Y3" s="39">
        <v>2003</v>
      </c>
      <c r="Z3" s="39">
        <v>2004</v>
      </c>
      <c r="AA3" s="39">
        <v>2005</v>
      </c>
      <c r="AB3" s="39">
        <v>2006</v>
      </c>
      <c r="AC3" s="39">
        <v>2007</v>
      </c>
      <c r="AD3" s="39">
        <v>2008</v>
      </c>
      <c r="AE3" s="39">
        <v>2009</v>
      </c>
      <c r="AF3" s="39">
        <v>2010</v>
      </c>
      <c r="AG3" s="39">
        <v>2011</v>
      </c>
      <c r="AH3" s="39">
        <v>2012</v>
      </c>
      <c r="AI3" s="39">
        <v>2013</v>
      </c>
      <c r="AJ3" s="39">
        <v>2014</v>
      </c>
      <c r="AK3" s="39">
        <v>2015</v>
      </c>
      <c r="AL3" s="39">
        <v>2016</v>
      </c>
      <c r="AM3" s="39">
        <v>2017</v>
      </c>
      <c r="AN3" s="39">
        <v>2018</v>
      </c>
      <c r="AO3" s="39">
        <v>2019</v>
      </c>
      <c r="AP3" s="39">
        <v>2020</v>
      </c>
      <c r="AQ3" s="39">
        <v>2021</v>
      </c>
      <c r="AR3" s="39">
        <v>2022</v>
      </c>
      <c r="AS3" s="39">
        <v>2023</v>
      </c>
      <c r="AT3" s="39" t="s">
        <v>146</v>
      </c>
      <c r="AU3" s="39" t="s">
        <v>126</v>
      </c>
    </row>
    <row r="4" spans="1:47" s="42" customFormat="1" x14ac:dyDescent="0.2">
      <c r="A4" s="40" t="s">
        <v>125</v>
      </c>
      <c r="B4" s="12">
        <v>9</v>
      </c>
      <c r="C4" s="12">
        <v>2</v>
      </c>
      <c r="D4" s="12">
        <v>5</v>
      </c>
      <c r="E4" s="12">
        <v>14</v>
      </c>
      <c r="F4" s="12">
        <v>3</v>
      </c>
      <c r="G4" s="12">
        <v>12</v>
      </c>
      <c r="H4" s="12">
        <v>7</v>
      </c>
      <c r="I4" s="12">
        <v>5</v>
      </c>
      <c r="J4" s="12">
        <v>39</v>
      </c>
      <c r="K4" s="12">
        <v>32</v>
      </c>
      <c r="L4" s="12">
        <v>29</v>
      </c>
      <c r="M4" s="12">
        <v>22</v>
      </c>
      <c r="N4" s="12">
        <v>36</v>
      </c>
      <c r="O4" s="12">
        <v>34</v>
      </c>
      <c r="P4" s="12">
        <v>41</v>
      </c>
      <c r="Q4" s="12">
        <v>54</v>
      </c>
      <c r="R4" s="12">
        <v>64</v>
      </c>
      <c r="S4" s="12">
        <v>71</v>
      </c>
      <c r="T4" s="12">
        <v>69</v>
      </c>
      <c r="U4" s="12">
        <v>71</v>
      </c>
      <c r="V4" s="12">
        <v>81</v>
      </c>
      <c r="W4" s="12">
        <v>78</v>
      </c>
      <c r="X4" s="12">
        <v>50</v>
      </c>
      <c r="Y4" s="12">
        <v>56</v>
      </c>
      <c r="Z4" s="12">
        <v>57</v>
      </c>
      <c r="AA4" s="12">
        <v>51</v>
      </c>
      <c r="AB4" s="12">
        <v>57</v>
      </c>
      <c r="AC4" s="12">
        <v>82</v>
      </c>
      <c r="AD4" s="12">
        <v>51</v>
      </c>
      <c r="AE4" s="12">
        <v>51</v>
      </c>
      <c r="AF4" s="12">
        <v>50</v>
      </c>
      <c r="AG4" s="12">
        <v>90</v>
      </c>
      <c r="AH4" s="12">
        <v>63</v>
      </c>
      <c r="AI4" s="12">
        <v>57</v>
      </c>
      <c r="AJ4" s="12">
        <v>49</v>
      </c>
      <c r="AK4" s="12">
        <v>51</v>
      </c>
      <c r="AL4" s="12">
        <v>25</v>
      </c>
      <c r="AM4" s="12">
        <v>36</v>
      </c>
      <c r="AN4" s="12">
        <v>33</v>
      </c>
      <c r="AO4" s="12">
        <v>46</v>
      </c>
      <c r="AP4" s="12">
        <v>35</v>
      </c>
      <c r="AQ4" s="12">
        <v>29</v>
      </c>
      <c r="AR4" s="12">
        <v>33</v>
      </c>
      <c r="AS4" s="12">
        <v>50</v>
      </c>
      <c r="AT4" s="12">
        <v>10</v>
      </c>
      <c r="AU4" s="41">
        <f>SUM(B4:AT4)</f>
        <v>1890</v>
      </c>
    </row>
    <row r="5" spans="1:47" s="42" customFormat="1" x14ac:dyDescent="0.2">
      <c r="A5" s="40" t="s">
        <v>124</v>
      </c>
      <c r="B5" s="12">
        <v>4</v>
      </c>
      <c r="C5" s="12"/>
      <c r="D5" s="12"/>
      <c r="E5" s="12"/>
      <c r="F5" s="12">
        <v>2</v>
      </c>
      <c r="G5" s="12">
        <v>9</v>
      </c>
      <c r="H5" s="12">
        <v>2</v>
      </c>
      <c r="I5" s="12">
        <v>3</v>
      </c>
      <c r="J5" s="12">
        <v>6</v>
      </c>
      <c r="K5" s="12">
        <v>15</v>
      </c>
      <c r="L5" s="12">
        <v>7</v>
      </c>
      <c r="M5" s="12">
        <v>8</v>
      </c>
      <c r="N5" s="12">
        <v>5</v>
      </c>
      <c r="O5" s="12">
        <v>12</v>
      </c>
      <c r="P5" s="12">
        <v>23</v>
      </c>
      <c r="Q5" s="12">
        <v>39</v>
      </c>
      <c r="R5" s="12">
        <v>34</v>
      </c>
      <c r="S5" s="12">
        <v>67</v>
      </c>
      <c r="T5" s="12">
        <v>61</v>
      </c>
      <c r="U5" s="12">
        <v>42</v>
      </c>
      <c r="V5" s="12">
        <v>66</v>
      </c>
      <c r="W5" s="12">
        <v>41</v>
      </c>
      <c r="X5" s="12">
        <v>26</v>
      </c>
      <c r="Y5" s="12">
        <v>39</v>
      </c>
      <c r="Z5" s="12">
        <v>26</v>
      </c>
      <c r="AA5" s="12">
        <v>22</v>
      </c>
      <c r="AB5" s="12">
        <v>41</v>
      </c>
      <c r="AC5" s="12">
        <v>31</v>
      </c>
      <c r="AD5" s="12">
        <v>27</v>
      </c>
      <c r="AE5" s="12">
        <v>43</v>
      </c>
      <c r="AF5" s="12">
        <v>20</v>
      </c>
      <c r="AG5" s="12">
        <v>58</v>
      </c>
      <c r="AH5" s="12">
        <v>45</v>
      </c>
      <c r="AI5" s="12">
        <v>25</v>
      </c>
      <c r="AJ5" s="12">
        <v>40</v>
      </c>
      <c r="AK5" s="12">
        <v>19</v>
      </c>
      <c r="AL5" s="12">
        <v>33</v>
      </c>
      <c r="AM5" s="12">
        <v>19</v>
      </c>
      <c r="AN5" s="12">
        <v>20</v>
      </c>
      <c r="AO5" s="12">
        <v>15</v>
      </c>
      <c r="AP5" s="12">
        <v>27</v>
      </c>
      <c r="AQ5" s="12">
        <v>20</v>
      </c>
      <c r="AR5" s="12">
        <v>10</v>
      </c>
      <c r="AS5" s="12">
        <v>13</v>
      </c>
      <c r="AT5" s="12">
        <v>9</v>
      </c>
      <c r="AU5" s="41">
        <f t="shared" ref="AU5:AU8" si="0">SUM(B5:AT5)</f>
        <v>1074</v>
      </c>
    </row>
    <row r="6" spans="1:47" s="42" customFormat="1" x14ac:dyDescent="0.2">
      <c r="A6" s="40" t="s">
        <v>123</v>
      </c>
      <c r="B6" s="12">
        <v>7</v>
      </c>
      <c r="C6" s="12">
        <v>1</v>
      </c>
      <c r="D6" s="12">
        <v>4</v>
      </c>
      <c r="E6" s="12">
        <v>8</v>
      </c>
      <c r="F6" s="12">
        <v>3</v>
      </c>
      <c r="G6" s="12">
        <v>10</v>
      </c>
      <c r="H6" s="12">
        <v>9</v>
      </c>
      <c r="I6" s="12">
        <v>4</v>
      </c>
      <c r="J6" s="12">
        <v>13</v>
      </c>
      <c r="K6" s="12">
        <v>14</v>
      </c>
      <c r="L6" s="12">
        <v>9</v>
      </c>
      <c r="M6" s="12">
        <v>24</v>
      </c>
      <c r="N6" s="12">
        <v>22</v>
      </c>
      <c r="O6" s="12">
        <v>27</v>
      </c>
      <c r="P6" s="12">
        <v>16</v>
      </c>
      <c r="Q6" s="12">
        <v>31</v>
      </c>
      <c r="R6" s="12">
        <v>48</v>
      </c>
      <c r="S6" s="12">
        <v>48</v>
      </c>
      <c r="T6" s="12">
        <v>70</v>
      </c>
      <c r="U6" s="12">
        <v>42</v>
      </c>
      <c r="V6" s="12">
        <v>51</v>
      </c>
      <c r="W6" s="12">
        <v>39</v>
      </c>
      <c r="X6" s="12">
        <v>49</v>
      </c>
      <c r="Y6" s="12">
        <v>43</v>
      </c>
      <c r="Z6" s="12">
        <v>40</v>
      </c>
      <c r="AA6" s="12">
        <v>52</v>
      </c>
      <c r="AB6" s="12">
        <v>49</v>
      </c>
      <c r="AC6" s="12">
        <v>38</v>
      </c>
      <c r="AD6" s="12">
        <v>25</v>
      </c>
      <c r="AE6" s="12">
        <v>153</v>
      </c>
      <c r="AF6" s="12">
        <v>39</v>
      </c>
      <c r="AG6" s="12">
        <v>116</v>
      </c>
      <c r="AH6" s="12">
        <v>76</v>
      </c>
      <c r="AI6" s="12">
        <v>46</v>
      </c>
      <c r="AJ6" s="12">
        <v>50</v>
      </c>
      <c r="AK6" s="12">
        <v>52</v>
      </c>
      <c r="AL6" s="12">
        <v>53</v>
      </c>
      <c r="AM6" s="12">
        <v>54</v>
      </c>
      <c r="AN6" s="12">
        <v>39</v>
      </c>
      <c r="AO6" s="12">
        <v>43</v>
      </c>
      <c r="AP6" s="12">
        <v>18</v>
      </c>
      <c r="AQ6" s="12">
        <v>27</v>
      </c>
      <c r="AR6" s="12">
        <v>23</v>
      </c>
      <c r="AS6" s="12">
        <v>26</v>
      </c>
      <c r="AT6" s="12">
        <v>18</v>
      </c>
      <c r="AU6" s="41">
        <f t="shared" si="0"/>
        <v>1629</v>
      </c>
    </row>
    <row r="7" spans="1:47" s="42" customFormat="1" x14ac:dyDescent="0.2">
      <c r="A7" s="40" t="s">
        <v>148</v>
      </c>
      <c r="B7" s="12">
        <v>25</v>
      </c>
      <c r="C7" s="12">
        <v>5</v>
      </c>
      <c r="D7" s="12">
        <v>4</v>
      </c>
      <c r="E7" s="12">
        <v>7</v>
      </c>
      <c r="F7" s="12">
        <v>13</v>
      </c>
      <c r="G7" s="12">
        <v>25</v>
      </c>
      <c r="H7" s="12">
        <v>10</v>
      </c>
      <c r="I7" s="12">
        <v>11</v>
      </c>
      <c r="J7" s="12">
        <v>29</v>
      </c>
      <c r="K7" s="12">
        <v>44</v>
      </c>
      <c r="L7" s="12">
        <v>71</v>
      </c>
      <c r="M7" s="12">
        <v>54</v>
      </c>
      <c r="N7" s="12">
        <v>37</v>
      </c>
      <c r="O7" s="12">
        <v>56</v>
      </c>
      <c r="P7" s="12">
        <v>62</v>
      </c>
      <c r="Q7" s="12">
        <v>90</v>
      </c>
      <c r="R7" s="12">
        <v>167</v>
      </c>
      <c r="S7" s="12">
        <v>230</v>
      </c>
      <c r="T7" s="12">
        <v>238</v>
      </c>
      <c r="U7" s="12">
        <v>189</v>
      </c>
      <c r="V7" s="12">
        <v>223</v>
      </c>
      <c r="W7" s="12">
        <v>169</v>
      </c>
      <c r="X7" s="12">
        <v>178</v>
      </c>
      <c r="Y7" s="12">
        <v>175</v>
      </c>
      <c r="Z7" s="12">
        <v>205</v>
      </c>
      <c r="AA7" s="12">
        <v>173</v>
      </c>
      <c r="AB7" s="12">
        <v>184</v>
      </c>
      <c r="AC7" s="12">
        <v>183</v>
      </c>
      <c r="AD7" s="12">
        <v>175</v>
      </c>
      <c r="AE7" s="12">
        <v>707</v>
      </c>
      <c r="AF7" s="12">
        <v>268</v>
      </c>
      <c r="AG7" s="12">
        <v>418</v>
      </c>
      <c r="AH7" s="12">
        <v>352</v>
      </c>
      <c r="AI7" s="12">
        <v>474</v>
      </c>
      <c r="AJ7" s="12">
        <v>396</v>
      </c>
      <c r="AK7" s="12">
        <v>503</v>
      </c>
      <c r="AL7" s="12">
        <v>408</v>
      </c>
      <c r="AM7" s="12">
        <v>406</v>
      </c>
      <c r="AN7" s="12">
        <v>330</v>
      </c>
      <c r="AO7" s="12">
        <v>376</v>
      </c>
      <c r="AP7" s="12">
        <v>285</v>
      </c>
      <c r="AQ7" s="12">
        <v>314</v>
      </c>
      <c r="AR7" s="12">
        <v>281</v>
      </c>
      <c r="AS7" s="12">
        <v>275</v>
      </c>
      <c r="AT7" s="12">
        <v>156</v>
      </c>
      <c r="AU7" s="41">
        <f t="shared" si="0"/>
        <v>8981</v>
      </c>
    </row>
    <row r="8" spans="1:47" s="42" customFormat="1" x14ac:dyDescent="0.2">
      <c r="A8" s="40" t="s">
        <v>122</v>
      </c>
      <c r="B8" s="12">
        <v>2</v>
      </c>
      <c r="C8" s="12"/>
      <c r="D8" s="12"/>
      <c r="E8" s="12">
        <v>3</v>
      </c>
      <c r="F8" s="12"/>
      <c r="G8" s="12">
        <v>2</v>
      </c>
      <c r="H8" s="12">
        <v>1</v>
      </c>
      <c r="I8" s="12">
        <v>1</v>
      </c>
      <c r="J8" s="12">
        <v>1</v>
      </c>
      <c r="K8" s="12">
        <v>9</v>
      </c>
      <c r="L8" s="12">
        <v>6</v>
      </c>
      <c r="M8" s="12">
        <v>4</v>
      </c>
      <c r="N8" s="12">
        <v>10</v>
      </c>
      <c r="O8" s="12">
        <v>12</v>
      </c>
      <c r="P8" s="12">
        <v>9</v>
      </c>
      <c r="Q8" s="12">
        <v>5</v>
      </c>
      <c r="R8" s="12">
        <v>4</v>
      </c>
      <c r="S8" s="12">
        <v>8</v>
      </c>
      <c r="T8" s="12">
        <v>5</v>
      </c>
      <c r="U8" s="12">
        <v>6</v>
      </c>
      <c r="V8" s="12">
        <v>3</v>
      </c>
      <c r="W8" s="12">
        <v>4</v>
      </c>
      <c r="X8" s="12">
        <v>2</v>
      </c>
      <c r="Y8" s="12">
        <v>1</v>
      </c>
      <c r="Z8" s="12">
        <v>1</v>
      </c>
      <c r="AA8" s="12">
        <v>4</v>
      </c>
      <c r="AB8" s="12"/>
      <c r="AC8" s="12">
        <v>5</v>
      </c>
      <c r="AD8" s="12">
        <v>2</v>
      </c>
      <c r="AE8" s="12">
        <v>10</v>
      </c>
      <c r="AF8" s="12">
        <v>4</v>
      </c>
      <c r="AG8" s="12">
        <v>21</v>
      </c>
      <c r="AH8" s="12">
        <v>9</v>
      </c>
      <c r="AI8" s="12">
        <v>20</v>
      </c>
      <c r="AJ8" s="12">
        <v>28</v>
      </c>
      <c r="AK8" s="12">
        <v>39</v>
      </c>
      <c r="AL8" s="12">
        <v>49</v>
      </c>
      <c r="AM8" s="12">
        <v>74</v>
      </c>
      <c r="AN8" s="12">
        <v>42</v>
      </c>
      <c r="AO8" s="12">
        <v>42</v>
      </c>
      <c r="AP8" s="12">
        <v>26</v>
      </c>
      <c r="AQ8" s="12">
        <v>84</v>
      </c>
      <c r="AR8" s="12">
        <v>81</v>
      </c>
      <c r="AS8" s="12">
        <v>50</v>
      </c>
      <c r="AT8" s="12">
        <v>25</v>
      </c>
      <c r="AU8" s="41">
        <f t="shared" si="0"/>
        <v>714</v>
      </c>
    </row>
    <row r="9" spans="1:47" s="36" customFormat="1" ht="15.75" x14ac:dyDescent="0.25">
      <c r="A9" s="43" t="s">
        <v>126</v>
      </c>
      <c r="B9" s="43">
        <f>SUM(B4:B8)</f>
        <v>47</v>
      </c>
      <c r="C9" s="43">
        <f t="shared" ref="C9:AU9" si="1">SUM(C4:C8)</f>
        <v>8</v>
      </c>
      <c r="D9" s="43">
        <f t="shared" si="1"/>
        <v>13</v>
      </c>
      <c r="E9" s="43">
        <f t="shared" si="1"/>
        <v>32</v>
      </c>
      <c r="F9" s="43">
        <f t="shared" si="1"/>
        <v>21</v>
      </c>
      <c r="G9" s="43">
        <f t="shared" si="1"/>
        <v>58</v>
      </c>
      <c r="H9" s="43">
        <f t="shared" si="1"/>
        <v>29</v>
      </c>
      <c r="I9" s="43">
        <f t="shared" si="1"/>
        <v>24</v>
      </c>
      <c r="J9" s="43">
        <f t="shared" si="1"/>
        <v>88</v>
      </c>
      <c r="K9" s="43">
        <f t="shared" si="1"/>
        <v>114</v>
      </c>
      <c r="L9" s="43">
        <f t="shared" si="1"/>
        <v>122</v>
      </c>
      <c r="M9" s="43">
        <f t="shared" si="1"/>
        <v>112</v>
      </c>
      <c r="N9" s="43">
        <f t="shared" si="1"/>
        <v>110</v>
      </c>
      <c r="O9" s="43">
        <f t="shared" si="1"/>
        <v>141</v>
      </c>
      <c r="P9" s="43">
        <f t="shared" si="1"/>
        <v>151</v>
      </c>
      <c r="Q9" s="43">
        <f t="shared" si="1"/>
        <v>219</v>
      </c>
      <c r="R9" s="43">
        <f t="shared" si="1"/>
        <v>317</v>
      </c>
      <c r="S9" s="43">
        <f t="shared" si="1"/>
        <v>424</v>
      </c>
      <c r="T9" s="43">
        <f t="shared" si="1"/>
        <v>443</v>
      </c>
      <c r="U9" s="43">
        <f t="shared" si="1"/>
        <v>350</v>
      </c>
      <c r="V9" s="43">
        <f t="shared" si="1"/>
        <v>424</v>
      </c>
      <c r="W9" s="43">
        <f t="shared" si="1"/>
        <v>331</v>
      </c>
      <c r="X9" s="43">
        <f t="shared" si="1"/>
        <v>305</v>
      </c>
      <c r="Y9" s="43">
        <f t="shared" si="1"/>
        <v>314</v>
      </c>
      <c r="Z9" s="43">
        <f t="shared" si="1"/>
        <v>329</v>
      </c>
      <c r="AA9" s="43">
        <f t="shared" si="1"/>
        <v>302</v>
      </c>
      <c r="AB9" s="43">
        <f t="shared" si="1"/>
        <v>331</v>
      </c>
      <c r="AC9" s="43">
        <f t="shared" si="1"/>
        <v>339</v>
      </c>
      <c r="AD9" s="43">
        <f t="shared" si="1"/>
        <v>280</v>
      </c>
      <c r="AE9" s="43">
        <f t="shared" si="1"/>
        <v>964</v>
      </c>
      <c r="AF9" s="43">
        <f t="shared" si="1"/>
        <v>381</v>
      </c>
      <c r="AG9" s="43">
        <f t="shared" si="1"/>
        <v>703</v>
      </c>
      <c r="AH9" s="43">
        <f t="shared" si="1"/>
        <v>545</v>
      </c>
      <c r="AI9" s="43">
        <f t="shared" si="1"/>
        <v>622</v>
      </c>
      <c r="AJ9" s="43">
        <f t="shared" si="1"/>
        <v>563</v>
      </c>
      <c r="AK9" s="43">
        <f t="shared" si="1"/>
        <v>664</v>
      </c>
      <c r="AL9" s="43">
        <f t="shared" si="1"/>
        <v>568</v>
      </c>
      <c r="AM9" s="43">
        <f t="shared" si="1"/>
        <v>589</v>
      </c>
      <c r="AN9" s="43">
        <f t="shared" si="1"/>
        <v>464</v>
      </c>
      <c r="AO9" s="43">
        <f t="shared" si="1"/>
        <v>522</v>
      </c>
      <c r="AP9" s="43">
        <f t="shared" si="1"/>
        <v>391</v>
      </c>
      <c r="AQ9" s="43">
        <f t="shared" si="1"/>
        <v>474</v>
      </c>
      <c r="AR9" s="43">
        <f t="shared" si="1"/>
        <v>428</v>
      </c>
      <c r="AS9" s="43">
        <f t="shared" si="1"/>
        <v>414</v>
      </c>
      <c r="AT9" s="43">
        <f t="shared" si="1"/>
        <v>218</v>
      </c>
      <c r="AU9" s="43">
        <f t="shared" si="1"/>
        <v>14288</v>
      </c>
    </row>
    <row r="10" spans="1:47" s="36" customFormat="1" ht="15.75" x14ac:dyDescent="0.25">
      <c r="A10" s="43" t="s">
        <v>141</v>
      </c>
      <c r="B10" s="43">
        <f>SUM(B4:B6)</f>
        <v>20</v>
      </c>
      <c r="C10" s="43">
        <f t="shared" ref="C10:AU10" si="2">SUM(C4:C6)</f>
        <v>3</v>
      </c>
      <c r="D10" s="43">
        <f t="shared" si="2"/>
        <v>9</v>
      </c>
      <c r="E10" s="43">
        <f t="shared" si="2"/>
        <v>22</v>
      </c>
      <c r="F10" s="43">
        <f t="shared" si="2"/>
        <v>8</v>
      </c>
      <c r="G10" s="43">
        <f t="shared" si="2"/>
        <v>31</v>
      </c>
      <c r="H10" s="43">
        <f t="shared" si="2"/>
        <v>18</v>
      </c>
      <c r="I10" s="43">
        <f t="shared" si="2"/>
        <v>12</v>
      </c>
      <c r="J10" s="43">
        <f t="shared" si="2"/>
        <v>58</v>
      </c>
      <c r="K10" s="43">
        <f t="shared" si="2"/>
        <v>61</v>
      </c>
      <c r="L10" s="43">
        <f t="shared" si="2"/>
        <v>45</v>
      </c>
      <c r="M10" s="43">
        <f t="shared" si="2"/>
        <v>54</v>
      </c>
      <c r="N10" s="43">
        <f t="shared" si="2"/>
        <v>63</v>
      </c>
      <c r="O10" s="43">
        <f t="shared" si="2"/>
        <v>73</v>
      </c>
      <c r="P10" s="43">
        <f t="shared" si="2"/>
        <v>80</v>
      </c>
      <c r="Q10" s="43">
        <f t="shared" si="2"/>
        <v>124</v>
      </c>
      <c r="R10" s="43">
        <f t="shared" si="2"/>
        <v>146</v>
      </c>
      <c r="S10" s="43">
        <f t="shared" si="2"/>
        <v>186</v>
      </c>
      <c r="T10" s="43">
        <f t="shared" si="2"/>
        <v>200</v>
      </c>
      <c r="U10" s="43">
        <f t="shared" si="2"/>
        <v>155</v>
      </c>
      <c r="V10" s="43">
        <f t="shared" si="2"/>
        <v>198</v>
      </c>
      <c r="W10" s="43">
        <f t="shared" si="2"/>
        <v>158</v>
      </c>
      <c r="X10" s="43">
        <f t="shared" si="2"/>
        <v>125</v>
      </c>
      <c r="Y10" s="43">
        <f t="shared" si="2"/>
        <v>138</v>
      </c>
      <c r="Z10" s="43">
        <f t="shared" si="2"/>
        <v>123</v>
      </c>
      <c r="AA10" s="43">
        <f t="shared" si="2"/>
        <v>125</v>
      </c>
      <c r="AB10" s="43">
        <f t="shared" si="2"/>
        <v>147</v>
      </c>
      <c r="AC10" s="43">
        <f t="shared" si="2"/>
        <v>151</v>
      </c>
      <c r="AD10" s="43">
        <f t="shared" si="2"/>
        <v>103</v>
      </c>
      <c r="AE10" s="43">
        <f t="shared" si="2"/>
        <v>247</v>
      </c>
      <c r="AF10" s="43">
        <f t="shared" si="2"/>
        <v>109</v>
      </c>
      <c r="AG10" s="43">
        <f t="shared" si="2"/>
        <v>264</v>
      </c>
      <c r="AH10" s="43">
        <f t="shared" si="2"/>
        <v>184</v>
      </c>
      <c r="AI10" s="43">
        <f t="shared" si="2"/>
        <v>128</v>
      </c>
      <c r="AJ10" s="43">
        <f t="shared" si="2"/>
        <v>139</v>
      </c>
      <c r="AK10" s="43">
        <f t="shared" si="2"/>
        <v>122</v>
      </c>
      <c r="AL10" s="43">
        <f t="shared" si="2"/>
        <v>111</v>
      </c>
      <c r="AM10" s="43">
        <f t="shared" si="2"/>
        <v>109</v>
      </c>
      <c r="AN10" s="43">
        <f t="shared" si="2"/>
        <v>92</v>
      </c>
      <c r="AO10" s="43">
        <f t="shared" si="2"/>
        <v>104</v>
      </c>
      <c r="AP10" s="43">
        <f t="shared" si="2"/>
        <v>80</v>
      </c>
      <c r="AQ10" s="43">
        <f t="shared" si="2"/>
        <v>76</v>
      </c>
      <c r="AR10" s="43">
        <f t="shared" si="2"/>
        <v>66</v>
      </c>
      <c r="AS10" s="43">
        <f t="shared" si="2"/>
        <v>89</v>
      </c>
      <c r="AT10" s="43">
        <f t="shared" si="2"/>
        <v>37</v>
      </c>
      <c r="AU10" s="43">
        <f t="shared" si="2"/>
        <v>4593</v>
      </c>
    </row>
    <row r="11" spans="1:47" s="45" customFormat="1" x14ac:dyDescent="0.2">
      <c r="A11" s="40" t="s">
        <v>142</v>
      </c>
      <c r="B11" s="44">
        <f t="shared" ref="B11" si="3">B10/B9*100</f>
        <v>42.553191489361701</v>
      </c>
      <c r="C11" s="44">
        <f t="shared" ref="C11:AU11" si="4">C10/C9*100</f>
        <v>37.5</v>
      </c>
      <c r="D11" s="44">
        <f t="shared" si="4"/>
        <v>69.230769230769226</v>
      </c>
      <c r="E11" s="44">
        <f t="shared" si="4"/>
        <v>68.75</v>
      </c>
      <c r="F11" s="44">
        <f t="shared" si="4"/>
        <v>38.095238095238095</v>
      </c>
      <c r="G11" s="44">
        <f t="shared" si="4"/>
        <v>53.448275862068961</v>
      </c>
      <c r="H11" s="44">
        <f t="shared" si="4"/>
        <v>62.068965517241381</v>
      </c>
      <c r="I11" s="44">
        <f t="shared" si="4"/>
        <v>50</v>
      </c>
      <c r="J11" s="44">
        <f t="shared" si="4"/>
        <v>65.909090909090907</v>
      </c>
      <c r="K11" s="44">
        <f t="shared" si="4"/>
        <v>53.508771929824562</v>
      </c>
      <c r="L11" s="44">
        <f t="shared" si="4"/>
        <v>36.885245901639344</v>
      </c>
      <c r="M11" s="44">
        <f t="shared" si="4"/>
        <v>48.214285714285715</v>
      </c>
      <c r="N11" s="44">
        <f t="shared" si="4"/>
        <v>57.272727272727273</v>
      </c>
      <c r="O11" s="44">
        <f t="shared" si="4"/>
        <v>51.773049645390067</v>
      </c>
      <c r="P11" s="44">
        <f t="shared" si="4"/>
        <v>52.980132450331126</v>
      </c>
      <c r="Q11" s="44">
        <f t="shared" si="4"/>
        <v>56.62100456621004</v>
      </c>
      <c r="R11" s="44">
        <f t="shared" si="4"/>
        <v>46.056782334384863</v>
      </c>
      <c r="S11" s="44">
        <f t="shared" si="4"/>
        <v>43.867924528301891</v>
      </c>
      <c r="T11" s="44">
        <f t="shared" si="4"/>
        <v>45.146726862302486</v>
      </c>
      <c r="U11" s="44">
        <f t="shared" si="4"/>
        <v>44.285714285714285</v>
      </c>
      <c r="V11" s="44">
        <f t="shared" si="4"/>
        <v>46.698113207547173</v>
      </c>
      <c r="W11" s="44">
        <f t="shared" si="4"/>
        <v>47.734138972809667</v>
      </c>
      <c r="X11" s="44">
        <f t="shared" si="4"/>
        <v>40.983606557377051</v>
      </c>
      <c r="Y11" s="44">
        <f t="shared" si="4"/>
        <v>43.949044585987259</v>
      </c>
      <c r="Z11" s="44">
        <f t="shared" si="4"/>
        <v>37.38601823708207</v>
      </c>
      <c r="AA11" s="44">
        <f t="shared" si="4"/>
        <v>41.390728476821195</v>
      </c>
      <c r="AB11" s="44">
        <f t="shared" si="4"/>
        <v>44.410876132930518</v>
      </c>
      <c r="AC11" s="44">
        <f t="shared" si="4"/>
        <v>44.54277286135693</v>
      </c>
      <c r="AD11" s="44">
        <f t="shared" si="4"/>
        <v>36.785714285714292</v>
      </c>
      <c r="AE11" s="44">
        <f t="shared" si="4"/>
        <v>25.622406639004147</v>
      </c>
      <c r="AF11" s="44">
        <f t="shared" si="4"/>
        <v>28.608923884514436</v>
      </c>
      <c r="AG11" s="44">
        <f t="shared" si="4"/>
        <v>37.553342816500709</v>
      </c>
      <c r="AH11" s="44">
        <f t="shared" si="4"/>
        <v>33.761467889908261</v>
      </c>
      <c r="AI11" s="44">
        <f t="shared" si="4"/>
        <v>20.578778135048232</v>
      </c>
      <c r="AJ11" s="44">
        <f t="shared" si="4"/>
        <v>24.68916518650089</v>
      </c>
      <c r="AK11" s="44">
        <f t="shared" si="4"/>
        <v>18.373493975903614</v>
      </c>
      <c r="AL11" s="44">
        <f t="shared" si="4"/>
        <v>19.54225352112676</v>
      </c>
      <c r="AM11" s="44">
        <f t="shared" si="4"/>
        <v>18.505942275042443</v>
      </c>
      <c r="AN11" s="44">
        <f t="shared" si="4"/>
        <v>19.827586206896552</v>
      </c>
      <c r="AO11" s="44">
        <f t="shared" si="4"/>
        <v>19.923371647509576</v>
      </c>
      <c r="AP11" s="44">
        <f t="shared" si="4"/>
        <v>20.460358056265985</v>
      </c>
      <c r="AQ11" s="44">
        <f t="shared" si="4"/>
        <v>16.033755274261605</v>
      </c>
      <c r="AR11" s="44">
        <f t="shared" si="4"/>
        <v>15.420560747663551</v>
      </c>
      <c r="AS11" s="44">
        <f t="shared" si="4"/>
        <v>21.497584541062803</v>
      </c>
      <c r="AT11" s="44">
        <f t="shared" si="4"/>
        <v>16.972477064220186</v>
      </c>
      <c r="AU11" s="44">
        <f t="shared" si="4"/>
        <v>32.14585666293393</v>
      </c>
    </row>
    <row r="12" spans="1:47" s="45" customFormat="1" x14ac:dyDescent="0.2">
      <c r="A12" s="40" t="s">
        <v>143</v>
      </c>
      <c r="B12" s="44">
        <f>B4/B$10*100</f>
        <v>45</v>
      </c>
      <c r="C12" s="44">
        <f t="shared" ref="C12:AU12" si="5">C4/C$10*100</f>
        <v>66.666666666666657</v>
      </c>
      <c r="D12" s="44">
        <f t="shared" si="5"/>
        <v>55.555555555555557</v>
      </c>
      <c r="E12" s="44">
        <f t="shared" si="5"/>
        <v>63.636363636363633</v>
      </c>
      <c r="F12" s="44">
        <f t="shared" si="5"/>
        <v>37.5</v>
      </c>
      <c r="G12" s="44">
        <f t="shared" si="5"/>
        <v>38.70967741935484</v>
      </c>
      <c r="H12" s="44">
        <f t="shared" si="5"/>
        <v>38.888888888888893</v>
      </c>
      <c r="I12" s="44">
        <f t="shared" si="5"/>
        <v>41.666666666666671</v>
      </c>
      <c r="J12" s="44">
        <f t="shared" si="5"/>
        <v>67.241379310344826</v>
      </c>
      <c r="K12" s="44">
        <f t="shared" si="5"/>
        <v>52.459016393442624</v>
      </c>
      <c r="L12" s="44">
        <f t="shared" si="5"/>
        <v>64.444444444444443</v>
      </c>
      <c r="M12" s="44">
        <f t="shared" si="5"/>
        <v>40.74074074074074</v>
      </c>
      <c r="N12" s="44">
        <f t="shared" si="5"/>
        <v>57.142857142857139</v>
      </c>
      <c r="O12" s="44">
        <f t="shared" si="5"/>
        <v>46.575342465753423</v>
      </c>
      <c r="P12" s="44">
        <f t="shared" si="5"/>
        <v>51.249999999999993</v>
      </c>
      <c r="Q12" s="44">
        <f t="shared" si="5"/>
        <v>43.548387096774192</v>
      </c>
      <c r="R12" s="44">
        <f t="shared" si="5"/>
        <v>43.835616438356162</v>
      </c>
      <c r="S12" s="44">
        <f t="shared" si="5"/>
        <v>38.172043010752688</v>
      </c>
      <c r="T12" s="44">
        <f t="shared" si="5"/>
        <v>34.5</v>
      </c>
      <c r="U12" s="44">
        <f t="shared" si="5"/>
        <v>45.806451612903224</v>
      </c>
      <c r="V12" s="44">
        <f t="shared" si="5"/>
        <v>40.909090909090914</v>
      </c>
      <c r="W12" s="44">
        <f t="shared" si="5"/>
        <v>49.367088607594937</v>
      </c>
      <c r="X12" s="44">
        <f t="shared" si="5"/>
        <v>40</v>
      </c>
      <c r="Y12" s="44">
        <f t="shared" si="5"/>
        <v>40.579710144927539</v>
      </c>
      <c r="Z12" s="44">
        <f t="shared" si="5"/>
        <v>46.341463414634148</v>
      </c>
      <c r="AA12" s="44">
        <f t="shared" si="5"/>
        <v>40.799999999999997</v>
      </c>
      <c r="AB12" s="44">
        <f t="shared" si="5"/>
        <v>38.775510204081634</v>
      </c>
      <c r="AC12" s="44">
        <f t="shared" si="5"/>
        <v>54.304635761589402</v>
      </c>
      <c r="AD12" s="44">
        <f t="shared" si="5"/>
        <v>49.514563106796118</v>
      </c>
      <c r="AE12" s="44">
        <f t="shared" si="5"/>
        <v>20.647773279352226</v>
      </c>
      <c r="AF12" s="44">
        <f t="shared" si="5"/>
        <v>45.871559633027523</v>
      </c>
      <c r="AG12" s="44">
        <f t="shared" si="5"/>
        <v>34.090909090909086</v>
      </c>
      <c r="AH12" s="44">
        <f t="shared" si="5"/>
        <v>34.239130434782609</v>
      </c>
      <c r="AI12" s="44">
        <f t="shared" si="5"/>
        <v>44.53125</v>
      </c>
      <c r="AJ12" s="44">
        <f t="shared" si="5"/>
        <v>35.251798561151077</v>
      </c>
      <c r="AK12" s="44">
        <f t="shared" si="5"/>
        <v>41.803278688524593</v>
      </c>
      <c r="AL12" s="44">
        <f t="shared" si="5"/>
        <v>22.522522522522522</v>
      </c>
      <c r="AM12" s="44">
        <f t="shared" si="5"/>
        <v>33.027522935779821</v>
      </c>
      <c r="AN12" s="44">
        <f t="shared" si="5"/>
        <v>35.869565217391305</v>
      </c>
      <c r="AO12" s="44">
        <f t="shared" si="5"/>
        <v>44.230769230769226</v>
      </c>
      <c r="AP12" s="44">
        <f t="shared" si="5"/>
        <v>43.75</v>
      </c>
      <c r="AQ12" s="44">
        <f t="shared" si="5"/>
        <v>38.15789473684211</v>
      </c>
      <c r="AR12" s="44">
        <f t="shared" si="5"/>
        <v>50</v>
      </c>
      <c r="AS12" s="44">
        <f t="shared" si="5"/>
        <v>56.17977528089888</v>
      </c>
      <c r="AT12" s="44">
        <f t="shared" si="5"/>
        <v>27.027027027027028</v>
      </c>
      <c r="AU12" s="44">
        <f t="shared" si="5"/>
        <v>41.149575440888306</v>
      </c>
    </row>
    <row r="13" spans="1:47" s="45" customFormat="1" x14ac:dyDescent="0.2">
      <c r="A13" s="40" t="s">
        <v>144</v>
      </c>
      <c r="B13" s="44">
        <f>B5/B$10*100</f>
        <v>20</v>
      </c>
      <c r="C13" s="44">
        <f t="shared" ref="C13:AU13" si="6">C5/C$10*100</f>
        <v>0</v>
      </c>
      <c r="D13" s="44">
        <f t="shared" si="6"/>
        <v>0</v>
      </c>
      <c r="E13" s="44">
        <f t="shared" si="6"/>
        <v>0</v>
      </c>
      <c r="F13" s="44">
        <f t="shared" si="6"/>
        <v>25</v>
      </c>
      <c r="G13" s="44">
        <f t="shared" si="6"/>
        <v>29.032258064516132</v>
      </c>
      <c r="H13" s="44">
        <f t="shared" si="6"/>
        <v>11.111111111111111</v>
      </c>
      <c r="I13" s="44">
        <f t="shared" si="6"/>
        <v>25</v>
      </c>
      <c r="J13" s="44">
        <f t="shared" si="6"/>
        <v>10.344827586206897</v>
      </c>
      <c r="K13" s="44">
        <f t="shared" si="6"/>
        <v>24.590163934426229</v>
      </c>
      <c r="L13" s="44">
        <f t="shared" si="6"/>
        <v>15.555555555555555</v>
      </c>
      <c r="M13" s="44">
        <f t="shared" si="6"/>
        <v>14.814814814814813</v>
      </c>
      <c r="N13" s="44">
        <f t="shared" si="6"/>
        <v>7.9365079365079358</v>
      </c>
      <c r="O13" s="44">
        <f t="shared" si="6"/>
        <v>16.43835616438356</v>
      </c>
      <c r="P13" s="44">
        <f t="shared" si="6"/>
        <v>28.749999999999996</v>
      </c>
      <c r="Q13" s="44">
        <f t="shared" si="6"/>
        <v>31.451612903225808</v>
      </c>
      <c r="R13" s="44">
        <f t="shared" si="6"/>
        <v>23.287671232876711</v>
      </c>
      <c r="S13" s="44">
        <f t="shared" si="6"/>
        <v>36.021505376344088</v>
      </c>
      <c r="T13" s="44">
        <f t="shared" si="6"/>
        <v>30.5</v>
      </c>
      <c r="U13" s="44">
        <f t="shared" si="6"/>
        <v>27.096774193548391</v>
      </c>
      <c r="V13" s="44">
        <f t="shared" si="6"/>
        <v>33.333333333333329</v>
      </c>
      <c r="W13" s="44">
        <f t="shared" si="6"/>
        <v>25.949367088607595</v>
      </c>
      <c r="X13" s="44">
        <f t="shared" si="6"/>
        <v>20.8</v>
      </c>
      <c r="Y13" s="44">
        <f t="shared" si="6"/>
        <v>28.260869565217391</v>
      </c>
      <c r="Z13" s="44">
        <f t="shared" si="6"/>
        <v>21.138211382113823</v>
      </c>
      <c r="AA13" s="44">
        <f t="shared" si="6"/>
        <v>17.599999999999998</v>
      </c>
      <c r="AB13" s="44">
        <f t="shared" si="6"/>
        <v>27.89115646258503</v>
      </c>
      <c r="AC13" s="44">
        <f t="shared" si="6"/>
        <v>20.52980132450331</v>
      </c>
      <c r="AD13" s="44">
        <f t="shared" si="6"/>
        <v>26.21359223300971</v>
      </c>
      <c r="AE13" s="44">
        <f t="shared" si="6"/>
        <v>17.408906882591094</v>
      </c>
      <c r="AF13" s="44">
        <f t="shared" si="6"/>
        <v>18.348623853211009</v>
      </c>
      <c r="AG13" s="44">
        <f t="shared" si="6"/>
        <v>21.969696969696969</v>
      </c>
      <c r="AH13" s="44">
        <f t="shared" si="6"/>
        <v>24.456521739130434</v>
      </c>
      <c r="AI13" s="44">
        <f t="shared" si="6"/>
        <v>19.53125</v>
      </c>
      <c r="AJ13" s="44">
        <f t="shared" si="6"/>
        <v>28.776978417266186</v>
      </c>
      <c r="AK13" s="44">
        <f t="shared" si="6"/>
        <v>15.573770491803279</v>
      </c>
      <c r="AL13" s="44">
        <f t="shared" si="6"/>
        <v>29.72972972972973</v>
      </c>
      <c r="AM13" s="44">
        <f t="shared" si="6"/>
        <v>17.431192660550458</v>
      </c>
      <c r="AN13" s="44">
        <f t="shared" si="6"/>
        <v>21.739130434782609</v>
      </c>
      <c r="AO13" s="44">
        <f t="shared" si="6"/>
        <v>14.423076923076922</v>
      </c>
      <c r="AP13" s="44">
        <f t="shared" si="6"/>
        <v>33.75</v>
      </c>
      <c r="AQ13" s="44">
        <f t="shared" si="6"/>
        <v>26.315789473684209</v>
      </c>
      <c r="AR13" s="44">
        <f t="shared" si="6"/>
        <v>15.151515151515152</v>
      </c>
      <c r="AS13" s="44">
        <f t="shared" si="6"/>
        <v>14.606741573033707</v>
      </c>
      <c r="AT13" s="44">
        <f t="shared" si="6"/>
        <v>24.324324324324326</v>
      </c>
      <c r="AU13" s="44">
        <f t="shared" si="6"/>
        <v>23.383409536250817</v>
      </c>
    </row>
    <row r="14" spans="1:47" s="45" customFormat="1" x14ac:dyDescent="0.2">
      <c r="A14" s="40" t="s">
        <v>145</v>
      </c>
      <c r="B14" s="44">
        <f>B6/B$10*100</f>
        <v>35</v>
      </c>
      <c r="C14" s="44">
        <f t="shared" ref="C14:AU14" si="7">C6/C$10*100</f>
        <v>33.333333333333329</v>
      </c>
      <c r="D14" s="44">
        <f t="shared" si="7"/>
        <v>44.444444444444443</v>
      </c>
      <c r="E14" s="44">
        <f t="shared" si="7"/>
        <v>36.363636363636367</v>
      </c>
      <c r="F14" s="44">
        <f t="shared" si="7"/>
        <v>37.5</v>
      </c>
      <c r="G14" s="44">
        <f t="shared" si="7"/>
        <v>32.258064516129032</v>
      </c>
      <c r="H14" s="44">
        <f t="shared" si="7"/>
        <v>50</v>
      </c>
      <c r="I14" s="44">
        <f t="shared" si="7"/>
        <v>33.333333333333329</v>
      </c>
      <c r="J14" s="44">
        <f t="shared" si="7"/>
        <v>22.413793103448278</v>
      </c>
      <c r="K14" s="44">
        <f t="shared" si="7"/>
        <v>22.950819672131146</v>
      </c>
      <c r="L14" s="44">
        <f t="shared" si="7"/>
        <v>20</v>
      </c>
      <c r="M14" s="44">
        <f t="shared" si="7"/>
        <v>44.444444444444443</v>
      </c>
      <c r="N14" s="44">
        <f t="shared" si="7"/>
        <v>34.920634920634917</v>
      </c>
      <c r="O14" s="44">
        <f t="shared" si="7"/>
        <v>36.986301369863014</v>
      </c>
      <c r="P14" s="44">
        <f t="shared" si="7"/>
        <v>20</v>
      </c>
      <c r="Q14" s="44">
        <f t="shared" si="7"/>
        <v>25</v>
      </c>
      <c r="R14" s="44">
        <f t="shared" si="7"/>
        <v>32.87671232876712</v>
      </c>
      <c r="S14" s="44">
        <f t="shared" si="7"/>
        <v>25.806451612903224</v>
      </c>
      <c r="T14" s="44">
        <f t="shared" si="7"/>
        <v>35</v>
      </c>
      <c r="U14" s="44">
        <f t="shared" si="7"/>
        <v>27.096774193548391</v>
      </c>
      <c r="V14" s="44">
        <f t="shared" si="7"/>
        <v>25.757575757575758</v>
      </c>
      <c r="W14" s="44">
        <f t="shared" si="7"/>
        <v>24.683544303797468</v>
      </c>
      <c r="X14" s="44">
        <f t="shared" si="7"/>
        <v>39.200000000000003</v>
      </c>
      <c r="Y14" s="44">
        <f t="shared" si="7"/>
        <v>31.159420289855071</v>
      </c>
      <c r="Z14" s="44">
        <f t="shared" si="7"/>
        <v>32.520325203252028</v>
      </c>
      <c r="AA14" s="44">
        <f t="shared" si="7"/>
        <v>41.6</v>
      </c>
      <c r="AB14" s="44">
        <f t="shared" si="7"/>
        <v>33.333333333333329</v>
      </c>
      <c r="AC14" s="44">
        <f t="shared" si="7"/>
        <v>25.165562913907287</v>
      </c>
      <c r="AD14" s="44">
        <f t="shared" si="7"/>
        <v>24.271844660194176</v>
      </c>
      <c r="AE14" s="44">
        <f t="shared" si="7"/>
        <v>61.943319838056674</v>
      </c>
      <c r="AF14" s="44">
        <f t="shared" si="7"/>
        <v>35.779816513761467</v>
      </c>
      <c r="AG14" s="44">
        <f t="shared" si="7"/>
        <v>43.939393939393938</v>
      </c>
      <c r="AH14" s="44">
        <f t="shared" si="7"/>
        <v>41.304347826086953</v>
      </c>
      <c r="AI14" s="44">
        <f t="shared" si="7"/>
        <v>35.9375</v>
      </c>
      <c r="AJ14" s="44">
        <f t="shared" si="7"/>
        <v>35.97122302158273</v>
      </c>
      <c r="AK14" s="44">
        <f t="shared" si="7"/>
        <v>42.622950819672127</v>
      </c>
      <c r="AL14" s="44">
        <f t="shared" si="7"/>
        <v>47.747747747747752</v>
      </c>
      <c r="AM14" s="44">
        <f t="shared" si="7"/>
        <v>49.541284403669728</v>
      </c>
      <c r="AN14" s="44">
        <f t="shared" si="7"/>
        <v>42.391304347826086</v>
      </c>
      <c r="AO14" s="44">
        <f t="shared" si="7"/>
        <v>41.346153846153847</v>
      </c>
      <c r="AP14" s="44">
        <f t="shared" si="7"/>
        <v>22.5</v>
      </c>
      <c r="AQ14" s="44">
        <f t="shared" si="7"/>
        <v>35.526315789473685</v>
      </c>
      <c r="AR14" s="44">
        <f t="shared" si="7"/>
        <v>34.848484848484851</v>
      </c>
      <c r="AS14" s="44">
        <f t="shared" si="7"/>
        <v>29.213483146067414</v>
      </c>
      <c r="AT14" s="44">
        <f t="shared" si="7"/>
        <v>48.648648648648653</v>
      </c>
      <c r="AU14" s="44">
        <f t="shared" si="7"/>
        <v>35.467015022860878</v>
      </c>
    </row>
    <row r="15" spans="1:47" x14ac:dyDescent="0.2">
      <c r="I15" s="46"/>
    </row>
    <row r="16" spans="1:47" x14ac:dyDescent="0.2">
      <c r="A16" s="47" t="s">
        <v>147</v>
      </c>
    </row>
    <row r="17" spans="1:10" ht="40.5" customHeight="1" x14ac:dyDescent="0.2">
      <c r="A17" s="48" t="s">
        <v>149</v>
      </c>
      <c r="B17" s="48"/>
      <c r="C17" s="48"/>
      <c r="D17" s="48"/>
      <c r="E17" s="48"/>
      <c r="F17" s="48"/>
      <c r="G17" s="48"/>
      <c r="H17" s="48"/>
      <c r="I17" s="48"/>
      <c r="J17" s="48"/>
    </row>
    <row r="18" spans="1:10" x14ac:dyDescent="0.2">
      <c r="A18" s="47" t="s">
        <v>165</v>
      </c>
    </row>
    <row r="45" spans="1:46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6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6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</row>
    <row r="48" spans="1:46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</row>
    <row r="49" spans="1:46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</row>
    <row r="50" spans="1:46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6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6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</row>
    <row r="54" spans="1:46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</row>
    <row r="55" spans="1:46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</row>
    <row r="56" spans="1:46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</row>
  </sheetData>
  <mergeCells count="1">
    <mergeCell ref="A17:J1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536D-155A-441E-8FD0-D6418972E0D4}">
  <dimension ref="A1:Z58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3.7109375" defaultRowHeight="15" x14ac:dyDescent="0.2"/>
  <cols>
    <col min="1" max="1" width="36" style="19" customWidth="1"/>
    <col min="2" max="24" width="10" style="19" customWidth="1"/>
    <col min="25" max="25" width="3.7109375" style="19"/>
    <col min="26" max="26" width="15.140625" style="19" customWidth="1"/>
    <col min="27" max="256" width="3.7109375" style="19"/>
    <col min="257" max="257" width="36" style="19" customWidth="1"/>
    <col min="258" max="258" width="11.28515625" style="19" bestFit="1" customWidth="1"/>
    <col min="259" max="275" width="10" style="19" customWidth="1"/>
    <col min="276" max="276" width="9.28515625" style="19" customWidth="1"/>
    <col min="277" max="277" width="8.5703125" style="19" customWidth="1"/>
    <col min="278" max="278" width="10.42578125" style="19" customWidth="1"/>
    <col min="279" max="512" width="3.7109375" style="19"/>
    <col min="513" max="513" width="36" style="19" customWidth="1"/>
    <col min="514" max="514" width="11.28515625" style="19" bestFit="1" customWidth="1"/>
    <col min="515" max="531" width="10" style="19" customWidth="1"/>
    <col min="532" max="532" width="9.28515625" style="19" customWidth="1"/>
    <col min="533" max="533" width="8.5703125" style="19" customWidth="1"/>
    <col min="534" max="534" width="10.42578125" style="19" customWidth="1"/>
    <col min="535" max="768" width="3.7109375" style="19"/>
    <col min="769" max="769" width="36" style="19" customWidth="1"/>
    <col min="770" max="770" width="11.28515625" style="19" bestFit="1" customWidth="1"/>
    <col min="771" max="787" width="10" style="19" customWidth="1"/>
    <col min="788" max="788" width="9.28515625" style="19" customWidth="1"/>
    <col min="789" max="789" width="8.5703125" style="19" customWidth="1"/>
    <col min="790" max="790" width="10.42578125" style="19" customWidth="1"/>
    <col min="791" max="1024" width="3.7109375" style="19"/>
    <col min="1025" max="1025" width="36" style="19" customWidth="1"/>
    <col min="1026" max="1026" width="11.28515625" style="19" bestFit="1" customWidth="1"/>
    <col min="1027" max="1043" width="10" style="19" customWidth="1"/>
    <col min="1044" max="1044" width="9.28515625" style="19" customWidth="1"/>
    <col min="1045" max="1045" width="8.5703125" style="19" customWidth="1"/>
    <col min="1046" max="1046" width="10.42578125" style="19" customWidth="1"/>
    <col min="1047" max="1280" width="3.7109375" style="19"/>
    <col min="1281" max="1281" width="36" style="19" customWidth="1"/>
    <col min="1282" max="1282" width="11.28515625" style="19" bestFit="1" customWidth="1"/>
    <col min="1283" max="1299" width="10" style="19" customWidth="1"/>
    <col min="1300" max="1300" width="9.28515625" style="19" customWidth="1"/>
    <col min="1301" max="1301" width="8.5703125" style="19" customWidth="1"/>
    <col min="1302" max="1302" width="10.42578125" style="19" customWidth="1"/>
    <col min="1303" max="1536" width="3.7109375" style="19"/>
    <col min="1537" max="1537" width="36" style="19" customWidth="1"/>
    <col min="1538" max="1538" width="11.28515625" style="19" bestFit="1" customWidth="1"/>
    <col min="1539" max="1555" width="10" style="19" customWidth="1"/>
    <col min="1556" max="1556" width="9.28515625" style="19" customWidth="1"/>
    <col min="1557" max="1557" width="8.5703125" style="19" customWidth="1"/>
    <col min="1558" max="1558" width="10.42578125" style="19" customWidth="1"/>
    <col min="1559" max="1792" width="3.7109375" style="19"/>
    <col min="1793" max="1793" width="36" style="19" customWidth="1"/>
    <col min="1794" max="1794" width="11.28515625" style="19" bestFit="1" customWidth="1"/>
    <col min="1795" max="1811" width="10" style="19" customWidth="1"/>
    <col min="1812" max="1812" width="9.28515625" style="19" customWidth="1"/>
    <col min="1813" max="1813" width="8.5703125" style="19" customWidth="1"/>
    <col min="1814" max="1814" width="10.42578125" style="19" customWidth="1"/>
    <col min="1815" max="2048" width="3.7109375" style="19"/>
    <col min="2049" max="2049" width="36" style="19" customWidth="1"/>
    <col min="2050" max="2050" width="11.28515625" style="19" bestFit="1" customWidth="1"/>
    <col min="2051" max="2067" width="10" style="19" customWidth="1"/>
    <col min="2068" max="2068" width="9.28515625" style="19" customWidth="1"/>
    <col min="2069" max="2069" width="8.5703125" style="19" customWidth="1"/>
    <col min="2070" max="2070" width="10.42578125" style="19" customWidth="1"/>
    <col min="2071" max="2304" width="3.7109375" style="19"/>
    <col min="2305" max="2305" width="36" style="19" customWidth="1"/>
    <col min="2306" max="2306" width="11.28515625" style="19" bestFit="1" customWidth="1"/>
    <col min="2307" max="2323" width="10" style="19" customWidth="1"/>
    <col min="2324" max="2324" width="9.28515625" style="19" customWidth="1"/>
    <col min="2325" max="2325" width="8.5703125" style="19" customWidth="1"/>
    <col min="2326" max="2326" width="10.42578125" style="19" customWidth="1"/>
    <col min="2327" max="2560" width="3.7109375" style="19"/>
    <col min="2561" max="2561" width="36" style="19" customWidth="1"/>
    <col min="2562" max="2562" width="11.28515625" style="19" bestFit="1" customWidth="1"/>
    <col min="2563" max="2579" width="10" style="19" customWidth="1"/>
    <col min="2580" max="2580" width="9.28515625" style="19" customWidth="1"/>
    <col min="2581" max="2581" width="8.5703125" style="19" customWidth="1"/>
    <col min="2582" max="2582" width="10.42578125" style="19" customWidth="1"/>
    <col min="2583" max="2816" width="3.7109375" style="19"/>
    <col min="2817" max="2817" width="36" style="19" customWidth="1"/>
    <col min="2818" max="2818" width="11.28515625" style="19" bestFit="1" customWidth="1"/>
    <col min="2819" max="2835" width="10" style="19" customWidth="1"/>
    <col min="2836" max="2836" width="9.28515625" style="19" customWidth="1"/>
    <col min="2837" max="2837" width="8.5703125" style="19" customWidth="1"/>
    <col min="2838" max="2838" width="10.42578125" style="19" customWidth="1"/>
    <col min="2839" max="3072" width="3.7109375" style="19"/>
    <col min="3073" max="3073" width="36" style="19" customWidth="1"/>
    <col min="3074" max="3074" width="11.28515625" style="19" bestFit="1" customWidth="1"/>
    <col min="3075" max="3091" width="10" style="19" customWidth="1"/>
    <col min="3092" max="3092" width="9.28515625" style="19" customWidth="1"/>
    <col min="3093" max="3093" width="8.5703125" style="19" customWidth="1"/>
    <col min="3094" max="3094" width="10.42578125" style="19" customWidth="1"/>
    <col min="3095" max="3328" width="3.7109375" style="19"/>
    <col min="3329" max="3329" width="36" style="19" customWidth="1"/>
    <col min="3330" max="3330" width="11.28515625" style="19" bestFit="1" customWidth="1"/>
    <col min="3331" max="3347" width="10" style="19" customWidth="1"/>
    <col min="3348" max="3348" width="9.28515625" style="19" customWidth="1"/>
    <col min="3349" max="3349" width="8.5703125" style="19" customWidth="1"/>
    <col min="3350" max="3350" width="10.42578125" style="19" customWidth="1"/>
    <col min="3351" max="3584" width="3.7109375" style="19"/>
    <col min="3585" max="3585" width="36" style="19" customWidth="1"/>
    <col min="3586" max="3586" width="11.28515625" style="19" bestFit="1" customWidth="1"/>
    <col min="3587" max="3603" width="10" style="19" customWidth="1"/>
    <col min="3604" max="3604" width="9.28515625" style="19" customWidth="1"/>
    <col min="3605" max="3605" width="8.5703125" style="19" customWidth="1"/>
    <col min="3606" max="3606" width="10.42578125" style="19" customWidth="1"/>
    <col min="3607" max="3840" width="3.7109375" style="19"/>
    <col min="3841" max="3841" width="36" style="19" customWidth="1"/>
    <col min="3842" max="3842" width="11.28515625" style="19" bestFit="1" customWidth="1"/>
    <col min="3843" max="3859" width="10" style="19" customWidth="1"/>
    <col min="3860" max="3860" width="9.28515625" style="19" customWidth="1"/>
    <col min="3861" max="3861" width="8.5703125" style="19" customWidth="1"/>
    <col min="3862" max="3862" width="10.42578125" style="19" customWidth="1"/>
    <col min="3863" max="4096" width="3.7109375" style="19"/>
    <col min="4097" max="4097" width="36" style="19" customWidth="1"/>
    <col min="4098" max="4098" width="11.28515625" style="19" bestFit="1" customWidth="1"/>
    <col min="4099" max="4115" width="10" style="19" customWidth="1"/>
    <col min="4116" max="4116" width="9.28515625" style="19" customWidth="1"/>
    <col min="4117" max="4117" width="8.5703125" style="19" customWidth="1"/>
    <col min="4118" max="4118" width="10.42578125" style="19" customWidth="1"/>
    <col min="4119" max="4352" width="3.7109375" style="19"/>
    <col min="4353" max="4353" width="36" style="19" customWidth="1"/>
    <col min="4354" max="4354" width="11.28515625" style="19" bestFit="1" customWidth="1"/>
    <col min="4355" max="4371" width="10" style="19" customWidth="1"/>
    <col min="4372" max="4372" width="9.28515625" style="19" customWidth="1"/>
    <col min="4373" max="4373" width="8.5703125" style="19" customWidth="1"/>
    <col min="4374" max="4374" width="10.42578125" style="19" customWidth="1"/>
    <col min="4375" max="4608" width="3.7109375" style="19"/>
    <col min="4609" max="4609" width="36" style="19" customWidth="1"/>
    <col min="4610" max="4610" width="11.28515625" style="19" bestFit="1" customWidth="1"/>
    <col min="4611" max="4627" width="10" style="19" customWidth="1"/>
    <col min="4628" max="4628" width="9.28515625" style="19" customWidth="1"/>
    <col min="4629" max="4629" width="8.5703125" style="19" customWidth="1"/>
    <col min="4630" max="4630" width="10.42578125" style="19" customWidth="1"/>
    <col min="4631" max="4864" width="3.7109375" style="19"/>
    <col min="4865" max="4865" width="36" style="19" customWidth="1"/>
    <col min="4866" max="4866" width="11.28515625" style="19" bestFit="1" customWidth="1"/>
    <col min="4867" max="4883" width="10" style="19" customWidth="1"/>
    <col min="4884" max="4884" width="9.28515625" style="19" customWidth="1"/>
    <col min="4885" max="4885" width="8.5703125" style="19" customWidth="1"/>
    <col min="4886" max="4886" width="10.42578125" style="19" customWidth="1"/>
    <col min="4887" max="5120" width="3.7109375" style="19"/>
    <col min="5121" max="5121" width="36" style="19" customWidth="1"/>
    <col min="5122" max="5122" width="11.28515625" style="19" bestFit="1" customWidth="1"/>
    <col min="5123" max="5139" width="10" style="19" customWidth="1"/>
    <col min="5140" max="5140" width="9.28515625" style="19" customWidth="1"/>
    <col min="5141" max="5141" width="8.5703125" style="19" customWidth="1"/>
    <col min="5142" max="5142" width="10.42578125" style="19" customWidth="1"/>
    <col min="5143" max="5376" width="3.7109375" style="19"/>
    <col min="5377" max="5377" width="36" style="19" customWidth="1"/>
    <col min="5378" max="5378" width="11.28515625" style="19" bestFit="1" customWidth="1"/>
    <col min="5379" max="5395" width="10" style="19" customWidth="1"/>
    <col min="5396" max="5396" width="9.28515625" style="19" customWidth="1"/>
    <col min="5397" max="5397" width="8.5703125" style="19" customWidth="1"/>
    <col min="5398" max="5398" width="10.42578125" style="19" customWidth="1"/>
    <col min="5399" max="5632" width="3.7109375" style="19"/>
    <col min="5633" max="5633" width="36" style="19" customWidth="1"/>
    <col min="5634" max="5634" width="11.28515625" style="19" bestFit="1" customWidth="1"/>
    <col min="5635" max="5651" width="10" style="19" customWidth="1"/>
    <col min="5652" max="5652" width="9.28515625" style="19" customWidth="1"/>
    <col min="5653" max="5653" width="8.5703125" style="19" customWidth="1"/>
    <col min="5654" max="5654" width="10.42578125" style="19" customWidth="1"/>
    <col min="5655" max="5888" width="3.7109375" style="19"/>
    <col min="5889" max="5889" width="36" style="19" customWidth="1"/>
    <col min="5890" max="5890" width="11.28515625" style="19" bestFit="1" customWidth="1"/>
    <col min="5891" max="5907" width="10" style="19" customWidth="1"/>
    <col min="5908" max="5908" width="9.28515625" style="19" customWidth="1"/>
    <col min="5909" max="5909" width="8.5703125" style="19" customWidth="1"/>
    <col min="5910" max="5910" width="10.42578125" style="19" customWidth="1"/>
    <col min="5911" max="6144" width="3.7109375" style="19"/>
    <col min="6145" max="6145" width="36" style="19" customWidth="1"/>
    <col min="6146" max="6146" width="11.28515625" style="19" bestFit="1" customWidth="1"/>
    <col min="6147" max="6163" width="10" style="19" customWidth="1"/>
    <col min="6164" max="6164" width="9.28515625" style="19" customWidth="1"/>
    <col min="6165" max="6165" width="8.5703125" style="19" customWidth="1"/>
    <col min="6166" max="6166" width="10.42578125" style="19" customWidth="1"/>
    <col min="6167" max="6400" width="3.7109375" style="19"/>
    <col min="6401" max="6401" width="36" style="19" customWidth="1"/>
    <col min="6402" max="6402" width="11.28515625" style="19" bestFit="1" customWidth="1"/>
    <col min="6403" max="6419" width="10" style="19" customWidth="1"/>
    <col min="6420" max="6420" width="9.28515625" style="19" customWidth="1"/>
    <col min="6421" max="6421" width="8.5703125" style="19" customWidth="1"/>
    <col min="6422" max="6422" width="10.42578125" style="19" customWidth="1"/>
    <col min="6423" max="6656" width="3.7109375" style="19"/>
    <col min="6657" max="6657" width="36" style="19" customWidth="1"/>
    <col min="6658" max="6658" width="11.28515625" style="19" bestFit="1" customWidth="1"/>
    <col min="6659" max="6675" width="10" style="19" customWidth="1"/>
    <col min="6676" max="6676" width="9.28515625" style="19" customWidth="1"/>
    <col min="6677" max="6677" width="8.5703125" style="19" customWidth="1"/>
    <col min="6678" max="6678" width="10.42578125" style="19" customWidth="1"/>
    <col min="6679" max="6912" width="3.7109375" style="19"/>
    <col min="6913" max="6913" width="36" style="19" customWidth="1"/>
    <col min="6914" max="6914" width="11.28515625" style="19" bestFit="1" customWidth="1"/>
    <col min="6915" max="6931" width="10" style="19" customWidth="1"/>
    <col min="6932" max="6932" width="9.28515625" style="19" customWidth="1"/>
    <col min="6933" max="6933" width="8.5703125" style="19" customWidth="1"/>
    <col min="6934" max="6934" width="10.42578125" style="19" customWidth="1"/>
    <col min="6935" max="7168" width="3.7109375" style="19"/>
    <col min="7169" max="7169" width="36" style="19" customWidth="1"/>
    <col min="7170" max="7170" width="11.28515625" style="19" bestFit="1" customWidth="1"/>
    <col min="7171" max="7187" width="10" style="19" customWidth="1"/>
    <col min="7188" max="7188" width="9.28515625" style="19" customWidth="1"/>
    <col min="7189" max="7189" width="8.5703125" style="19" customWidth="1"/>
    <col min="7190" max="7190" width="10.42578125" style="19" customWidth="1"/>
    <col min="7191" max="7424" width="3.7109375" style="19"/>
    <col min="7425" max="7425" width="36" style="19" customWidth="1"/>
    <col min="7426" max="7426" width="11.28515625" style="19" bestFit="1" customWidth="1"/>
    <col min="7427" max="7443" width="10" style="19" customWidth="1"/>
    <col min="7444" max="7444" width="9.28515625" style="19" customWidth="1"/>
    <col min="7445" max="7445" width="8.5703125" style="19" customWidth="1"/>
    <col min="7446" max="7446" width="10.42578125" style="19" customWidth="1"/>
    <col min="7447" max="7680" width="3.7109375" style="19"/>
    <col min="7681" max="7681" width="36" style="19" customWidth="1"/>
    <col min="7682" max="7682" width="11.28515625" style="19" bestFit="1" customWidth="1"/>
    <col min="7683" max="7699" width="10" style="19" customWidth="1"/>
    <col min="7700" max="7700" width="9.28515625" style="19" customWidth="1"/>
    <col min="7701" max="7701" width="8.5703125" style="19" customWidth="1"/>
    <col min="7702" max="7702" width="10.42578125" style="19" customWidth="1"/>
    <col min="7703" max="7936" width="3.7109375" style="19"/>
    <col min="7937" max="7937" width="36" style="19" customWidth="1"/>
    <col min="7938" max="7938" width="11.28515625" style="19" bestFit="1" customWidth="1"/>
    <col min="7939" max="7955" width="10" style="19" customWidth="1"/>
    <col min="7956" max="7956" width="9.28515625" style="19" customWidth="1"/>
    <col min="7957" max="7957" width="8.5703125" style="19" customWidth="1"/>
    <col min="7958" max="7958" width="10.42578125" style="19" customWidth="1"/>
    <col min="7959" max="8192" width="3.7109375" style="19"/>
    <col min="8193" max="8193" width="36" style="19" customWidth="1"/>
    <col min="8194" max="8194" width="11.28515625" style="19" bestFit="1" customWidth="1"/>
    <col min="8195" max="8211" width="10" style="19" customWidth="1"/>
    <col min="8212" max="8212" width="9.28515625" style="19" customWidth="1"/>
    <col min="8213" max="8213" width="8.5703125" style="19" customWidth="1"/>
    <col min="8214" max="8214" width="10.42578125" style="19" customWidth="1"/>
    <col min="8215" max="8448" width="3.7109375" style="19"/>
    <col min="8449" max="8449" width="36" style="19" customWidth="1"/>
    <col min="8450" max="8450" width="11.28515625" style="19" bestFit="1" customWidth="1"/>
    <col min="8451" max="8467" width="10" style="19" customWidth="1"/>
    <col min="8468" max="8468" width="9.28515625" style="19" customWidth="1"/>
    <col min="8469" max="8469" width="8.5703125" style="19" customWidth="1"/>
    <col min="8470" max="8470" width="10.42578125" style="19" customWidth="1"/>
    <col min="8471" max="8704" width="3.7109375" style="19"/>
    <col min="8705" max="8705" width="36" style="19" customWidth="1"/>
    <col min="8706" max="8706" width="11.28515625" style="19" bestFit="1" customWidth="1"/>
    <col min="8707" max="8723" width="10" style="19" customWidth="1"/>
    <col min="8724" max="8724" width="9.28515625" style="19" customWidth="1"/>
    <col min="8725" max="8725" width="8.5703125" style="19" customWidth="1"/>
    <col min="8726" max="8726" width="10.42578125" style="19" customWidth="1"/>
    <col min="8727" max="8960" width="3.7109375" style="19"/>
    <col min="8961" max="8961" width="36" style="19" customWidth="1"/>
    <col min="8962" max="8962" width="11.28515625" style="19" bestFit="1" customWidth="1"/>
    <col min="8963" max="8979" width="10" style="19" customWidth="1"/>
    <col min="8980" max="8980" width="9.28515625" style="19" customWidth="1"/>
    <col min="8981" max="8981" width="8.5703125" style="19" customWidth="1"/>
    <col min="8982" max="8982" width="10.42578125" style="19" customWidth="1"/>
    <col min="8983" max="9216" width="3.7109375" style="19"/>
    <col min="9217" max="9217" width="36" style="19" customWidth="1"/>
    <col min="9218" max="9218" width="11.28515625" style="19" bestFit="1" customWidth="1"/>
    <col min="9219" max="9235" width="10" style="19" customWidth="1"/>
    <col min="9236" max="9236" width="9.28515625" style="19" customWidth="1"/>
    <col min="9237" max="9237" width="8.5703125" style="19" customWidth="1"/>
    <col min="9238" max="9238" width="10.42578125" style="19" customWidth="1"/>
    <col min="9239" max="9472" width="3.7109375" style="19"/>
    <col min="9473" max="9473" width="36" style="19" customWidth="1"/>
    <col min="9474" max="9474" width="11.28515625" style="19" bestFit="1" customWidth="1"/>
    <col min="9475" max="9491" width="10" style="19" customWidth="1"/>
    <col min="9492" max="9492" width="9.28515625" style="19" customWidth="1"/>
    <col min="9493" max="9493" width="8.5703125" style="19" customWidth="1"/>
    <col min="9494" max="9494" width="10.42578125" style="19" customWidth="1"/>
    <col min="9495" max="9728" width="3.7109375" style="19"/>
    <col min="9729" max="9729" width="36" style="19" customWidth="1"/>
    <col min="9730" max="9730" width="11.28515625" style="19" bestFit="1" customWidth="1"/>
    <col min="9731" max="9747" width="10" style="19" customWidth="1"/>
    <col min="9748" max="9748" width="9.28515625" style="19" customWidth="1"/>
    <col min="9749" max="9749" width="8.5703125" style="19" customWidth="1"/>
    <col min="9750" max="9750" width="10.42578125" style="19" customWidth="1"/>
    <col min="9751" max="9984" width="3.7109375" style="19"/>
    <col min="9985" max="9985" width="36" style="19" customWidth="1"/>
    <col min="9986" max="9986" width="11.28515625" style="19" bestFit="1" customWidth="1"/>
    <col min="9987" max="10003" width="10" style="19" customWidth="1"/>
    <col min="10004" max="10004" width="9.28515625" style="19" customWidth="1"/>
    <col min="10005" max="10005" width="8.5703125" style="19" customWidth="1"/>
    <col min="10006" max="10006" width="10.42578125" style="19" customWidth="1"/>
    <col min="10007" max="10240" width="3.7109375" style="19"/>
    <col min="10241" max="10241" width="36" style="19" customWidth="1"/>
    <col min="10242" max="10242" width="11.28515625" style="19" bestFit="1" customWidth="1"/>
    <col min="10243" max="10259" width="10" style="19" customWidth="1"/>
    <col min="10260" max="10260" width="9.28515625" style="19" customWidth="1"/>
    <col min="10261" max="10261" width="8.5703125" style="19" customWidth="1"/>
    <col min="10262" max="10262" width="10.42578125" style="19" customWidth="1"/>
    <col min="10263" max="10496" width="3.7109375" style="19"/>
    <col min="10497" max="10497" width="36" style="19" customWidth="1"/>
    <col min="10498" max="10498" width="11.28515625" style="19" bestFit="1" customWidth="1"/>
    <col min="10499" max="10515" width="10" style="19" customWidth="1"/>
    <col min="10516" max="10516" width="9.28515625" style="19" customWidth="1"/>
    <col min="10517" max="10517" width="8.5703125" style="19" customWidth="1"/>
    <col min="10518" max="10518" width="10.42578125" style="19" customWidth="1"/>
    <col min="10519" max="10752" width="3.7109375" style="19"/>
    <col min="10753" max="10753" width="36" style="19" customWidth="1"/>
    <col min="10754" max="10754" width="11.28515625" style="19" bestFit="1" customWidth="1"/>
    <col min="10755" max="10771" width="10" style="19" customWidth="1"/>
    <col min="10772" max="10772" width="9.28515625" style="19" customWidth="1"/>
    <col min="10773" max="10773" width="8.5703125" style="19" customWidth="1"/>
    <col min="10774" max="10774" width="10.42578125" style="19" customWidth="1"/>
    <col min="10775" max="11008" width="3.7109375" style="19"/>
    <col min="11009" max="11009" width="36" style="19" customWidth="1"/>
    <col min="11010" max="11010" width="11.28515625" style="19" bestFit="1" customWidth="1"/>
    <col min="11011" max="11027" width="10" style="19" customWidth="1"/>
    <col min="11028" max="11028" width="9.28515625" style="19" customWidth="1"/>
    <col min="11029" max="11029" width="8.5703125" style="19" customWidth="1"/>
    <col min="11030" max="11030" width="10.42578125" style="19" customWidth="1"/>
    <col min="11031" max="11264" width="3.7109375" style="19"/>
    <col min="11265" max="11265" width="36" style="19" customWidth="1"/>
    <col min="11266" max="11266" width="11.28515625" style="19" bestFit="1" customWidth="1"/>
    <col min="11267" max="11283" width="10" style="19" customWidth="1"/>
    <col min="11284" max="11284" width="9.28515625" style="19" customWidth="1"/>
    <col min="11285" max="11285" width="8.5703125" style="19" customWidth="1"/>
    <col min="11286" max="11286" width="10.42578125" style="19" customWidth="1"/>
    <col min="11287" max="11520" width="3.7109375" style="19"/>
    <col min="11521" max="11521" width="36" style="19" customWidth="1"/>
    <col min="11522" max="11522" width="11.28515625" style="19" bestFit="1" customWidth="1"/>
    <col min="11523" max="11539" width="10" style="19" customWidth="1"/>
    <col min="11540" max="11540" width="9.28515625" style="19" customWidth="1"/>
    <col min="11541" max="11541" width="8.5703125" style="19" customWidth="1"/>
    <col min="11542" max="11542" width="10.42578125" style="19" customWidth="1"/>
    <col min="11543" max="11776" width="3.7109375" style="19"/>
    <col min="11777" max="11777" width="36" style="19" customWidth="1"/>
    <col min="11778" max="11778" width="11.28515625" style="19" bestFit="1" customWidth="1"/>
    <col min="11779" max="11795" width="10" style="19" customWidth="1"/>
    <col min="11796" max="11796" width="9.28515625" style="19" customWidth="1"/>
    <col min="11797" max="11797" width="8.5703125" style="19" customWidth="1"/>
    <col min="11798" max="11798" width="10.42578125" style="19" customWidth="1"/>
    <col min="11799" max="12032" width="3.7109375" style="19"/>
    <col min="12033" max="12033" width="36" style="19" customWidth="1"/>
    <col min="12034" max="12034" width="11.28515625" style="19" bestFit="1" customWidth="1"/>
    <col min="12035" max="12051" width="10" style="19" customWidth="1"/>
    <col min="12052" max="12052" width="9.28515625" style="19" customWidth="1"/>
    <col min="12053" max="12053" width="8.5703125" style="19" customWidth="1"/>
    <col min="12054" max="12054" width="10.42578125" style="19" customWidth="1"/>
    <col min="12055" max="12288" width="3.7109375" style="19"/>
    <col min="12289" max="12289" width="36" style="19" customWidth="1"/>
    <col min="12290" max="12290" width="11.28515625" style="19" bestFit="1" customWidth="1"/>
    <col min="12291" max="12307" width="10" style="19" customWidth="1"/>
    <col min="12308" max="12308" width="9.28515625" style="19" customWidth="1"/>
    <col min="12309" max="12309" width="8.5703125" style="19" customWidth="1"/>
    <col min="12310" max="12310" width="10.42578125" style="19" customWidth="1"/>
    <col min="12311" max="12544" width="3.7109375" style="19"/>
    <col min="12545" max="12545" width="36" style="19" customWidth="1"/>
    <col min="12546" max="12546" width="11.28515625" style="19" bestFit="1" customWidth="1"/>
    <col min="12547" max="12563" width="10" style="19" customWidth="1"/>
    <col min="12564" max="12564" width="9.28515625" style="19" customWidth="1"/>
    <col min="12565" max="12565" width="8.5703125" style="19" customWidth="1"/>
    <col min="12566" max="12566" width="10.42578125" style="19" customWidth="1"/>
    <col min="12567" max="12800" width="3.7109375" style="19"/>
    <col min="12801" max="12801" width="36" style="19" customWidth="1"/>
    <col min="12802" max="12802" width="11.28515625" style="19" bestFit="1" customWidth="1"/>
    <col min="12803" max="12819" width="10" style="19" customWidth="1"/>
    <col min="12820" max="12820" width="9.28515625" style="19" customWidth="1"/>
    <col min="12821" max="12821" width="8.5703125" style="19" customWidth="1"/>
    <col min="12822" max="12822" width="10.42578125" style="19" customWidth="1"/>
    <col min="12823" max="13056" width="3.7109375" style="19"/>
    <col min="13057" max="13057" width="36" style="19" customWidth="1"/>
    <col min="13058" max="13058" width="11.28515625" style="19" bestFit="1" customWidth="1"/>
    <col min="13059" max="13075" width="10" style="19" customWidth="1"/>
    <col min="13076" max="13076" width="9.28515625" style="19" customWidth="1"/>
    <col min="13077" max="13077" width="8.5703125" style="19" customWidth="1"/>
    <col min="13078" max="13078" width="10.42578125" style="19" customWidth="1"/>
    <col min="13079" max="13312" width="3.7109375" style="19"/>
    <col min="13313" max="13313" width="36" style="19" customWidth="1"/>
    <col min="13314" max="13314" width="11.28515625" style="19" bestFit="1" customWidth="1"/>
    <col min="13315" max="13331" width="10" style="19" customWidth="1"/>
    <col min="13332" max="13332" width="9.28515625" style="19" customWidth="1"/>
    <col min="13333" max="13333" width="8.5703125" style="19" customWidth="1"/>
    <col min="13334" max="13334" width="10.42578125" style="19" customWidth="1"/>
    <col min="13335" max="13568" width="3.7109375" style="19"/>
    <col min="13569" max="13569" width="36" style="19" customWidth="1"/>
    <col min="13570" max="13570" width="11.28515625" style="19" bestFit="1" customWidth="1"/>
    <col min="13571" max="13587" width="10" style="19" customWidth="1"/>
    <col min="13588" max="13588" width="9.28515625" style="19" customWidth="1"/>
    <col min="13589" max="13589" width="8.5703125" style="19" customWidth="1"/>
    <col min="13590" max="13590" width="10.42578125" style="19" customWidth="1"/>
    <col min="13591" max="13824" width="3.7109375" style="19"/>
    <col min="13825" max="13825" width="36" style="19" customWidth="1"/>
    <col min="13826" max="13826" width="11.28515625" style="19" bestFit="1" customWidth="1"/>
    <col min="13827" max="13843" width="10" style="19" customWidth="1"/>
    <col min="13844" max="13844" width="9.28515625" style="19" customWidth="1"/>
    <col min="13845" max="13845" width="8.5703125" style="19" customWidth="1"/>
    <col min="13846" max="13846" width="10.42578125" style="19" customWidth="1"/>
    <col min="13847" max="14080" width="3.7109375" style="19"/>
    <col min="14081" max="14081" width="36" style="19" customWidth="1"/>
    <col min="14082" max="14082" width="11.28515625" style="19" bestFit="1" customWidth="1"/>
    <col min="14083" max="14099" width="10" style="19" customWidth="1"/>
    <col min="14100" max="14100" width="9.28515625" style="19" customWidth="1"/>
    <col min="14101" max="14101" width="8.5703125" style="19" customWidth="1"/>
    <col min="14102" max="14102" width="10.42578125" style="19" customWidth="1"/>
    <col min="14103" max="14336" width="3.7109375" style="19"/>
    <col min="14337" max="14337" width="36" style="19" customWidth="1"/>
    <col min="14338" max="14338" width="11.28515625" style="19" bestFit="1" customWidth="1"/>
    <col min="14339" max="14355" width="10" style="19" customWidth="1"/>
    <col min="14356" max="14356" width="9.28515625" style="19" customWidth="1"/>
    <col min="14357" max="14357" width="8.5703125" style="19" customWidth="1"/>
    <col min="14358" max="14358" width="10.42578125" style="19" customWidth="1"/>
    <col min="14359" max="14592" width="3.7109375" style="19"/>
    <col min="14593" max="14593" width="36" style="19" customWidth="1"/>
    <col min="14594" max="14594" width="11.28515625" style="19" bestFit="1" customWidth="1"/>
    <col min="14595" max="14611" width="10" style="19" customWidth="1"/>
    <col min="14612" max="14612" width="9.28515625" style="19" customWidth="1"/>
    <col min="14613" max="14613" width="8.5703125" style="19" customWidth="1"/>
    <col min="14614" max="14614" width="10.42578125" style="19" customWidth="1"/>
    <col min="14615" max="14848" width="3.7109375" style="19"/>
    <col min="14849" max="14849" width="36" style="19" customWidth="1"/>
    <col min="14850" max="14850" width="11.28515625" style="19" bestFit="1" customWidth="1"/>
    <col min="14851" max="14867" width="10" style="19" customWidth="1"/>
    <col min="14868" max="14868" width="9.28515625" style="19" customWidth="1"/>
    <col min="14869" max="14869" width="8.5703125" style="19" customWidth="1"/>
    <col min="14870" max="14870" width="10.42578125" style="19" customWidth="1"/>
    <col min="14871" max="15104" width="3.7109375" style="19"/>
    <col min="15105" max="15105" width="36" style="19" customWidth="1"/>
    <col min="15106" max="15106" width="11.28515625" style="19" bestFit="1" customWidth="1"/>
    <col min="15107" max="15123" width="10" style="19" customWidth="1"/>
    <col min="15124" max="15124" width="9.28515625" style="19" customWidth="1"/>
    <col min="15125" max="15125" width="8.5703125" style="19" customWidth="1"/>
    <col min="15126" max="15126" width="10.42578125" style="19" customWidth="1"/>
    <col min="15127" max="15360" width="3.7109375" style="19"/>
    <col min="15361" max="15361" width="36" style="19" customWidth="1"/>
    <col min="15362" max="15362" width="11.28515625" style="19" bestFit="1" customWidth="1"/>
    <col min="15363" max="15379" width="10" style="19" customWidth="1"/>
    <col min="15380" max="15380" width="9.28515625" style="19" customWidth="1"/>
    <col min="15381" max="15381" width="8.5703125" style="19" customWidth="1"/>
    <col min="15382" max="15382" width="10.42578125" style="19" customWidth="1"/>
    <col min="15383" max="15616" width="3.7109375" style="19"/>
    <col min="15617" max="15617" width="36" style="19" customWidth="1"/>
    <col min="15618" max="15618" width="11.28515625" style="19" bestFit="1" customWidth="1"/>
    <col min="15619" max="15635" width="10" style="19" customWidth="1"/>
    <col min="15636" max="15636" width="9.28515625" style="19" customWidth="1"/>
    <col min="15637" max="15637" width="8.5703125" style="19" customWidth="1"/>
    <col min="15638" max="15638" width="10.42578125" style="19" customWidth="1"/>
    <col min="15639" max="15872" width="3.7109375" style="19"/>
    <col min="15873" max="15873" width="36" style="19" customWidth="1"/>
    <col min="15874" max="15874" width="11.28515625" style="19" bestFit="1" customWidth="1"/>
    <col min="15875" max="15891" width="10" style="19" customWidth="1"/>
    <col min="15892" max="15892" width="9.28515625" style="19" customWidth="1"/>
    <col min="15893" max="15893" width="8.5703125" style="19" customWidth="1"/>
    <col min="15894" max="15894" width="10.42578125" style="19" customWidth="1"/>
    <col min="15895" max="16128" width="3.7109375" style="19"/>
    <col min="16129" max="16129" width="36" style="19" customWidth="1"/>
    <col min="16130" max="16130" width="11.28515625" style="19" bestFit="1" customWidth="1"/>
    <col min="16131" max="16147" width="10" style="19" customWidth="1"/>
    <col min="16148" max="16148" width="9.28515625" style="19" customWidth="1"/>
    <col min="16149" max="16149" width="8.5703125" style="19" customWidth="1"/>
    <col min="16150" max="16150" width="10.42578125" style="19" customWidth="1"/>
    <col min="16151" max="16384" width="3.7109375" style="19"/>
  </cols>
  <sheetData>
    <row r="1" spans="1:26" ht="15.75" x14ac:dyDescent="0.25">
      <c r="A1" s="18" t="s">
        <v>138</v>
      </c>
    </row>
    <row r="2" spans="1:26" x14ac:dyDescent="0.2">
      <c r="A2" s="20" t="s">
        <v>134</v>
      </c>
    </row>
    <row r="3" spans="1:26" ht="15.75" x14ac:dyDescent="0.25">
      <c r="A3" s="18"/>
      <c r="B3" s="21">
        <v>2000</v>
      </c>
      <c r="C3" s="21">
        <v>2001</v>
      </c>
      <c r="D3" s="21">
        <v>2002</v>
      </c>
      <c r="E3" s="21">
        <v>2003</v>
      </c>
      <c r="F3" s="21">
        <v>2004</v>
      </c>
      <c r="G3" s="21">
        <v>2005</v>
      </c>
      <c r="H3" s="21">
        <v>2006</v>
      </c>
      <c r="I3" s="21">
        <v>2007</v>
      </c>
      <c r="J3" s="21">
        <v>2008</v>
      </c>
      <c r="K3" s="21">
        <v>2009</v>
      </c>
      <c r="L3" s="21">
        <v>2010</v>
      </c>
      <c r="M3" s="21">
        <v>2011</v>
      </c>
      <c r="N3" s="21">
        <v>2012</v>
      </c>
      <c r="O3" s="21">
        <v>2013</v>
      </c>
      <c r="P3" s="21">
        <v>2014</v>
      </c>
      <c r="Q3" s="21">
        <v>2015</v>
      </c>
      <c r="R3" s="21">
        <v>2016</v>
      </c>
      <c r="S3" s="21">
        <v>2017</v>
      </c>
      <c r="T3" s="21">
        <v>2018</v>
      </c>
      <c r="U3" s="21">
        <v>2019</v>
      </c>
      <c r="V3" s="21">
        <v>2020</v>
      </c>
      <c r="W3" s="21">
        <v>2021</v>
      </c>
      <c r="X3" s="21">
        <v>2022</v>
      </c>
      <c r="Z3" s="21" t="s">
        <v>140</v>
      </c>
    </row>
    <row r="4" spans="1:26" x14ac:dyDescent="0.2">
      <c r="A4" s="22" t="s">
        <v>133</v>
      </c>
      <c r="B4" s="23">
        <v>8.8538154957261277</v>
      </c>
      <c r="C4" s="23">
        <v>9.3365566186917146</v>
      </c>
      <c r="D4" s="23">
        <v>9.8520621939438886</v>
      </c>
      <c r="E4" s="23">
        <v>10.009331892392744</v>
      </c>
      <c r="F4" s="23">
        <v>10.135926618362037</v>
      </c>
      <c r="G4" s="23">
        <v>10.87547248543382</v>
      </c>
      <c r="H4" s="23">
        <v>11.423035907066039</v>
      </c>
      <c r="I4" s="23">
        <v>11.844391849027213</v>
      </c>
      <c r="J4" s="23">
        <v>12.283190011807141</v>
      </c>
      <c r="K4" s="23">
        <v>12.300368529341791</v>
      </c>
      <c r="L4" s="23">
        <v>12.319199223716168</v>
      </c>
      <c r="M4" s="23">
        <v>12.549108634339452</v>
      </c>
      <c r="N4" s="23">
        <v>12.568760811889813</v>
      </c>
      <c r="O4" s="23">
        <v>12.839671266909216</v>
      </c>
      <c r="P4" s="23">
        <v>12.502649816268265</v>
      </c>
      <c r="Q4" s="23">
        <v>12.487484564372409</v>
      </c>
      <c r="R4" s="23">
        <v>12.614792078599653</v>
      </c>
      <c r="S4" s="23">
        <v>13.168751937113212</v>
      </c>
      <c r="T4" s="23">
        <v>13.282788175703438</v>
      </c>
      <c r="U4" s="23">
        <v>13.59245569042141</v>
      </c>
      <c r="V4" s="23">
        <v>13.022387077031144</v>
      </c>
      <c r="W4" s="23">
        <v>13.975414221530052</v>
      </c>
      <c r="X4" s="23">
        <v>14.064681446428521</v>
      </c>
      <c r="Z4" s="24">
        <f>X4/$X$7</f>
        <v>0.86821729559195759</v>
      </c>
    </row>
    <row r="5" spans="1:26" x14ac:dyDescent="0.2">
      <c r="A5" s="22" t="s">
        <v>132</v>
      </c>
      <c r="B5" s="23">
        <v>0.24917927625888001</v>
      </c>
      <c r="C5" s="23">
        <v>0.28502194969897549</v>
      </c>
      <c r="D5" s="23">
        <v>0.28988795760901231</v>
      </c>
      <c r="E5" s="23">
        <v>0.30862731083370742</v>
      </c>
      <c r="F5" s="23">
        <v>0.36393744848205845</v>
      </c>
      <c r="G5" s="23">
        <v>0.53757718482382844</v>
      </c>
      <c r="H5" s="23">
        <v>0.80020002013244806</v>
      </c>
      <c r="I5" s="23">
        <v>0.8161122085981648</v>
      </c>
      <c r="J5" s="23">
        <v>0.95377879315444469</v>
      </c>
      <c r="K5" s="23">
        <v>0.85622755436422904</v>
      </c>
      <c r="L5" s="23">
        <v>0.84393934317170227</v>
      </c>
      <c r="M5" s="23">
        <v>0.8446834546160481</v>
      </c>
      <c r="N5" s="23">
        <v>0.88487482356270952</v>
      </c>
      <c r="O5" s="23">
        <v>0.84769930865431331</v>
      </c>
      <c r="P5" s="23">
        <v>0.79363388084635833</v>
      </c>
      <c r="Q5" s="23">
        <v>0.86019246396093718</v>
      </c>
      <c r="R5" s="23">
        <v>0.76928123985489683</v>
      </c>
      <c r="S5" s="23">
        <v>1.0556835144191916</v>
      </c>
      <c r="T5" s="23">
        <v>1.3546343654297168</v>
      </c>
      <c r="U5" s="23">
        <v>1.4895044680567251</v>
      </c>
      <c r="V5" s="23">
        <v>1.3796779678807707</v>
      </c>
      <c r="W5" s="23">
        <v>1.3600812654401546</v>
      </c>
      <c r="X5" s="23">
        <v>1.4687822667201189</v>
      </c>
      <c r="Z5" s="24">
        <f t="shared" ref="Z5:Z7" si="0">X5/$X$7</f>
        <v>9.0668400296331442E-2</v>
      </c>
    </row>
    <row r="6" spans="1:26" x14ac:dyDescent="0.2">
      <c r="A6" s="22" t="s">
        <v>131</v>
      </c>
      <c r="B6" s="23">
        <v>0.15252601617415815</v>
      </c>
      <c r="C6" s="23">
        <v>0.20767702591397041</v>
      </c>
      <c r="D6" s="23">
        <v>0.27414527841590225</v>
      </c>
      <c r="E6" s="23">
        <v>0.33482905713367178</v>
      </c>
      <c r="F6" s="23">
        <v>0.38160666760925727</v>
      </c>
      <c r="G6" s="23">
        <v>0.3452302258832064</v>
      </c>
      <c r="H6" s="23">
        <v>0.3899354051464311</v>
      </c>
      <c r="I6" s="23">
        <v>0.45180006482242335</v>
      </c>
      <c r="J6" s="23">
        <v>0.43793114198116262</v>
      </c>
      <c r="K6" s="23">
        <v>0.40838555656666303</v>
      </c>
      <c r="L6" s="23">
        <v>0.43649994879774739</v>
      </c>
      <c r="M6" s="23">
        <v>0.44792291631767422</v>
      </c>
      <c r="N6" s="23">
        <v>0.50771960567114238</v>
      </c>
      <c r="O6" s="23">
        <v>0.53242639495264066</v>
      </c>
      <c r="P6" s="23">
        <v>0.48811319953575094</v>
      </c>
      <c r="Q6" s="23">
        <v>0.48507375740807224</v>
      </c>
      <c r="R6" s="23">
        <v>0.53913831164644033</v>
      </c>
      <c r="S6" s="23">
        <v>0.53945327070755722</v>
      </c>
      <c r="T6" s="23">
        <v>0.58374189280792288</v>
      </c>
      <c r="U6" s="23">
        <v>0.65819693462307682</v>
      </c>
      <c r="V6" s="23">
        <v>0.60579980993724925</v>
      </c>
      <c r="W6" s="23">
        <v>0.68053156208918753</v>
      </c>
      <c r="X6" s="23">
        <v>0.66603095003830592</v>
      </c>
      <c r="Z6" s="24">
        <f t="shared" si="0"/>
        <v>4.1114304111710902E-2</v>
      </c>
    </row>
    <row r="7" spans="1:26" ht="15.75" x14ac:dyDescent="0.25">
      <c r="A7" s="25" t="s">
        <v>130</v>
      </c>
      <c r="B7" s="26">
        <f t="shared" ref="B7:W7" si="1">SUM(B4:B6)</f>
        <v>9.255520788159167</v>
      </c>
      <c r="C7" s="26">
        <f t="shared" si="1"/>
        <v>9.8292555943046604</v>
      </c>
      <c r="D7" s="26">
        <f t="shared" si="1"/>
        <v>10.416095429968804</v>
      </c>
      <c r="E7" s="26">
        <f t="shared" si="1"/>
        <v>10.652788260360122</v>
      </c>
      <c r="F7" s="26">
        <f t="shared" si="1"/>
        <v>10.881470734453352</v>
      </c>
      <c r="G7" s="26">
        <f t="shared" si="1"/>
        <v>11.758279896140854</v>
      </c>
      <c r="H7" s="26">
        <f t="shared" si="1"/>
        <v>12.613171332344919</v>
      </c>
      <c r="I7" s="26">
        <f t="shared" si="1"/>
        <v>13.112304122447801</v>
      </c>
      <c r="J7" s="26">
        <f t="shared" si="1"/>
        <v>13.674899946942748</v>
      </c>
      <c r="K7" s="26">
        <f t="shared" si="1"/>
        <v>13.564981640272684</v>
      </c>
      <c r="L7" s="26">
        <f t="shared" si="1"/>
        <v>13.599638515685617</v>
      </c>
      <c r="M7" s="26">
        <f t="shared" si="1"/>
        <v>13.841715005273175</v>
      </c>
      <c r="N7" s="26">
        <f t="shared" si="1"/>
        <v>13.961355241123666</v>
      </c>
      <c r="O7" s="26">
        <f t="shared" si="1"/>
        <v>14.219796970516169</v>
      </c>
      <c r="P7" s="26">
        <f t="shared" si="1"/>
        <v>13.784396896650376</v>
      </c>
      <c r="Q7" s="26">
        <f t="shared" si="1"/>
        <v>13.832750785741418</v>
      </c>
      <c r="R7" s="26">
        <f t="shared" si="1"/>
        <v>13.923211630100989</v>
      </c>
      <c r="S7" s="26">
        <f t="shared" si="1"/>
        <v>14.763888722239962</v>
      </c>
      <c r="T7" s="26">
        <f t="shared" si="1"/>
        <v>15.221164433941079</v>
      </c>
      <c r="U7" s="26">
        <f t="shared" si="1"/>
        <v>15.740157093101212</v>
      </c>
      <c r="V7" s="26">
        <f t="shared" si="1"/>
        <v>15.007864854849164</v>
      </c>
      <c r="W7" s="26">
        <f t="shared" si="1"/>
        <v>16.016027049059392</v>
      </c>
      <c r="X7" s="26">
        <f>SUM(X4:X6)</f>
        <v>16.199494663186947</v>
      </c>
      <c r="Z7" s="27">
        <f t="shared" si="0"/>
        <v>1</v>
      </c>
    </row>
    <row r="8" spans="1:26" x14ac:dyDescent="0.2">
      <c r="A8" s="28" t="s">
        <v>129</v>
      </c>
    </row>
    <row r="9" spans="1:26" x14ac:dyDescent="0.2">
      <c r="A9" s="28" t="s">
        <v>128</v>
      </c>
      <c r="W9" s="29"/>
      <c r="X9" s="29"/>
    </row>
    <row r="10" spans="1:26" x14ac:dyDescent="0.2">
      <c r="A10" s="30" t="s">
        <v>164</v>
      </c>
      <c r="W10" s="29"/>
      <c r="X10" s="29"/>
    </row>
    <row r="11" spans="1:26" x14ac:dyDescent="0.2">
      <c r="W11" s="29"/>
      <c r="X11" s="29"/>
    </row>
    <row r="12" spans="1:26" ht="15.75" x14ac:dyDescent="0.25">
      <c r="A12" s="18"/>
    </row>
    <row r="13" spans="1:26" ht="15.75" x14ac:dyDescent="0.25">
      <c r="A13" s="18"/>
    </row>
    <row r="14" spans="1:26" ht="15.75" x14ac:dyDescent="0.25">
      <c r="A14" s="18"/>
    </row>
    <row r="15" spans="1:26" ht="15.75" x14ac:dyDescent="0.25">
      <c r="A15" s="18"/>
      <c r="I15" s="31"/>
    </row>
    <row r="16" spans="1:26" ht="15.75" x14ac:dyDescent="0.25">
      <c r="A16" s="18"/>
    </row>
    <row r="22" spans="1:20" x14ac:dyDescent="0.2">
      <c r="A22" s="28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</row>
    <row r="23" spans="1:20" x14ac:dyDescent="0.2">
      <c r="M23" s="33"/>
      <c r="S23" s="33"/>
    </row>
    <row r="24" spans="1:20" x14ac:dyDescent="0.2">
      <c r="M24" s="33"/>
      <c r="S24" s="33"/>
    </row>
    <row r="25" spans="1:20" x14ac:dyDescent="0.2">
      <c r="S25" s="33"/>
    </row>
    <row r="26" spans="1:20" x14ac:dyDescent="0.2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x14ac:dyDescent="0.2">
      <c r="A27" s="35"/>
    </row>
    <row r="30" spans="1:20" x14ac:dyDescent="0.2">
      <c r="A30" s="31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</sheetData>
  <pageMargins left="0.7" right="0.7" top="0.75" bottom="0.75" header="0.3" footer="0.3"/>
  <pageSetup paperSize="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8E58-0869-46C0-BC6E-641432B4D23B}">
  <dimension ref="A1:B27"/>
  <sheetViews>
    <sheetView showGridLines="0" zoomScaleNormal="100" workbookViewId="0">
      <selection activeCell="D26" sqref="D26"/>
    </sheetView>
  </sheetViews>
  <sheetFormatPr baseColWidth="10" defaultColWidth="15.7109375" defaultRowHeight="15" x14ac:dyDescent="0.2"/>
  <cols>
    <col min="1" max="1" width="10.140625" style="6" customWidth="1"/>
    <col min="2" max="2" width="14.28515625" style="49" bestFit="1" customWidth="1"/>
    <col min="3" max="16384" width="15.7109375" style="6"/>
  </cols>
  <sheetData>
    <row r="1" spans="1:2" ht="15.75" x14ac:dyDescent="0.25">
      <c r="A1" s="2" t="s">
        <v>121</v>
      </c>
    </row>
    <row r="5" spans="1:2" x14ac:dyDescent="0.2">
      <c r="A5" s="12" t="s">
        <v>120</v>
      </c>
      <c r="B5" s="50" t="s">
        <v>119</v>
      </c>
    </row>
    <row r="6" spans="1:2" x14ac:dyDescent="0.2">
      <c r="A6" s="12">
        <v>2000</v>
      </c>
      <c r="B6" s="50">
        <v>100</v>
      </c>
    </row>
    <row r="7" spans="1:2" x14ac:dyDescent="0.2">
      <c r="A7" s="12">
        <v>2001</v>
      </c>
      <c r="B7" s="50">
        <v>101.226864662756</v>
      </c>
    </row>
    <row r="8" spans="1:2" x14ac:dyDescent="0.2">
      <c r="A8" s="12">
        <v>2002</v>
      </c>
      <c r="B8" s="50">
        <v>101.182827235388</v>
      </c>
    </row>
    <row r="9" spans="1:2" x14ac:dyDescent="0.2">
      <c r="A9" s="12">
        <v>2003</v>
      </c>
      <c r="B9" s="50">
        <v>100.833744317273</v>
      </c>
    </row>
    <row r="10" spans="1:2" x14ac:dyDescent="0.2">
      <c r="A10" s="12">
        <v>2004</v>
      </c>
      <c r="B10" s="50">
        <v>101.471649197806</v>
      </c>
    </row>
    <row r="11" spans="1:2" x14ac:dyDescent="0.2">
      <c r="A11" s="12">
        <v>2005</v>
      </c>
      <c r="B11" s="50">
        <v>99.716940010356197</v>
      </c>
    </row>
    <row r="12" spans="1:2" x14ac:dyDescent="0.2">
      <c r="A12" s="12">
        <v>2006</v>
      </c>
      <c r="B12" s="50">
        <v>101.45965281409001</v>
      </c>
    </row>
    <row r="13" spans="1:2" x14ac:dyDescent="0.2">
      <c r="A13" s="12">
        <v>2007</v>
      </c>
      <c r="B13" s="50">
        <v>101.88701433145199</v>
      </c>
    </row>
    <row r="14" spans="1:2" x14ac:dyDescent="0.2">
      <c r="A14" s="12">
        <v>2008</v>
      </c>
      <c r="B14" s="50">
        <v>102.38019051133099</v>
      </c>
    </row>
    <row r="15" spans="1:2" x14ac:dyDescent="0.2">
      <c r="A15" s="12">
        <v>2009</v>
      </c>
      <c r="B15" s="50">
        <v>101.208855477471</v>
      </c>
    </row>
    <row r="16" spans="1:2" x14ac:dyDescent="0.2">
      <c r="A16" s="12">
        <v>2010</v>
      </c>
      <c r="B16" s="50">
        <v>100.422718793192</v>
      </c>
    </row>
    <row r="17" spans="1:2" x14ac:dyDescent="0.2">
      <c r="A17" s="12">
        <v>2011</v>
      </c>
      <c r="B17" s="50">
        <v>99.436157535298605</v>
      </c>
    </row>
    <row r="18" spans="1:2" x14ac:dyDescent="0.2">
      <c r="A18" s="12">
        <v>2012</v>
      </c>
      <c r="B18" s="50">
        <v>98.944728251255299</v>
      </c>
    </row>
    <row r="19" spans="1:2" x14ac:dyDescent="0.2">
      <c r="A19" s="12">
        <v>2013</v>
      </c>
      <c r="B19" s="50">
        <v>100.84916248668399</v>
      </c>
    </row>
    <row r="20" spans="1:2" x14ac:dyDescent="0.2">
      <c r="A20" s="12">
        <v>2014</v>
      </c>
      <c r="B20" s="50">
        <v>99.356568179336193</v>
      </c>
    </row>
    <row r="21" spans="1:2" x14ac:dyDescent="0.2">
      <c r="A21" s="12">
        <v>2015</v>
      </c>
      <c r="B21" s="50">
        <v>98.164257944660903</v>
      </c>
    </row>
    <row r="22" spans="1:2" x14ac:dyDescent="0.2">
      <c r="A22" s="12">
        <v>2016</v>
      </c>
      <c r="B22" s="50">
        <v>97.159966617959299</v>
      </c>
    </row>
    <row r="23" spans="1:2" x14ac:dyDescent="0.2">
      <c r="A23" s="12">
        <v>2017</v>
      </c>
      <c r="B23" s="50">
        <v>96.924468922574306</v>
      </c>
    </row>
    <row r="24" spans="1:2" x14ac:dyDescent="0.2">
      <c r="A24" s="12">
        <v>2018</v>
      </c>
      <c r="B24" s="50">
        <v>96.948494069363804</v>
      </c>
    </row>
    <row r="25" spans="1:2" x14ac:dyDescent="0.2">
      <c r="A25" s="12">
        <v>2019</v>
      </c>
      <c r="B25" s="50">
        <v>98.564050792591303</v>
      </c>
    </row>
    <row r="26" spans="1:2" x14ac:dyDescent="0.2">
      <c r="A26" s="12">
        <v>2020</v>
      </c>
      <c r="B26" s="50">
        <v>100.47937476110501</v>
      </c>
    </row>
    <row r="27" spans="1:2" x14ac:dyDescent="0.2">
      <c r="A27" s="12">
        <v>2021</v>
      </c>
      <c r="B27" s="50">
        <v>101.191828726022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showGridLines="0" zoomScaleNormal="100" workbookViewId="0">
      <pane xSplit="1" topLeftCell="B1" activePane="topRight" state="frozen"/>
      <selection pane="topRight"/>
    </sheetView>
  </sheetViews>
  <sheetFormatPr baseColWidth="10" defaultRowHeight="15" x14ac:dyDescent="0.2"/>
  <cols>
    <col min="1" max="1" width="11.42578125" style="6"/>
    <col min="2" max="2" width="14.140625" style="6" bestFit="1" customWidth="1"/>
    <col min="3" max="3" width="19.42578125" style="6" bestFit="1" customWidth="1"/>
    <col min="4" max="6" width="11.42578125" style="6"/>
    <col min="7" max="7" width="9" style="6" bestFit="1" customWidth="1"/>
    <col min="8" max="8" width="30.7109375" style="6" bestFit="1" customWidth="1"/>
    <col min="9" max="9" width="11.85546875" style="6" bestFit="1" customWidth="1"/>
    <col min="10" max="10" width="12.85546875" style="6" bestFit="1" customWidth="1"/>
    <col min="11" max="11" width="7.7109375" style="6" bestFit="1" customWidth="1"/>
    <col min="12" max="12" width="11.42578125" style="6"/>
    <col min="13" max="13" width="9.42578125" style="6" bestFit="1" customWidth="1"/>
    <col min="14" max="14" width="17" style="6" bestFit="1" customWidth="1"/>
    <col min="15" max="16384" width="11.42578125" style="6"/>
  </cols>
  <sheetData>
    <row r="1" spans="1:14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2">
      <c r="A2" s="12" t="s">
        <v>14</v>
      </c>
      <c r="B2" s="12" t="s">
        <v>15</v>
      </c>
      <c r="C2" s="12">
        <v>16149</v>
      </c>
      <c r="D2" s="12">
        <v>47349</v>
      </c>
      <c r="E2" s="12">
        <v>21087</v>
      </c>
      <c r="F2" s="12">
        <v>44.535259456377098</v>
      </c>
      <c r="G2" s="12">
        <v>16443</v>
      </c>
      <c r="H2" s="12" t="s">
        <v>16</v>
      </c>
      <c r="I2" s="12" t="s">
        <v>17</v>
      </c>
      <c r="J2" s="12" t="s">
        <v>18</v>
      </c>
      <c r="K2" s="12"/>
      <c r="L2" s="12">
        <v>0.1</v>
      </c>
      <c r="M2" s="12">
        <v>10</v>
      </c>
      <c r="N2" s="12">
        <v>98.212005108556795</v>
      </c>
    </row>
    <row r="3" spans="1:14" x14ac:dyDescent="0.2">
      <c r="A3" s="12" t="s">
        <v>19</v>
      </c>
      <c r="B3" s="12" t="s">
        <v>15</v>
      </c>
      <c r="C3" s="12">
        <v>189</v>
      </c>
      <c r="D3" s="12">
        <v>1073</v>
      </c>
      <c r="E3" s="12">
        <v>390</v>
      </c>
      <c r="F3" s="12">
        <v>36.346691519105299</v>
      </c>
      <c r="G3" s="12">
        <v>193</v>
      </c>
      <c r="H3" s="12" t="s">
        <v>16</v>
      </c>
      <c r="I3" s="12" t="s">
        <v>17</v>
      </c>
      <c r="J3" s="12" t="s">
        <v>18</v>
      </c>
      <c r="K3" s="12"/>
      <c r="L3" s="12">
        <v>0.1</v>
      </c>
      <c r="M3" s="12">
        <v>10</v>
      </c>
      <c r="N3" s="12">
        <v>97.927461139896394</v>
      </c>
    </row>
    <row r="4" spans="1:14" x14ac:dyDescent="0.2">
      <c r="A4" s="12" t="s">
        <v>14</v>
      </c>
      <c r="B4" s="12" t="s">
        <v>20</v>
      </c>
      <c r="C4" s="12">
        <v>16130</v>
      </c>
      <c r="D4" s="12">
        <v>47209</v>
      </c>
      <c r="E4" s="12">
        <v>15135</v>
      </c>
      <c r="F4" s="12">
        <v>32.059564913469899</v>
      </c>
      <c r="G4" s="12">
        <v>16443</v>
      </c>
      <c r="H4" s="12" t="s">
        <v>21</v>
      </c>
      <c r="I4" s="12" t="s">
        <v>17</v>
      </c>
      <c r="J4" s="12" t="s">
        <v>22</v>
      </c>
      <c r="K4" s="12"/>
      <c r="L4" s="12">
        <v>0.1</v>
      </c>
      <c r="M4" s="12">
        <v>10</v>
      </c>
      <c r="N4" s="12">
        <v>98.096454418293504</v>
      </c>
    </row>
    <row r="5" spans="1:14" x14ac:dyDescent="0.2">
      <c r="A5" s="12" t="s">
        <v>14</v>
      </c>
      <c r="B5" s="12" t="s">
        <v>23</v>
      </c>
      <c r="C5" s="12">
        <v>13481</v>
      </c>
      <c r="D5" s="12">
        <v>41937</v>
      </c>
      <c r="E5" s="12">
        <v>11064</v>
      </c>
      <c r="F5" s="12">
        <v>26.382430789040701</v>
      </c>
      <c r="G5" s="12">
        <v>16443</v>
      </c>
      <c r="H5" s="12" t="s">
        <v>24</v>
      </c>
      <c r="I5" s="12" t="s">
        <v>17</v>
      </c>
      <c r="J5" s="12" t="s">
        <v>18</v>
      </c>
      <c r="K5" s="12"/>
      <c r="L5" s="12">
        <v>0.1</v>
      </c>
      <c r="M5" s="12">
        <v>10</v>
      </c>
      <c r="N5" s="12">
        <v>81.986255549473896</v>
      </c>
    </row>
    <row r="6" spans="1:14" x14ac:dyDescent="0.2">
      <c r="A6" s="12" t="s">
        <v>19</v>
      </c>
      <c r="B6" s="12" t="s">
        <v>25</v>
      </c>
      <c r="C6" s="12">
        <v>190</v>
      </c>
      <c r="D6" s="12">
        <v>989</v>
      </c>
      <c r="E6" s="12">
        <v>202</v>
      </c>
      <c r="F6" s="12">
        <v>20.424671385237598</v>
      </c>
      <c r="G6" s="12">
        <v>193</v>
      </c>
      <c r="H6" s="12" t="s">
        <v>26</v>
      </c>
      <c r="I6" s="12" t="s">
        <v>17</v>
      </c>
      <c r="J6" s="12" t="s">
        <v>27</v>
      </c>
      <c r="K6" s="12"/>
      <c r="L6" s="12">
        <v>0.1</v>
      </c>
      <c r="M6" s="12">
        <v>10</v>
      </c>
      <c r="N6" s="12">
        <v>98.445595854922303</v>
      </c>
    </row>
    <row r="7" spans="1:14" x14ac:dyDescent="0.2">
      <c r="A7" s="12" t="s">
        <v>19</v>
      </c>
      <c r="B7" s="12" t="s">
        <v>20</v>
      </c>
      <c r="C7" s="12">
        <v>192</v>
      </c>
      <c r="D7" s="12">
        <v>1082</v>
      </c>
      <c r="E7" s="12">
        <v>219</v>
      </c>
      <c r="F7" s="12">
        <v>20.240295748613701</v>
      </c>
      <c r="G7" s="12">
        <v>193</v>
      </c>
      <c r="H7" s="12" t="s">
        <v>21</v>
      </c>
      <c r="I7" s="12" t="s">
        <v>17</v>
      </c>
      <c r="J7" s="12" t="s">
        <v>22</v>
      </c>
      <c r="K7" s="12"/>
      <c r="L7" s="12">
        <v>0.1</v>
      </c>
      <c r="M7" s="12">
        <v>10</v>
      </c>
      <c r="N7" s="12">
        <v>99.481865284974106</v>
      </c>
    </row>
    <row r="8" spans="1:14" x14ac:dyDescent="0.2">
      <c r="A8" s="12" t="s">
        <v>14</v>
      </c>
      <c r="B8" s="12" t="s">
        <v>28</v>
      </c>
      <c r="C8" s="12">
        <v>16134</v>
      </c>
      <c r="D8" s="12">
        <v>47148</v>
      </c>
      <c r="E8" s="12">
        <v>7048</v>
      </c>
      <c r="F8" s="12">
        <v>14.9486722660558</v>
      </c>
      <c r="G8" s="12">
        <v>16443</v>
      </c>
      <c r="H8" s="12" t="s">
        <v>29</v>
      </c>
      <c r="I8" s="12" t="s">
        <v>17</v>
      </c>
      <c r="J8" s="12" t="s">
        <v>22</v>
      </c>
      <c r="K8" s="12"/>
      <c r="L8" s="12">
        <v>0.1</v>
      </c>
      <c r="M8" s="12">
        <v>10</v>
      </c>
      <c r="N8" s="12">
        <v>98.120780879401593</v>
      </c>
    </row>
    <row r="9" spans="1:14" x14ac:dyDescent="0.2">
      <c r="A9" s="12" t="s">
        <v>14</v>
      </c>
      <c r="B9" s="12" t="s">
        <v>30</v>
      </c>
      <c r="C9" s="12">
        <v>14273</v>
      </c>
      <c r="D9" s="12">
        <v>43915</v>
      </c>
      <c r="E9" s="12">
        <v>5918</v>
      </c>
      <c r="F9" s="12">
        <v>13.4760332460435</v>
      </c>
      <c r="G9" s="12">
        <v>16443</v>
      </c>
      <c r="H9" s="12" t="s">
        <v>31</v>
      </c>
      <c r="I9" s="12" t="s">
        <v>17</v>
      </c>
      <c r="J9" s="12" t="s">
        <v>32</v>
      </c>
      <c r="K9" s="12"/>
      <c r="L9" s="12">
        <v>0.1</v>
      </c>
      <c r="M9" s="12">
        <v>10</v>
      </c>
      <c r="N9" s="12">
        <v>86.802894848871901</v>
      </c>
    </row>
    <row r="10" spans="1:14" x14ac:dyDescent="0.2">
      <c r="A10" s="12" t="s">
        <v>19</v>
      </c>
      <c r="B10" s="12" t="s">
        <v>33</v>
      </c>
      <c r="C10" s="12">
        <v>190</v>
      </c>
      <c r="D10" s="12">
        <v>963</v>
      </c>
      <c r="E10" s="12">
        <v>117</v>
      </c>
      <c r="F10" s="12">
        <v>12.1495327102804</v>
      </c>
      <c r="G10" s="12">
        <v>193</v>
      </c>
      <c r="H10" s="12" t="s">
        <v>34</v>
      </c>
      <c r="I10" s="12" t="s">
        <v>17</v>
      </c>
      <c r="J10" s="12" t="s">
        <v>27</v>
      </c>
      <c r="K10" s="12"/>
      <c r="L10" s="12">
        <v>0.1</v>
      </c>
      <c r="M10" s="12">
        <v>10</v>
      </c>
      <c r="N10" s="12">
        <v>98.445595854922303</v>
      </c>
    </row>
    <row r="11" spans="1:14" x14ac:dyDescent="0.2">
      <c r="A11" s="12" t="s">
        <v>19</v>
      </c>
      <c r="B11" s="12" t="s">
        <v>35</v>
      </c>
      <c r="C11" s="12">
        <v>191</v>
      </c>
      <c r="D11" s="12">
        <v>949</v>
      </c>
      <c r="E11" s="12">
        <v>107</v>
      </c>
      <c r="F11" s="12">
        <v>11.2750263435195</v>
      </c>
      <c r="G11" s="12">
        <v>193</v>
      </c>
      <c r="H11" s="12" t="s">
        <v>36</v>
      </c>
      <c r="I11" s="12" t="s">
        <v>17</v>
      </c>
      <c r="J11" s="12" t="s">
        <v>22</v>
      </c>
      <c r="K11" s="12"/>
      <c r="L11" s="12">
        <v>0.1</v>
      </c>
      <c r="M11" s="12">
        <v>10</v>
      </c>
      <c r="N11" s="12">
        <v>98.963730569948197</v>
      </c>
    </row>
    <row r="12" spans="1:14" x14ac:dyDescent="0.2">
      <c r="A12" s="12" t="s">
        <v>19</v>
      </c>
      <c r="B12" s="12" t="s">
        <v>37</v>
      </c>
      <c r="C12" s="12">
        <v>193</v>
      </c>
      <c r="D12" s="12">
        <v>984</v>
      </c>
      <c r="E12" s="12">
        <v>110</v>
      </c>
      <c r="F12" s="12">
        <v>11.178861788617899</v>
      </c>
      <c r="G12" s="12">
        <v>193</v>
      </c>
      <c r="H12" s="12" t="s">
        <v>38</v>
      </c>
      <c r="I12" s="12" t="s">
        <v>17</v>
      </c>
      <c r="J12" s="12" t="s">
        <v>22</v>
      </c>
      <c r="K12" s="12"/>
      <c r="L12" s="12">
        <v>0.1</v>
      </c>
      <c r="M12" s="12">
        <v>10</v>
      </c>
      <c r="N12" s="12">
        <v>100</v>
      </c>
    </row>
    <row r="13" spans="1:14" x14ac:dyDescent="0.2">
      <c r="A13" s="12" t="s">
        <v>14</v>
      </c>
      <c r="B13" s="12" t="s">
        <v>39</v>
      </c>
      <c r="C13" s="12">
        <v>15936</v>
      </c>
      <c r="D13" s="12">
        <v>46216</v>
      </c>
      <c r="E13" s="12">
        <v>4874</v>
      </c>
      <c r="F13" s="12">
        <v>10.5461312099706</v>
      </c>
      <c r="G13" s="12">
        <v>16443</v>
      </c>
      <c r="H13" s="12" t="s">
        <v>40</v>
      </c>
      <c r="I13" s="12" t="s">
        <v>17</v>
      </c>
      <c r="J13" s="12" t="s">
        <v>18</v>
      </c>
      <c r="K13" s="12"/>
      <c r="L13" s="12">
        <v>0.1</v>
      </c>
      <c r="M13" s="12">
        <v>10</v>
      </c>
      <c r="N13" s="12">
        <v>96.916621054552095</v>
      </c>
    </row>
    <row r="14" spans="1:14" x14ac:dyDescent="0.2">
      <c r="A14" s="12" t="s">
        <v>19</v>
      </c>
      <c r="B14" s="12" t="s">
        <v>41</v>
      </c>
      <c r="C14" s="12">
        <v>168</v>
      </c>
      <c r="D14" s="12">
        <v>848</v>
      </c>
      <c r="E14" s="12">
        <v>89</v>
      </c>
      <c r="F14" s="12">
        <v>10.4952830188679</v>
      </c>
      <c r="G14" s="12">
        <v>193</v>
      </c>
      <c r="H14" s="12" t="s">
        <v>42</v>
      </c>
      <c r="I14" s="12" t="s">
        <v>17</v>
      </c>
      <c r="J14" s="12" t="s">
        <v>22</v>
      </c>
      <c r="K14" s="12"/>
      <c r="L14" s="12">
        <v>0.1</v>
      </c>
      <c r="M14" s="12">
        <v>10</v>
      </c>
      <c r="N14" s="12">
        <v>87.0466321243523</v>
      </c>
    </row>
    <row r="15" spans="1:14" x14ac:dyDescent="0.2">
      <c r="A15" s="12" t="s">
        <v>19</v>
      </c>
      <c r="B15" s="12" t="s">
        <v>43</v>
      </c>
      <c r="C15" s="12">
        <v>191</v>
      </c>
      <c r="D15" s="12">
        <v>964</v>
      </c>
      <c r="E15" s="12">
        <v>99</v>
      </c>
      <c r="F15" s="12">
        <v>10.269709543568499</v>
      </c>
      <c r="G15" s="12">
        <v>193</v>
      </c>
      <c r="H15" s="12" t="s">
        <v>44</v>
      </c>
      <c r="I15" s="12" t="s">
        <v>17</v>
      </c>
      <c r="J15" s="12" t="s">
        <v>27</v>
      </c>
      <c r="K15" s="12"/>
      <c r="L15" s="12">
        <v>0.03</v>
      </c>
      <c r="M15" s="12">
        <v>10</v>
      </c>
      <c r="N15" s="12">
        <v>98.963730569948197</v>
      </c>
    </row>
    <row r="16" spans="1:14" x14ac:dyDescent="0.2">
      <c r="A16" s="12" t="s">
        <v>14</v>
      </c>
      <c r="B16" s="12" t="s">
        <v>45</v>
      </c>
      <c r="C16" s="12">
        <v>15600</v>
      </c>
      <c r="D16" s="12">
        <v>46502</v>
      </c>
      <c r="E16" s="12">
        <v>4567</v>
      </c>
      <c r="F16" s="12">
        <v>9.8210829641735806</v>
      </c>
      <c r="G16" s="12">
        <v>16443</v>
      </c>
      <c r="H16" s="12" t="s">
        <v>46</v>
      </c>
      <c r="I16" s="12" t="s">
        <v>17</v>
      </c>
      <c r="J16" s="12" t="s">
        <v>18</v>
      </c>
      <c r="K16" s="12"/>
      <c r="L16" s="12">
        <v>0.1</v>
      </c>
      <c r="M16" s="12">
        <v>10</v>
      </c>
      <c r="N16" s="12">
        <v>94.873198321474206</v>
      </c>
    </row>
    <row r="17" spans="1:14" x14ac:dyDescent="0.2">
      <c r="A17" s="12" t="s">
        <v>14</v>
      </c>
      <c r="B17" s="12" t="s">
        <v>47</v>
      </c>
      <c r="C17" s="12">
        <v>14626</v>
      </c>
      <c r="D17" s="12">
        <v>43708</v>
      </c>
      <c r="E17" s="12">
        <v>3436</v>
      </c>
      <c r="F17" s="12">
        <v>7.8612610963667997</v>
      </c>
      <c r="G17" s="12">
        <v>16443</v>
      </c>
      <c r="H17" s="12" t="s">
        <v>48</v>
      </c>
      <c r="I17" s="12" t="s">
        <v>17</v>
      </c>
      <c r="J17" s="12" t="s">
        <v>49</v>
      </c>
      <c r="K17" s="12"/>
      <c r="L17" s="12">
        <v>0.1</v>
      </c>
      <c r="M17" s="12">
        <v>100</v>
      </c>
      <c r="N17" s="12">
        <v>88.949705041659101</v>
      </c>
    </row>
    <row r="18" spans="1:14" x14ac:dyDescent="0.2">
      <c r="A18" s="12" t="s">
        <v>19</v>
      </c>
      <c r="B18" s="12" t="s">
        <v>50</v>
      </c>
      <c r="C18" s="12">
        <v>192</v>
      </c>
      <c r="D18" s="12">
        <v>984</v>
      </c>
      <c r="E18" s="12">
        <v>76</v>
      </c>
      <c r="F18" s="12">
        <v>7.7235772357723604</v>
      </c>
      <c r="G18" s="12">
        <v>193</v>
      </c>
      <c r="H18" s="12" t="s">
        <v>51</v>
      </c>
      <c r="I18" s="12" t="s">
        <v>17</v>
      </c>
      <c r="J18" s="12" t="s">
        <v>22</v>
      </c>
      <c r="K18" s="12" t="s">
        <v>52</v>
      </c>
      <c r="L18" s="12">
        <v>0.1</v>
      </c>
      <c r="M18" s="12">
        <v>10</v>
      </c>
      <c r="N18" s="12">
        <v>99.481865284974106</v>
      </c>
    </row>
    <row r="19" spans="1:14" x14ac:dyDescent="0.2">
      <c r="A19" s="12" t="s">
        <v>14</v>
      </c>
      <c r="B19" s="12" t="s">
        <v>53</v>
      </c>
      <c r="C19" s="12">
        <v>13679</v>
      </c>
      <c r="D19" s="12">
        <v>39997</v>
      </c>
      <c r="E19" s="12">
        <v>3087</v>
      </c>
      <c r="F19" s="12">
        <v>7.7180788559141904</v>
      </c>
      <c r="G19" s="12">
        <v>16443</v>
      </c>
      <c r="H19" s="12" t="s">
        <v>54</v>
      </c>
      <c r="I19" s="12" t="s">
        <v>17</v>
      </c>
      <c r="J19" s="12" t="s">
        <v>32</v>
      </c>
      <c r="K19" s="12"/>
      <c r="L19" s="12">
        <v>0.1</v>
      </c>
      <c r="M19" s="12">
        <v>10</v>
      </c>
      <c r="N19" s="12">
        <v>83.190415374323393</v>
      </c>
    </row>
    <row r="20" spans="1:14" x14ac:dyDescent="0.2">
      <c r="A20" s="12" t="s">
        <v>14</v>
      </c>
      <c r="B20" s="12" t="s">
        <v>37</v>
      </c>
      <c r="C20" s="12">
        <v>15363</v>
      </c>
      <c r="D20" s="12">
        <v>46155</v>
      </c>
      <c r="E20" s="12">
        <v>2677</v>
      </c>
      <c r="F20" s="12">
        <v>5.8000216661250104</v>
      </c>
      <c r="G20" s="12">
        <v>16443</v>
      </c>
      <c r="H20" s="12" t="s">
        <v>38</v>
      </c>
      <c r="I20" s="12" t="s">
        <v>17</v>
      </c>
      <c r="J20" s="12" t="s">
        <v>22</v>
      </c>
      <c r="K20" s="12"/>
      <c r="L20" s="12">
        <v>0.1</v>
      </c>
      <c r="M20" s="12">
        <v>10</v>
      </c>
      <c r="N20" s="12">
        <v>93.431855500821001</v>
      </c>
    </row>
    <row r="21" spans="1:14" x14ac:dyDescent="0.2">
      <c r="A21" s="12" t="s">
        <v>14</v>
      </c>
      <c r="B21" s="12" t="s">
        <v>55</v>
      </c>
      <c r="C21" s="12">
        <v>13375</v>
      </c>
      <c r="D21" s="12">
        <v>38879</v>
      </c>
      <c r="E21" s="12">
        <v>2152</v>
      </c>
      <c r="F21" s="12">
        <v>5.5351217881118302</v>
      </c>
      <c r="G21" s="12">
        <v>16443</v>
      </c>
      <c r="H21" s="12" t="s">
        <v>56</v>
      </c>
      <c r="I21" s="12" t="s">
        <v>17</v>
      </c>
      <c r="J21" s="12" t="s">
        <v>18</v>
      </c>
      <c r="K21" s="12"/>
      <c r="L21" s="12">
        <v>0.1</v>
      </c>
      <c r="M21" s="12">
        <v>10</v>
      </c>
      <c r="N21" s="12">
        <v>81.341604330110101</v>
      </c>
    </row>
    <row r="22" spans="1:14" x14ac:dyDescent="0.2">
      <c r="A22" s="12" t="s">
        <v>14</v>
      </c>
      <c r="B22" s="12" t="s">
        <v>57</v>
      </c>
      <c r="C22" s="12">
        <v>15236</v>
      </c>
      <c r="D22" s="12">
        <v>45052</v>
      </c>
      <c r="E22" s="12">
        <v>2232</v>
      </c>
      <c r="F22" s="12">
        <v>4.9542750599307501</v>
      </c>
      <c r="G22" s="12">
        <v>16443</v>
      </c>
      <c r="H22" s="12" t="s">
        <v>58</v>
      </c>
      <c r="I22" s="12" t="s">
        <v>17</v>
      </c>
      <c r="J22" s="12" t="s">
        <v>32</v>
      </c>
      <c r="K22" s="12"/>
      <c r="L22" s="12">
        <v>0.1</v>
      </c>
      <c r="M22" s="12">
        <v>10</v>
      </c>
      <c r="N22" s="12">
        <v>92.659490360639793</v>
      </c>
    </row>
    <row r="23" spans="1:14" x14ac:dyDescent="0.2">
      <c r="A23" s="12" t="s">
        <v>19</v>
      </c>
      <c r="B23" s="12" t="s">
        <v>39</v>
      </c>
      <c r="C23" s="12">
        <v>169</v>
      </c>
      <c r="D23" s="12">
        <v>867</v>
      </c>
      <c r="E23" s="12">
        <v>40</v>
      </c>
      <c r="F23" s="12">
        <v>4.6136101499423301</v>
      </c>
      <c r="G23" s="12">
        <v>193</v>
      </c>
      <c r="H23" s="12" t="s">
        <v>40</v>
      </c>
      <c r="I23" s="12" t="s">
        <v>17</v>
      </c>
      <c r="J23" s="12" t="s">
        <v>18</v>
      </c>
      <c r="K23" s="12"/>
      <c r="L23" s="12">
        <v>0.1</v>
      </c>
      <c r="M23" s="12">
        <v>10</v>
      </c>
      <c r="N23" s="12">
        <v>87.564766839378194</v>
      </c>
    </row>
    <row r="24" spans="1:14" x14ac:dyDescent="0.2">
      <c r="A24" s="12" t="s">
        <v>19</v>
      </c>
      <c r="B24" s="12" t="s">
        <v>45</v>
      </c>
      <c r="C24" s="12">
        <v>189</v>
      </c>
      <c r="D24" s="12">
        <v>1072</v>
      </c>
      <c r="E24" s="12">
        <v>48</v>
      </c>
      <c r="F24" s="12">
        <v>4.4776119402985097</v>
      </c>
      <c r="G24" s="12">
        <v>193</v>
      </c>
      <c r="H24" s="12" t="s">
        <v>46</v>
      </c>
      <c r="I24" s="12" t="s">
        <v>17</v>
      </c>
      <c r="J24" s="12" t="s">
        <v>18</v>
      </c>
      <c r="K24" s="12"/>
      <c r="L24" s="12">
        <v>0.1</v>
      </c>
      <c r="M24" s="12">
        <v>10</v>
      </c>
      <c r="N24" s="12">
        <v>97.927461139896394</v>
      </c>
    </row>
    <row r="25" spans="1:14" x14ac:dyDescent="0.2">
      <c r="A25" s="12" t="s">
        <v>14</v>
      </c>
      <c r="B25" s="12" t="s">
        <v>59</v>
      </c>
      <c r="C25" s="12">
        <v>15311</v>
      </c>
      <c r="D25" s="12">
        <v>45689</v>
      </c>
      <c r="E25" s="12">
        <v>2007</v>
      </c>
      <c r="F25" s="12">
        <v>4.39274223554904</v>
      </c>
      <c r="G25" s="12">
        <v>16443</v>
      </c>
      <c r="H25" s="12" t="s">
        <v>60</v>
      </c>
      <c r="I25" s="12" t="s">
        <v>17</v>
      </c>
      <c r="J25" s="12" t="s">
        <v>22</v>
      </c>
      <c r="K25" s="12" t="s">
        <v>52</v>
      </c>
      <c r="L25" s="12">
        <v>0.1</v>
      </c>
      <c r="M25" s="12">
        <v>10</v>
      </c>
      <c r="N25" s="12">
        <v>93.115611506416101</v>
      </c>
    </row>
    <row r="26" spans="1:14" x14ac:dyDescent="0.2">
      <c r="A26" s="12" t="s">
        <v>14</v>
      </c>
      <c r="B26" s="12" t="s">
        <v>61</v>
      </c>
      <c r="C26" s="12">
        <v>13764</v>
      </c>
      <c r="D26" s="12">
        <v>41183</v>
      </c>
      <c r="E26" s="12">
        <v>1672</v>
      </c>
      <c r="F26" s="12">
        <v>4.0599276400456503</v>
      </c>
      <c r="G26" s="12">
        <v>16443</v>
      </c>
      <c r="H26" s="12" t="s">
        <v>62</v>
      </c>
      <c r="I26" s="12" t="s">
        <v>17</v>
      </c>
      <c r="J26" s="12" t="s">
        <v>22</v>
      </c>
      <c r="K26" s="12"/>
      <c r="L26" s="12">
        <v>0.1</v>
      </c>
      <c r="M26" s="12"/>
      <c r="N26" s="12">
        <v>83.707352672869902</v>
      </c>
    </row>
    <row r="27" spans="1:14" x14ac:dyDescent="0.2">
      <c r="A27" s="12" t="s">
        <v>14</v>
      </c>
      <c r="B27" s="12" t="s">
        <v>63</v>
      </c>
      <c r="C27" s="12">
        <v>13409</v>
      </c>
      <c r="D27" s="12">
        <v>40305</v>
      </c>
      <c r="E27" s="12">
        <v>1572</v>
      </c>
      <c r="F27" s="12">
        <v>3.9002605135839201</v>
      </c>
      <c r="G27" s="12">
        <v>16443</v>
      </c>
      <c r="H27" s="12" t="s">
        <v>64</v>
      </c>
      <c r="I27" s="12" t="s">
        <v>17</v>
      </c>
      <c r="J27" s="12" t="s">
        <v>32</v>
      </c>
      <c r="K27" s="12"/>
      <c r="L27" s="12">
        <v>0.1</v>
      </c>
      <c r="M27" s="12"/>
      <c r="N27" s="12">
        <v>81.548379249528693</v>
      </c>
    </row>
    <row r="28" spans="1:14" x14ac:dyDescent="0.2">
      <c r="A28" s="12" t="s">
        <v>14</v>
      </c>
      <c r="B28" s="12" t="s">
        <v>65</v>
      </c>
      <c r="C28" s="12">
        <v>13678</v>
      </c>
      <c r="D28" s="12">
        <v>42118</v>
      </c>
      <c r="E28" s="12">
        <v>1550</v>
      </c>
      <c r="F28" s="12">
        <v>3.68013675863051</v>
      </c>
      <c r="G28" s="12">
        <v>16443</v>
      </c>
      <c r="H28" s="12" t="s">
        <v>66</v>
      </c>
      <c r="I28" s="12" t="s">
        <v>17</v>
      </c>
      <c r="J28" s="12" t="s">
        <v>32</v>
      </c>
      <c r="K28" s="12"/>
      <c r="L28" s="12">
        <v>0.1</v>
      </c>
      <c r="M28" s="12">
        <v>10</v>
      </c>
      <c r="N28" s="12">
        <v>83.184333759046396</v>
      </c>
    </row>
    <row r="29" spans="1:14" x14ac:dyDescent="0.2">
      <c r="A29" s="12" t="s">
        <v>14</v>
      </c>
      <c r="B29" s="12" t="s">
        <v>67</v>
      </c>
      <c r="C29" s="12">
        <v>15583</v>
      </c>
      <c r="D29" s="12">
        <v>45674</v>
      </c>
      <c r="E29" s="12">
        <v>1631</v>
      </c>
      <c r="F29" s="12">
        <v>3.5709594079782798</v>
      </c>
      <c r="G29" s="12">
        <v>16443</v>
      </c>
      <c r="H29" s="12" t="s">
        <v>68</v>
      </c>
      <c r="I29" s="12" t="s">
        <v>17</v>
      </c>
      <c r="J29" s="12" t="s">
        <v>22</v>
      </c>
      <c r="K29" s="12" t="s">
        <v>52</v>
      </c>
      <c r="L29" s="12">
        <v>0.1</v>
      </c>
      <c r="M29" s="12">
        <v>10</v>
      </c>
      <c r="N29" s="12">
        <v>94.769810861764896</v>
      </c>
    </row>
    <row r="30" spans="1:14" x14ac:dyDescent="0.2">
      <c r="A30" s="12" t="s">
        <v>19</v>
      </c>
      <c r="B30" s="12" t="s">
        <v>69</v>
      </c>
      <c r="C30" s="12">
        <v>190</v>
      </c>
      <c r="D30" s="12">
        <v>925</v>
      </c>
      <c r="E30" s="12">
        <v>32</v>
      </c>
      <c r="F30" s="12">
        <v>3.4594594594594601</v>
      </c>
      <c r="G30" s="12">
        <v>193</v>
      </c>
      <c r="H30" s="12" t="s">
        <v>70</v>
      </c>
      <c r="I30" s="12" t="s">
        <v>17</v>
      </c>
      <c r="J30" s="12" t="s">
        <v>49</v>
      </c>
      <c r="K30" s="12" t="s">
        <v>71</v>
      </c>
      <c r="L30" s="12">
        <v>0.1</v>
      </c>
      <c r="M30" s="12">
        <v>10</v>
      </c>
      <c r="N30" s="12">
        <v>98.445595854922303</v>
      </c>
    </row>
    <row r="31" spans="1:14" x14ac:dyDescent="0.2">
      <c r="A31" s="12" t="s">
        <v>14</v>
      </c>
      <c r="B31" s="12" t="s">
        <v>50</v>
      </c>
      <c r="C31" s="12">
        <v>15573</v>
      </c>
      <c r="D31" s="12">
        <v>45751</v>
      </c>
      <c r="E31" s="12">
        <v>1541</v>
      </c>
      <c r="F31" s="12">
        <v>3.3682323883630998</v>
      </c>
      <c r="G31" s="12">
        <v>16443</v>
      </c>
      <c r="H31" s="12" t="s">
        <v>51</v>
      </c>
      <c r="I31" s="12" t="s">
        <v>17</v>
      </c>
      <c r="J31" s="12" t="s">
        <v>22</v>
      </c>
      <c r="K31" s="12" t="s">
        <v>52</v>
      </c>
      <c r="L31" s="12">
        <v>0.1</v>
      </c>
      <c r="M31" s="12">
        <v>10</v>
      </c>
      <c r="N31" s="12">
        <v>94.708994708994695</v>
      </c>
    </row>
    <row r="32" spans="1:14" x14ac:dyDescent="0.2">
      <c r="A32" s="12" t="s">
        <v>14</v>
      </c>
      <c r="B32" s="12" t="s">
        <v>72</v>
      </c>
      <c r="C32" s="12">
        <v>14310</v>
      </c>
      <c r="D32" s="12">
        <v>40872</v>
      </c>
      <c r="E32" s="12">
        <v>1222</v>
      </c>
      <c r="F32" s="12">
        <v>2.9898218829516501</v>
      </c>
      <c r="G32" s="12">
        <v>16443</v>
      </c>
      <c r="H32" s="12" t="s">
        <v>73</v>
      </c>
      <c r="I32" s="12" t="s">
        <v>17</v>
      </c>
      <c r="J32" s="12" t="s">
        <v>49</v>
      </c>
      <c r="K32" s="12"/>
      <c r="L32" s="12">
        <v>0.1</v>
      </c>
      <c r="M32" s="12">
        <v>100</v>
      </c>
      <c r="N32" s="12">
        <v>87.027914614121499</v>
      </c>
    </row>
    <row r="33" spans="1:14" x14ac:dyDescent="0.2">
      <c r="A33" s="12" t="s">
        <v>14</v>
      </c>
      <c r="B33" s="12" t="s">
        <v>74</v>
      </c>
      <c r="C33" s="12">
        <v>15297</v>
      </c>
      <c r="D33" s="12">
        <v>86792</v>
      </c>
      <c r="E33" s="12">
        <v>2578</v>
      </c>
      <c r="F33" s="12">
        <v>2.9703198451470199</v>
      </c>
      <c r="G33" s="12">
        <v>16443</v>
      </c>
      <c r="H33" s="12" t="s">
        <v>75</v>
      </c>
      <c r="I33" s="12" t="s">
        <v>17</v>
      </c>
      <c r="J33" s="12" t="s">
        <v>22</v>
      </c>
      <c r="K33" s="12"/>
      <c r="L33" s="12">
        <v>0.1</v>
      </c>
      <c r="M33" s="12">
        <v>100</v>
      </c>
      <c r="N33" s="12">
        <v>93.030468892537897</v>
      </c>
    </row>
    <row r="34" spans="1:14" x14ac:dyDescent="0.2">
      <c r="A34" s="12" t="s">
        <v>19</v>
      </c>
      <c r="B34" s="12" t="s">
        <v>76</v>
      </c>
      <c r="C34" s="12">
        <v>191</v>
      </c>
      <c r="D34" s="12">
        <v>950</v>
      </c>
      <c r="E34" s="12">
        <v>26</v>
      </c>
      <c r="F34" s="12">
        <v>2.7368421052631602</v>
      </c>
      <c r="G34" s="12">
        <v>193</v>
      </c>
      <c r="H34" s="12" t="s">
        <v>77</v>
      </c>
      <c r="I34" s="12" t="s">
        <v>17</v>
      </c>
      <c r="J34" s="12" t="s">
        <v>18</v>
      </c>
      <c r="K34" s="12"/>
      <c r="L34" s="12">
        <v>0.1</v>
      </c>
      <c r="M34" s="12">
        <v>10</v>
      </c>
      <c r="N34" s="12">
        <v>98.963730569948197</v>
      </c>
    </row>
    <row r="35" spans="1:14" x14ac:dyDescent="0.2">
      <c r="A35" s="12" t="s">
        <v>14</v>
      </c>
      <c r="B35" s="12" t="s">
        <v>78</v>
      </c>
      <c r="C35" s="12">
        <v>14342</v>
      </c>
      <c r="D35" s="12">
        <v>41546</v>
      </c>
      <c r="E35" s="12">
        <v>973</v>
      </c>
      <c r="F35" s="12">
        <v>2.3419823809753</v>
      </c>
      <c r="G35" s="12">
        <v>16443</v>
      </c>
      <c r="H35" s="12" t="s">
        <v>79</v>
      </c>
      <c r="I35" s="12" t="s">
        <v>17</v>
      </c>
      <c r="J35" s="12" t="s">
        <v>22</v>
      </c>
      <c r="K35" s="12"/>
      <c r="L35" s="12">
        <v>0.1</v>
      </c>
      <c r="M35" s="12">
        <v>10</v>
      </c>
      <c r="N35" s="12">
        <v>87.222526302986097</v>
      </c>
    </row>
    <row r="36" spans="1:14" x14ac:dyDescent="0.2">
      <c r="A36" s="12" t="s">
        <v>14</v>
      </c>
      <c r="B36" s="12" t="s">
        <v>80</v>
      </c>
      <c r="C36" s="12">
        <v>14525</v>
      </c>
      <c r="D36" s="12">
        <v>39929</v>
      </c>
      <c r="E36" s="12">
        <v>929</v>
      </c>
      <c r="F36" s="12">
        <v>2.3266297678379102</v>
      </c>
      <c r="G36" s="12">
        <v>16443</v>
      </c>
      <c r="H36" s="12" t="s">
        <v>81</v>
      </c>
      <c r="I36" s="12" t="s">
        <v>17</v>
      </c>
      <c r="J36" s="12" t="s">
        <v>22</v>
      </c>
      <c r="K36" s="12"/>
      <c r="L36" s="12">
        <v>0.1</v>
      </c>
      <c r="M36" s="12">
        <v>10</v>
      </c>
      <c r="N36" s="12">
        <v>88.335461898680293</v>
      </c>
    </row>
    <row r="37" spans="1:14" x14ac:dyDescent="0.2">
      <c r="A37" s="12" t="s">
        <v>14</v>
      </c>
      <c r="B37" s="12" t="s">
        <v>35</v>
      </c>
      <c r="C37" s="12">
        <v>15149</v>
      </c>
      <c r="D37" s="12">
        <v>43949</v>
      </c>
      <c r="E37" s="12">
        <v>976</v>
      </c>
      <c r="F37" s="12">
        <v>2.2207558761291502</v>
      </c>
      <c r="G37" s="12">
        <v>16443</v>
      </c>
      <c r="H37" s="12" t="s">
        <v>36</v>
      </c>
      <c r="I37" s="12" t="s">
        <v>17</v>
      </c>
      <c r="J37" s="12" t="s">
        <v>22</v>
      </c>
      <c r="K37" s="12"/>
      <c r="L37" s="12">
        <v>0.1</v>
      </c>
      <c r="M37" s="12">
        <v>10</v>
      </c>
      <c r="N37" s="12">
        <v>92.130389831539304</v>
      </c>
    </row>
    <row r="38" spans="1:14" x14ac:dyDescent="0.2">
      <c r="A38" s="12" t="s">
        <v>19</v>
      </c>
      <c r="B38" s="12" t="s">
        <v>82</v>
      </c>
      <c r="C38" s="12">
        <v>171</v>
      </c>
      <c r="D38" s="12">
        <v>1804</v>
      </c>
      <c r="E38" s="12">
        <v>38</v>
      </c>
      <c r="F38" s="12">
        <v>2.1064301552106399</v>
      </c>
      <c r="G38" s="12">
        <v>193</v>
      </c>
      <c r="H38" s="12" t="s">
        <v>83</v>
      </c>
      <c r="I38" s="12" t="s">
        <v>17</v>
      </c>
      <c r="J38" s="12" t="s">
        <v>22</v>
      </c>
      <c r="K38" s="12"/>
      <c r="L38" s="12">
        <v>0.1</v>
      </c>
      <c r="M38" s="12">
        <v>10</v>
      </c>
      <c r="N38" s="12">
        <v>88.601036269430097</v>
      </c>
    </row>
    <row r="39" spans="1:14" x14ac:dyDescent="0.2">
      <c r="A39" s="12" t="s">
        <v>14</v>
      </c>
      <c r="B39" s="12" t="s">
        <v>41</v>
      </c>
      <c r="C39" s="12">
        <v>15019</v>
      </c>
      <c r="D39" s="12">
        <v>42319</v>
      </c>
      <c r="E39" s="12">
        <v>871</v>
      </c>
      <c r="F39" s="12">
        <v>2.0581771780996698</v>
      </c>
      <c r="G39" s="12">
        <v>16443</v>
      </c>
      <c r="H39" s="12" t="s">
        <v>42</v>
      </c>
      <c r="I39" s="12" t="s">
        <v>17</v>
      </c>
      <c r="J39" s="12" t="s">
        <v>22</v>
      </c>
      <c r="K39" s="12"/>
      <c r="L39" s="12">
        <v>0.1</v>
      </c>
      <c r="M39" s="12">
        <v>10</v>
      </c>
      <c r="N39" s="12">
        <v>91.339779845527005</v>
      </c>
    </row>
    <row r="40" spans="1:14" x14ac:dyDescent="0.2">
      <c r="A40" s="12" t="s">
        <v>14</v>
      </c>
      <c r="B40" s="12" t="s">
        <v>84</v>
      </c>
      <c r="C40" s="12">
        <v>16015</v>
      </c>
      <c r="D40" s="12">
        <v>45600</v>
      </c>
      <c r="E40" s="12">
        <v>887</v>
      </c>
      <c r="F40" s="12">
        <v>1.9451754385964899</v>
      </c>
      <c r="G40" s="12">
        <v>16443</v>
      </c>
      <c r="H40" s="12" t="s">
        <v>85</v>
      </c>
      <c r="I40" s="12" t="s">
        <v>17</v>
      </c>
      <c r="J40" s="12" t="s">
        <v>18</v>
      </c>
      <c r="K40" s="12"/>
      <c r="L40" s="12">
        <v>0.1</v>
      </c>
      <c r="M40" s="12"/>
      <c r="N40" s="12">
        <v>97.397068661436506</v>
      </c>
    </row>
    <row r="41" spans="1:14" x14ac:dyDescent="0.2">
      <c r="A41" s="12" t="s">
        <v>14</v>
      </c>
      <c r="B41" s="12" t="s">
        <v>86</v>
      </c>
      <c r="C41" s="12">
        <v>14300</v>
      </c>
      <c r="D41" s="12">
        <v>40537</v>
      </c>
      <c r="E41" s="12">
        <v>774</v>
      </c>
      <c r="F41" s="12">
        <v>1.90936675136295</v>
      </c>
      <c r="G41" s="12">
        <v>16443</v>
      </c>
      <c r="H41" s="12" t="s">
        <v>87</v>
      </c>
      <c r="I41" s="12" t="s">
        <v>17</v>
      </c>
      <c r="J41" s="12" t="s">
        <v>22</v>
      </c>
      <c r="K41" s="12"/>
      <c r="L41" s="12">
        <v>0.1</v>
      </c>
      <c r="M41" s="12">
        <v>100</v>
      </c>
      <c r="N41" s="12">
        <v>86.967098461351299</v>
      </c>
    </row>
    <row r="42" spans="1:14" x14ac:dyDescent="0.2">
      <c r="A42" s="12" t="s">
        <v>19</v>
      </c>
      <c r="B42" s="12" t="s">
        <v>88</v>
      </c>
      <c r="C42" s="12">
        <v>168</v>
      </c>
      <c r="D42" s="12">
        <v>848</v>
      </c>
      <c r="E42" s="12">
        <v>16</v>
      </c>
      <c r="F42" s="12">
        <v>1.88679245283019</v>
      </c>
      <c r="G42" s="12">
        <v>193</v>
      </c>
      <c r="H42" s="12" t="s">
        <v>89</v>
      </c>
      <c r="I42" s="12" t="s">
        <v>17</v>
      </c>
      <c r="J42" s="12" t="s">
        <v>22</v>
      </c>
      <c r="K42" s="12"/>
      <c r="L42" s="12">
        <v>0.1</v>
      </c>
      <c r="M42" s="12">
        <v>100</v>
      </c>
      <c r="N42" s="12">
        <v>87.0466321243523</v>
      </c>
    </row>
    <row r="43" spans="1:14" x14ac:dyDescent="0.2">
      <c r="A43" s="12" t="s">
        <v>14</v>
      </c>
      <c r="B43" s="12" t="s">
        <v>90</v>
      </c>
      <c r="C43" s="12">
        <v>15566</v>
      </c>
      <c r="D43" s="12">
        <v>46014</v>
      </c>
      <c r="E43" s="12">
        <v>758</v>
      </c>
      <c r="F43" s="12">
        <v>1.64732472725692</v>
      </c>
      <c r="G43" s="12">
        <v>16443</v>
      </c>
      <c r="H43" s="12" t="s">
        <v>91</v>
      </c>
      <c r="I43" s="12" t="s">
        <v>17</v>
      </c>
      <c r="J43" s="12" t="s">
        <v>22</v>
      </c>
      <c r="K43" s="12"/>
      <c r="L43" s="12">
        <v>0.1</v>
      </c>
      <c r="M43" s="12">
        <v>10</v>
      </c>
      <c r="N43" s="12">
        <v>94.666423402055599</v>
      </c>
    </row>
    <row r="44" spans="1:14" x14ac:dyDescent="0.2">
      <c r="A44" s="12" t="s">
        <v>14</v>
      </c>
      <c r="B44" s="12" t="s">
        <v>92</v>
      </c>
      <c r="C44" s="12">
        <v>14868</v>
      </c>
      <c r="D44" s="12">
        <v>42005</v>
      </c>
      <c r="E44" s="12">
        <v>579</v>
      </c>
      <c r="F44" s="12">
        <v>1.37840733246042</v>
      </c>
      <c r="G44" s="12">
        <v>16443</v>
      </c>
      <c r="H44" s="12" t="s">
        <v>93</v>
      </c>
      <c r="I44" s="12" t="s">
        <v>17</v>
      </c>
      <c r="J44" s="12" t="s">
        <v>49</v>
      </c>
      <c r="K44" s="12" t="s">
        <v>71</v>
      </c>
      <c r="L44" s="12">
        <v>0.1</v>
      </c>
      <c r="M44" s="12">
        <v>10</v>
      </c>
      <c r="N44" s="12">
        <v>90.421455938697306</v>
      </c>
    </row>
    <row r="45" spans="1:14" x14ac:dyDescent="0.2">
      <c r="A45" s="12" t="s">
        <v>14</v>
      </c>
      <c r="B45" s="12" t="s">
        <v>94</v>
      </c>
      <c r="C45" s="12">
        <v>13203</v>
      </c>
      <c r="D45" s="12">
        <v>39021</v>
      </c>
      <c r="E45" s="12">
        <v>516</v>
      </c>
      <c r="F45" s="12">
        <v>1.32236488044899</v>
      </c>
      <c r="G45" s="12">
        <v>16443</v>
      </c>
      <c r="H45" s="12" t="s">
        <v>95</v>
      </c>
      <c r="I45" s="12" t="s">
        <v>17</v>
      </c>
      <c r="J45" s="12" t="s">
        <v>22</v>
      </c>
      <c r="K45" s="12"/>
      <c r="L45" s="12">
        <v>0.1</v>
      </c>
      <c r="M45" s="12"/>
      <c r="N45" s="12">
        <v>80.295566502463103</v>
      </c>
    </row>
    <row r="46" spans="1:14" x14ac:dyDescent="0.2">
      <c r="A46" s="12" t="s">
        <v>14</v>
      </c>
      <c r="B46" s="12" t="s">
        <v>96</v>
      </c>
      <c r="C46" s="12">
        <v>15659</v>
      </c>
      <c r="D46" s="12">
        <v>43237</v>
      </c>
      <c r="E46" s="12">
        <v>560</v>
      </c>
      <c r="F46" s="12">
        <v>1.2951869926220601</v>
      </c>
      <c r="G46" s="12">
        <v>16443</v>
      </c>
      <c r="H46" s="12" t="s">
        <v>97</v>
      </c>
      <c r="I46" s="12" t="s">
        <v>17</v>
      </c>
      <c r="J46" s="12" t="s">
        <v>49</v>
      </c>
      <c r="K46" s="12" t="s">
        <v>71</v>
      </c>
      <c r="L46" s="12">
        <v>0.1</v>
      </c>
      <c r="M46" s="12">
        <v>10</v>
      </c>
      <c r="N46" s="12">
        <v>95.232013622818201</v>
      </c>
    </row>
    <row r="47" spans="1:14" x14ac:dyDescent="0.2">
      <c r="A47" s="12" t="s">
        <v>19</v>
      </c>
      <c r="B47" s="12" t="s">
        <v>98</v>
      </c>
      <c r="C47" s="12">
        <v>168</v>
      </c>
      <c r="D47" s="12">
        <v>866</v>
      </c>
      <c r="E47" s="12">
        <v>10</v>
      </c>
      <c r="F47" s="12">
        <v>1.1547344110854501</v>
      </c>
      <c r="G47" s="12">
        <v>193</v>
      </c>
      <c r="H47" s="12" t="s">
        <v>99</v>
      </c>
      <c r="I47" s="12" t="s">
        <v>17</v>
      </c>
      <c r="J47" s="12" t="s">
        <v>18</v>
      </c>
      <c r="K47" s="12"/>
      <c r="L47" s="12">
        <v>0.1</v>
      </c>
      <c r="M47" s="12">
        <v>10</v>
      </c>
      <c r="N47" s="12">
        <v>87.0466321243523</v>
      </c>
    </row>
    <row r="48" spans="1:14" x14ac:dyDescent="0.2">
      <c r="A48" s="12" t="s">
        <v>19</v>
      </c>
      <c r="B48" s="12" t="s">
        <v>47</v>
      </c>
      <c r="C48" s="12">
        <v>168</v>
      </c>
      <c r="D48" s="12">
        <v>712</v>
      </c>
      <c r="E48" s="12">
        <v>8</v>
      </c>
      <c r="F48" s="12">
        <v>1.1235955056179801</v>
      </c>
      <c r="G48" s="12">
        <v>193</v>
      </c>
      <c r="H48" s="12" t="s">
        <v>48</v>
      </c>
      <c r="I48" s="12" t="s">
        <v>17</v>
      </c>
      <c r="J48" s="12" t="s">
        <v>49</v>
      </c>
      <c r="K48" s="12"/>
      <c r="L48" s="12">
        <v>0.1</v>
      </c>
      <c r="M48" s="12">
        <v>100</v>
      </c>
      <c r="N48" s="12">
        <v>87.0466321243523</v>
      </c>
    </row>
    <row r="49" spans="1:14" x14ac:dyDescent="0.2">
      <c r="A49" s="12" t="s">
        <v>14</v>
      </c>
      <c r="B49" s="12" t="s">
        <v>100</v>
      </c>
      <c r="C49" s="12">
        <v>14632</v>
      </c>
      <c r="D49" s="12">
        <v>42405</v>
      </c>
      <c r="E49" s="12">
        <v>469</v>
      </c>
      <c r="F49" s="12">
        <v>1.10600165074873</v>
      </c>
      <c r="G49" s="12">
        <v>16443</v>
      </c>
      <c r="H49" s="12" t="s">
        <v>101</v>
      </c>
      <c r="I49" s="12" t="s">
        <v>17</v>
      </c>
      <c r="J49" s="12" t="s">
        <v>22</v>
      </c>
      <c r="K49" s="12"/>
      <c r="L49" s="12">
        <v>0.1</v>
      </c>
      <c r="M49" s="12">
        <v>10</v>
      </c>
      <c r="N49" s="12">
        <v>88.986194733321199</v>
      </c>
    </row>
    <row r="50" spans="1:14" x14ac:dyDescent="0.2">
      <c r="A50" s="12" t="s">
        <v>14</v>
      </c>
      <c r="B50" s="12" t="s">
        <v>102</v>
      </c>
      <c r="C50" s="12">
        <v>15186</v>
      </c>
      <c r="D50" s="12">
        <v>42244</v>
      </c>
      <c r="E50" s="12">
        <v>462</v>
      </c>
      <c r="F50" s="12">
        <v>1.0936464349966899</v>
      </c>
      <c r="G50" s="12">
        <v>16443</v>
      </c>
      <c r="H50" s="12" t="s">
        <v>103</v>
      </c>
      <c r="I50" s="12" t="s">
        <v>17</v>
      </c>
      <c r="J50" s="12" t="s">
        <v>22</v>
      </c>
      <c r="K50" s="12" t="s">
        <v>52</v>
      </c>
      <c r="L50" s="12">
        <v>0.1</v>
      </c>
      <c r="M50" s="12">
        <v>10</v>
      </c>
      <c r="N50" s="12">
        <v>92.355409596788903</v>
      </c>
    </row>
    <row r="51" spans="1:14" x14ac:dyDescent="0.2">
      <c r="A51" s="12" t="s">
        <v>14</v>
      </c>
      <c r="B51" s="12" t="s">
        <v>104</v>
      </c>
      <c r="C51" s="12">
        <v>14485</v>
      </c>
      <c r="D51" s="12">
        <v>41202</v>
      </c>
      <c r="E51" s="12">
        <v>438</v>
      </c>
      <c r="F51" s="12">
        <v>1.0630551914955599</v>
      </c>
      <c r="G51" s="12">
        <v>16443</v>
      </c>
      <c r="H51" s="12" t="s">
        <v>105</v>
      </c>
      <c r="I51" s="12" t="s">
        <v>17</v>
      </c>
      <c r="J51" s="12" t="s">
        <v>49</v>
      </c>
      <c r="K51" s="12" t="s">
        <v>71</v>
      </c>
      <c r="L51" s="12">
        <v>0.1</v>
      </c>
      <c r="M51" s="12">
        <v>100</v>
      </c>
      <c r="N51" s="12">
        <v>88.092197287599603</v>
      </c>
    </row>
    <row r="52" spans="1:14" x14ac:dyDescent="0.2">
      <c r="A52" s="12" t="s">
        <v>14</v>
      </c>
      <c r="B52" s="12" t="s">
        <v>82</v>
      </c>
      <c r="C52" s="12">
        <v>16038</v>
      </c>
      <c r="D52" s="12">
        <v>91462</v>
      </c>
      <c r="E52" s="12">
        <v>950</v>
      </c>
      <c r="F52" s="12">
        <v>1.0386827316262499</v>
      </c>
      <c r="G52" s="12">
        <v>16443</v>
      </c>
      <c r="H52" s="12" t="s">
        <v>83</v>
      </c>
      <c r="I52" s="12" t="s">
        <v>17</v>
      </c>
      <c r="J52" s="12" t="s">
        <v>22</v>
      </c>
      <c r="K52" s="12"/>
      <c r="L52" s="12">
        <v>0.1</v>
      </c>
      <c r="M52" s="12">
        <v>10</v>
      </c>
      <c r="N52" s="12">
        <v>97.5369458128079</v>
      </c>
    </row>
    <row r="53" spans="1:14" x14ac:dyDescent="0.2">
      <c r="A53" s="12" t="s">
        <v>14</v>
      </c>
      <c r="B53" s="12" t="s">
        <v>106</v>
      </c>
      <c r="C53" s="12">
        <v>15465</v>
      </c>
      <c r="D53" s="12">
        <v>44944</v>
      </c>
      <c r="E53" s="12">
        <v>462</v>
      </c>
      <c r="F53" s="12">
        <v>1.0279458882164501</v>
      </c>
      <c r="G53" s="12">
        <v>16443</v>
      </c>
      <c r="H53" s="12" t="s">
        <v>107</v>
      </c>
      <c r="I53" s="12" t="s">
        <v>17</v>
      </c>
      <c r="J53" s="12" t="s">
        <v>22</v>
      </c>
      <c r="K53" s="12" t="s">
        <v>52</v>
      </c>
      <c r="L53" s="12">
        <v>0.1</v>
      </c>
      <c r="M53" s="12">
        <v>10</v>
      </c>
      <c r="N53" s="12">
        <v>94.052180259076806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Sommaire</vt:lpstr>
      <vt:lpstr>Graphique 1</vt:lpstr>
      <vt:lpstr>Graphique 2</vt:lpstr>
      <vt:lpstr>Graphique 3</vt:lpstr>
      <vt:lpstr>Graphique 4</vt:lpstr>
      <vt:lpstr>Graphique 5</vt:lpstr>
      <vt:lpstr>Graphique 6</vt:lpstr>
      <vt:lpstr>Indice_Nitrate_ESO_FM</vt:lpstr>
      <vt:lpstr>données graph 4, 5 et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Données des graphiques de la fiiche "pollution des eaux superficielles et souterraines en France"</dc:title>
  <dc:subject>Bilan environnemental en France - édition 2024</dc:subject>
  <dc:creator>SDES</dc:creator>
  <cp:keywords>qualité de l'eau; pollution de l'eau; nitrate; eau; agriculture</cp:keywords>
  <cp:lastModifiedBy>THIRIAT Sébastien</cp:lastModifiedBy>
  <dcterms:created xsi:type="dcterms:W3CDTF">2023-12-08T10:30:37Z</dcterms:created>
  <dcterms:modified xsi:type="dcterms:W3CDTF">2025-01-13T09:08:27Z</dcterms:modified>
</cp:coreProperties>
</file>