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mir.ruffin\Desktop\10_risques_naturels_vladimir\"/>
    </mc:Choice>
  </mc:AlternateContent>
  <xr:revisionPtr revIDLastSave="0" documentId="13_ncr:1_{B00F258D-A43C-4B91-A2BD-B575785E60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ique_1" sheetId="2" r:id="rId1"/>
    <sheet name="graphique_2" sheetId="3" r:id="rId2"/>
    <sheet name="graphique_3" sheetId="6" r:id="rId3"/>
    <sheet name="graphique_4" sheetId="4" r:id="rId4"/>
    <sheet name="graphique_5" sheetId="7" r:id="rId5"/>
  </sheets>
  <externalReferences>
    <externalReference r:id="rId6"/>
  </externalReferences>
  <definedNames>
    <definedName name="_xlnm._FilterDatabase" localSheetId="2" hidden="1">graphique_3!$A$3:$D$9</definedName>
    <definedName name="catnat_total_">#REF!</definedName>
    <definedName name="Mvt_principale">#REF!</definedName>
    <definedName name="T_MVT_F">[1]Table_MVT!#REF!</definedName>
    <definedName name="T_MVT_France_Pu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" l="1"/>
  <c r="B79" i="2"/>
  <c r="D79" i="2" s="1"/>
  <c r="C79" i="2"/>
  <c r="E56" i="2"/>
  <c r="E46" i="4"/>
  <c r="D46" i="4"/>
  <c r="C46" i="4"/>
  <c r="H30" i="7"/>
  <c r="H6" i="7"/>
  <c r="H7" i="7"/>
  <c r="H8" i="7"/>
  <c r="H9" i="7"/>
  <c r="H10" i="7"/>
  <c r="H11" i="7"/>
  <c r="H12" i="7"/>
  <c r="H13" i="7"/>
  <c r="H15" i="7"/>
  <c r="H14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5" i="7"/>
  <c r="B31" i="7" l="1"/>
  <c r="F31" i="7"/>
  <c r="C31" i="7"/>
  <c r="E31" i="7"/>
  <c r="G31" i="7"/>
  <c r="H31" i="7"/>
  <c r="I31" i="7"/>
  <c r="D31" i="7"/>
  <c r="C6" i="3" l="1"/>
  <c r="C7" i="3"/>
  <c r="C8" i="3"/>
  <c r="C9" i="3"/>
  <c r="C10" i="3"/>
  <c r="C11" i="3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5" i="2"/>
  <c r="C45" i="2" l="1"/>
  <c r="D45" i="2" l="1"/>
  <c r="E5" i="2" s="1"/>
  <c r="F46" i="4"/>
  <c r="C47" i="4" s="1"/>
  <c r="E47" i="4" l="1"/>
  <c r="D47" i="4"/>
</calcChain>
</file>

<file path=xl/sharedStrings.xml><?xml version="1.0" encoding="utf-8"?>
<sst xmlns="http://schemas.openxmlformats.org/spreadsheetml/2006/main" count="115" uniqueCount="105">
  <si>
    <t>Métropole</t>
  </si>
  <si>
    <t>Inondations</t>
  </si>
  <si>
    <t>En nombre d’évènements</t>
  </si>
  <si>
    <t>Année</t>
  </si>
  <si>
    <t>Total</t>
  </si>
  <si>
    <t>Note : évènements ayant fait plus de 10 morts ou plus de 30 M€ courants de dommages matériels.</t>
  </si>
  <si>
    <t>Champ : France.</t>
  </si>
  <si>
    <t>Ensemble</t>
  </si>
  <si>
    <t>Moyenne</t>
  </si>
  <si>
    <t>Coulée</t>
  </si>
  <si>
    <t>Glissement</t>
  </si>
  <si>
    <t>Effondrement</t>
  </si>
  <si>
    <t>En %</t>
  </si>
  <si>
    <t xml:space="preserve">En nombre </t>
  </si>
  <si>
    <t>Type</t>
  </si>
  <si>
    <t>Mouvements de terrain</t>
  </si>
  <si>
    <t>Champ : France métropolitaine, mouvements de terrain hors retrait-gonflement des argiles.</t>
  </si>
  <si>
    <t>Incertitude</t>
  </si>
  <si>
    <t>Exercice</t>
  </si>
  <si>
    <t>Sécheresse</t>
  </si>
  <si>
    <t>Autres</t>
  </si>
  <si>
    <t>Total non-auto</t>
  </si>
  <si>
    <t>1982/83</t>
  </si>
  <si>
    <t>TOTAL</t>
  </si>
  <si>
    <t>Feux de forêt</t>
  </si>
  <si>
    <t>Conscience d'être exposé à un risque important</t>
  </si>
  <si>
    <t>Conscience d'être exposé à un risque peu ou pas important</t>
  </si>
  <si>
    <t>Pas conscience d'être exposé à un risque</t>
  </si>
  <si>
    <t>Risques d'inondation / submersion (Métropole)</t>
  </si>
  <si>
    <t>Risques d'inondation / submersion (DOM)</t>
  </si>
  <si>
    <t>Risques sismiques moyens (Métropole)</t>
  </si>
  <si>
    <t>Risques sismiques forts (DOM)</t>
  </si>
  <si>
    <t>Risques volcaniques (DOM)</t>
  </si>
  <si>
    <t>Risques cycloniques (DOM)</t>
  </si>
  <si>
    <t>Note de lecture : dans les communes ultramarines exposées à un fort risque sismique, 70 % des enquêtés jugent ces risques importants et 14 % ne s’y sentent pas exposés.</t>
  </si>
  <si>
    <t>Source : SDES, enquête sur le sentiment d’exposition aux risques, 2022</t>
  </si>
  <si>
    <t>France</t>
  </si>
  <si>
    <t>Portugal</t>
  </si>
  <si>
    <t>Luxembourg</t>
  </si>
  <si>
    <t>Pays</t>
  </si>
  <si>
    <t>Slovaquie</t>
  </si>
  <si>
    <t>Roumanie</t>
  </si>
  <si>
    <t>Hongrie</t>
  </si>
  <si>
    <t>Bulgarie</t>
  </si>
  <si>
    <t>Croatie</t>
  </si>
  <si>
    <t>Espagne</t>
  </si>
  <si>
    <t>Autriche</t>
  </si>
  <si>
    <t>Finlande</t>
  </si>
  <si>
    <t>Belgique</t>
  </si>
  <si>
    <t>Italie</t>
  </si>
  <si>
    <t>Grèce</t>
  </si>
  <si>
    <t>Irlande</t>
  </si>
  <si>
    <t>Pologne</t>
  </si>
  <si>
    <t>Allemagne</t>
  </si>
  <si>
    <t>Suède</t>
  </si>
  <si>
    <t>Lituanie</t>
  </si>
  <si>
    <t>Pays-Bas</t>
  </si>
  <si>
    <t>Islande</t>
  </si>
  <si>
    <t>Danemark</t>
  </si>
  <si>
    <t>Estonie</t>
  </si>
  <si>
    <t>Lettonie</t>
  </si>
  <si>
    <t>Part (en %)</t>
  </si>
  <si>
    <t>Part des inondations pour chaque pays (en %)</t>
  </si>
  <si>
    <t xml:space="preserve">Graphique 3 : conscience du risque dans les communes exposées aux risques naturels </t>
  </si>
  <si>
    <t>En nombre d'événements</t>
  </si>
  <si>
    <t>Autres événements</t>
  </si>
  <si>
    <t>Chute de blocs / Éboulement</t>
  </si>
  <si>
    <t>Érosion de berges</t>
  </si>
  <si>
    <t>Champ : échantillons représentatifs des populations exposées à ces différents risques.</t>
  </si>
  <si>
    <t>DROM</t>
  </si>
  <si>
    <t>Risques volcaniques (DROM)</t>
  </si>
  <si>
    <t>Risques cycloniques (DROM)</t>
  </si>
  <si>
    <t>Note de lecture : le pic de 2017 correspond aux ouragans Irma et Maria survenus en septembre.</t>
  </si>
  <si>
    <t>Cyclones et tempêtes</t>
  </si>
  <si>
    <t>Séismes</t>
  </si>
  <si>
    <t>Glissements et mouvements de terrain</t>
  </si>
  <si>
    <t>Tchéquie</t>
  </si>
  <si>
    <t>Slovénie</t>
  </si>
  <si>
    <t>2015 (p)</t>
  </si>
  <si>
    <t>2016 (p)</t>
  </si>
  <si>
    <t>2017 (p)</t>
  </si>
  <si>
    <t>2018 (p)</t>
  </si>
  <si>
    <t>2019 (p)</t>
  </si>
  <si>
    <t>2020 (p)</t>
  </si>
  <si>
    <t>2021 (p)</t>
  </si>
  <si>
    <t>2022 (p)</t>
  </si>
  <si>
    <t>(Actualisée en millions d'€ 2022)</t>
  </si>
  <si>
    <t>2023 (p)</t>
  </si>
  <si>
    <t>14814*</t>
  </si>
  <si>
    <t>Ancien chiffre, ne correspond pas aux données obtenus de la dernière extractiond e la BDmvt</t>
  </si>
  <si>
    <t>Graphique 1 : évolution des évènements naturels très graves survenus entre 1950 et 2023</t>
  </si>
  <si>
    <t>Évolution des événements naturels très graves survenus 
entre 1950 et 2023</t>
  </si>
  <si>
    <t>Graphique 2 : nombre de mouvements de terrain recensés entre 1900 et 2023</t>
  </si>
  <si>
    <t>Nombre de mouvements de terrain recensés entre 1900 et 2023</t>
  </si>
  <si>
    <t>Graphique 4 : évolution de la sinistralité catastrophes naturelles non-auto entre 1982 et 2023</t>
  </si>
  <si>
    <t xml:space="preserve">Graphique 5 : répartition des catastrophes naturelles survenues en Europe entre 1900 et 2023 </t>
  </si>
  <si>
    <r>
      <rPr>
        <b/>
        <i/>
        <sz val="11"/>
        <color theme="1"/>
        <rFont val="Arial"/>
        <family val="2"/>
      </rPr>
      <t>Source</t>
    </r>
    <r>
      <rPr>
        <i/>
        <sz val="11"/>
        <color theme="1"/>
        <rFont val="Arial"/>
        <family val="2"/>
      </rPr>
      <t> : EM-DAT, UCLouvain, Brussels, Belgium – www.emdat.be (EM-DAT The International Disaster Database, Centre for research on the epidemiologye of disasters), 2024. Traitements : SDES, 2024</t>
    </r>
  </si>
  <si>
    <t>Note : le coût des sinistres Cat-Nat s’entend hors véhicules terrestres à moteur et hors franchise pour l’ensemble du territoire français. Au-delà des 2 grandes classes de périls inondations et sécheresse, tous les autres périls (mouvements de terrain, séismes, avalanches, vents cycloniques, etc.) sont regroupés dans la modalité « autres ». En l’absence de consolidation des exercices récents (péril sécheresse depuis 2015, péril inondation et autres périls depuis 2019), les estimations sur la période 2015-2020 incluent une marge d’incertitude (estimations CCR).</t>
  </si>
  <si>
    <t>Champ : France entière (métropole et Outre-mer).</t>
  </si>
  <si>
    <r>
      <t>Source :</t>
    </r>
    <r>
      <rPr>
        <i/>
        <sz val="11"/>
        <color theme="1"/>
        <rFont val="Arial"/>
        <family val="2"/>
      </rPr>
      <t xml:space="preserve"> BRGM, BDMVT, 2024</t>
    </r>
    <r>
      <rPr>
        <sz val="11"/>
        <color theme="1"/>
        <rFont val="Arial"/>
        <family val="2"/>
      </rPr>
      <t xml:space="preserve">. </t>
    </r>
    <r>
      <rPr>
        <i/>
        <sz val="11"/>
        <color theme="1"/>
        <rFont val="Arial"/>
        <family val="2"/>
      </rPr>
      <t>Traitements : SDES, 2024.</t>
    </r>
  </si>
  <si>
    <r>
      <t>En M€</t>
    </r>
    <r>
      <rPr>
        <b/>
        <vertAlign val="subscript"/>
        <sz val="11"/>
        <color theme="1"/>
        <rFont val="Arial"/>
        <family val="2"/>
      </rPr>
      <t>2022</t>
    </r>
  </si>
  <si>
    <r>
      <t>Source</t>
    </r>
    <r>
      <rPr>
        <i/>
        <sz val="11"/>
        <color theme="1"/>
        <rFont val="Arial"/>
        <family val="2"/>
      </rPr>
      <t xml:space="preserve"> : CCR, 2024</t>
    </r>
  </si>
  <si>
    <r>
      <t>La sinistralité Catastrophes Naturelles Non-Auto de 1982 à 2023
en M€</t>
    </r>
    <r>
      <rPr>
        <vertAlign val="subscript"/>
        <sz val="11"/>
        <color rgb="FF000000"/>
        <rFont val="Arial"/>
        <family val="2"/>
      </rPr>
      <t>2021</t>
    </r>
  </si>
  <si>
    <r>
      <t xml:space="preserve">Note : événements ayant fait plus de 10 morts ou plus de 30 M€ courants de dommages matériels.
Champ : France.
</t>
    </r>
    <r>
      <rPr>
        <b/>
        <i/>
        <sz val="11"/>
        <rFont val="Arial"/>
        <family val="2"/>
      </rPr>
      <t>Source</t>
    </r>
    <r>
      <rPr>
        <i/>
        <sz val="11"/>
        <rFont val="Arial"/>
        <family val="2"/>
      </rPr>
      <t xml:space="preserve"> : SDES, 2024
</t>
    </r>
  </si>
  <si>
    <r>
      <rPr>
        <b/>
        <i/>
        <sz val="11"/>
        <rFont val="Arial"/>
        <family val="2"/>
      </rPr>
      <t>Source</t>
    </r>
    <r>
      <rPr>
        <i/>
        <sz val="11"/>
        <rFont val="Arial"/>
        <family val="2"/>
      </rPr>
      <t xml:space="preserve"> : MTECT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</si>
</sst>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  <numFmt numFmtId="168" formatCode="0.0"/>
    <numFmt numFmtId="169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rgb="FF000000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5" fillId="0" borderId="0" xfId="0" applyFont="1"/>
    <xf numFmtId="166" fontId="4" fillId="0" borderId="0" xfId="7" applyNumberFormat="1" applyFont="1"/>
    <xf numFmtId="166" fontId="3" fillId="0" borderId="1" xfId="7" applyNumberFormat="1" applyFont="1" applyBorder="1"/>
    <xf numFmtId="166" fontId="4" fillId="0" borderId="0" xfId="7" applyNumberFormat="1" applyFont="1" applyBorder="1"/>
    <xf numFmtId="166" fontId="4" fillId="0" borderId="1" xfId="7" applyNumberFormat="1" applyFont="1" applyBorder="1"/>
    <xf numFmtId="167" fontId="4" fillId="0" borderId="1" xfId="4" applyNumberFormat="1" applyFont="1" applyFill="1" applyBorder="1"/>
    <xf numFmtId="167" fontId="4" fillId="0" borderId="1" xfId="0" applyNumberFormat="1" applyFont="1" applyFill="1" applyBorder="1"/>
    <xf numFmtId="164" fontId="4" fillId="0" borderId="1" xfId="5" applyNumberFormat="1" applyFont="1" applyBorder="1"/>
    <xf numFmtId="164" fontId="4" fillId="0" borderId="0" xfId="5" applyNumberFormat="1" applyFont="1" applyBorder="1"/>
    <xf numFmtId="0" fontId="4" fillId="0" borderId="0" xfId="0" applyFont="1" applyBorder="1"/>
    <xf numFmtId="9" fontId="4" fillId="0" borderId="0" xfId="5" applyFont="1"/>
    <xf numFmtId="164" fontId="4" fillId="0" borderId="0" xfId="5" applyNumberFormat="1" applyFont="1"/>
    <xf numFmtId="0" fontId="4" fillId="2" borderId="0" xfId="1" applyFont="1" applyFill="1"/>
    <xf numFmtId="0" fontId="3" fillId="0" borderId="1" xfId="0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 applyBorder="1"/>
    <xf numFmtId="0" fontId="7" fillId="0" borderId="0" xfId="3" applyFont="1" applyAlignment="1">
      <alignment vertic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2" borderId="0" xfId="1" applyFont="1" applyFill="1" applyAlignment="1">
      <alignment vertical="center"/>
    </xf>
    <xf numFmtId="0" fontId="7" fillId="2" borderId="0" xfId="1" applyFont="1" applyFill="1" applyAlignment="1">
      <alignment wrapText="1"/>
    </xf>
    <xf numFmtId="168" fontId="7" fillId="2" borderId="1" xfId="8" applyNumberFormat="1" applyFont="1" applyFill="1" applyBorder="1" applyAlignment="1">
      <alignment horizontal="center" vertical="center" wrapText="1"/>
    </xf>
    <xf numFmtId="0" fontId="4" fillId="2" borderId="1" xfId="1" applyFont="1" applyFill="1" applyBorder="1"/>
    <xf numFmtId="168" fontId="4" fillId="2" borderId="1" xfId="8" applyNumberFormat="1" applyFont="1" applyFill="1" applyBorder="1" applyAlignment="1">
      <alignment horizontal="center" vertical="center"/>
    </xf>
    <xf numFmtId="168" fontId="7" fillId="2" borderId="0" xfId="8" applyNumberFormat="1" applyFont="1" applyFill="1" applyBorder="1" applyAlignment="1">
      <alignment horizontal="center" vertical="center" wrapText="1"/>
    </xf>
    <xf numFmtId="168" fontId="9" fillId="2" borderId="0" xfId="8" applyNumberFormat="1" applyFont="1" applyFill="1" applyBorder="1" applyAlignment="1">
      <alignment horizontal="left" vertical="center" wrapText="1"/>
    </xf>
    <xf numFmtId="168" fontId="10" fillId="2" borderId="0" xfId="8" applyNumberFormat="1" applyFont="1" applyFill="1" applyBorder="1" applyAlignment="1">
      <alignment horizontal="left" vertical="center" wrapText="1"/>
    </xf>
    <xf numFmtId="168" fontId="7" fillId="2" borderId="0" xfId="8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readingOrder="1"/>
    </xf>
    <xf numFmtId="0" fontId="3" fillId="0" borderId="0" xfId="0" applyFont="1" applyAlignment="1">
      <alignment horizontal="justify" vertical="center"/>
    </xf>
    <xf numFmtId="0" fontId="7" fillId="0" borderId="0" xfId="6" applyFont="1"/>
    <xf numFmtId="0" fontId="8" fillId="0" borderId="0" xfId="6" applyFont="1"/>
    <xf numFmtId="0" fontId="7" fillId="0" borderId="0" xfId="6" applyFont="1" applyFill="1"/>
    <xf numFmtId="0" fontId="8" fillId="0" borderId="1" xfId="6" applyFont="1" applyBorder="1"/>
    <xf numFmtId="0" fontId="8" fillId="0" borderId="0" xfId="6" applyFont="1" applyFill="1"/>
    <xf numFmtId="0" fontId="7" fillId="0" borderId="0" xfId="6" applyFont="1" applyBorder="1"/>
    <xf numFmtId="0" fontId="7" fillId="0" borderId="1" xfId="6" applyFont="1" applyBorder="1"/>
    <xf numFmtId="0" fontId="4" fillId="0" borderId="0" xfId="0" applyFont="1" applyBorder="1" applyAlignment="1">
      <alignment horizontal="left" vertical="center"/>
    </xf>
    <xf numFmtId="167" fontId="7" fillId="0" borderId="1" xfId="4" applyNumberFormat="1" applyFont="1" applyFill="1" applyBorder="1" applyAlignment="1">
      <alignment horizontal="center"/>
    </xf>
    <xf numFmtId="164" fontId="7" fillId="0" borderId="0" xfId="5" applyNumberFormat="1" applyFont="1" applyFill="1"/>
    <xf numFmtId="169" fontId="7" fillId="0" borderId="0" xfId="4" applyNumberFormat="1" applyFont="1" applyFill="1" applyBorder="1" applyAlignment="1">
      <alignment horizontal="center"/>
    </xf>
    <xf numFmtId="167" fontId="7" fillId="0" borderId="0" xfId="4" applyNumberFormat="1" applyFont="1" applyFill="1" applyBorder="1" applyAlignment="1">
      <alignment horizontal="center"/>
    </xf>
    <xf numFmtId="0" fontId="8" fillId="0" borderId="1" xfId="6" applyFont="1" applyBorder="1" applyAlignment="1">
      <alignment horizontal="left"/>
    </xf>
    <xf numFmtId="167" fontId="7" fillId="0" borderId="0" xfId="4" applyNumberFormat="1" applyFont="1" applyFill="1" applyAlignment="1">
      <alignment horizontal="center"/>
    </xf>
    <xf numFmtId="164" fontId="7" fillId="0" borderId="0" xfId="5" applyNumberFormat="1" applyFont="1" applyFill="1" applyBorder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6" fontId="7" fillId="0" borderId="0" xfId="6" applyNumberFormat="1" applyFont="1" applyBorder="1"/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 readingOrder="1"/>
    </xf>
    <xf numFmtId="0" fontId="14" fillId="0" borderId="0" xfId="0" applyFont="1" applyAlignment="1">
      <alignment horizontal="center" vertical="center" readingOrder="1"/>
    </xf>
    <xf numFmtId="0" fontId="8" fillId="0" borderId="0" xfId="3" applyFont="1"/>
    <xf numFmtId="0" fontId="7" fillId="0" borderId="0" xfId="3" applyFont="1"/>
    <xf numFmtId="0" fontId="8" fillId="0" borderId="1" xfId="3" applyFont="1" applyBorder="1"/>
    <xf numFmtId="0" fontId="7" fillId="0" borderId="1" xfId="3" applyFont="1" applyBorder="1"/>
    <xf numFmtId="1" fontId="7" fillId="0" borderId="1" xfId="3" applyNumberFormat="1" applyFont="1" applyBorder="1"/>
    <xf numFmtId="1" fontId="8" fillId="0" borderId="1" xfId="3" applyNumberFormat="1" applyFont="1" applyBorder="1"/>
    <xf numFmtId="1" fontId="7" fillId="0" borderId="1" xfId="3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9" fillId="0" borderId="0" xfId="3" applyFont="1" applyAlignment="1">
      <alignment horizontal="left" wrapText="1"/>
    </xf>
    <xf numFmtId="0" fontId="7" fillId="0" borderId="1" xfId="3" applyFont="1" applyFill="1" applyBorder="1"/>
    <xf numFmtId="1" fontId="7" fillId="0" borderId="1" xfId="3" applyNumberFormat="1" applyFont="1" applyFill="1" applyBorder="1"/>
    <xf numFmtId="0" fontId="7" fillId="0" borderId="0" xfId="3" applyFont="1" applyFill="1"/>
    <xf numFmtId="1" fontId="7" fillId="0" borderId="0" xfId="3" applyNumberFormat="1" applyFont="1"/>
    <xf numFmtId="1" fontId="7" fillId="0" borderId="1" xfId="3" applyNumberFormat="1" applyFont="1" applyBorder="1" applyAlignment="1">
      <alignment horizontal="center" vertical="center" wrapText="1"/>
    </xf>
    <xf numFmtId="1" fontId="7" fillId="0" borderId="0" xfId="3" applyNumberFormat="1" applyFont="1" applyBorder="1" applyAlignment="1">
      <alignment horizontal="center" vertical="center" wrapText="1"/>
    </xf>
    <xf numFmtId="0" fontId="9" fillId="0" borderId="0" xfId="3" applyFont="1"/>
  </cellXfs>
  <cellStyles count="10">
    <cellStyle name="Milliers" xfId="4" builtinId="3"/>
    <cellStyle name="Milliers 3" xfId="7" xr:uid="{00000000-0005-0000-0000-000001000000}"/>
    <cellStyle name="Normal" xfId="0" builtinId="0"/>
    <cellStyle name="Normal 11" xfId="1" xr:uid="{00000000-0005-0000-0000-000003000000}"/>
    <cellStyle name="Normal 13" xfId="2" xr:uid="{00000000-0005-0000-0000-000004000000}"/>
    <cellStyle name="Normal 2" xfId="3" xr:uid="{00000000-0005-0000-0000-000005000000}"/>
    <cellStyle name="Normal 2 2 2 3" xfId="9" xr:uid="{8E6CD5CF-ECAA-4889-BB87-2D0492BC4762}"/>
    <cellStyle name="Normal 3" xfId="6" xr:uid="{00000000-0005-0000-0000-000006000000}"/>
    <cellStyle name="Normal 4 2" xfId="8" xr:uid="{00000000-0005-0000-0000-000007000000}"/>
    <cellStyle name="Pourcentage" xfId="5" builtinId="5"/>
  </cellStyles>
  <dxfs count="0"/>
  <tableStyles count="0" defaultTableStyle="TableStyleMedium2" defaultPivotStyle="PivotStyleLight16"/>
  <colors>
    <mruColors>
      <color rgb="FF755348"/>
      <color rgb="FF00A95F"/>
      <color rgb="FFFF732C"/>
      <color rgb="FF465F9D"/>
      <color rgb="FF417DC4"/>
      <color rgb="FF68A532"/>
      <color rgb="FFD8C634"/>
      <color rgb="FFAD48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69315423163349E-2"/>
          <c:y val="7.1801635108899406E-2"/>
          <c:w val="0.87981170608550574"/>
          <c:h val="0.63598053430159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graphique_1!$B$4</c:f>
              <c:strCache>
                <c:ptCount val="1"/>
                <c:pt idx="0">
                  <c:v>Autres événements</c:v>
                </c:pt>
              </c:strCache>
            </c:strRef>
          </c:tx>
          <c:spPr>
            <a:solidFill>
              <a:srgbClr val="FF732C"/>
            </a:solidFill>
          </c:spPr>
          <c:invertIfNegative val="0"/>
          <c:cat>
            <c:numRef>
              <c:f>graphique_1!$A$5:$A$76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graphique_1!$B$5:$B$78</c:f>
              <c:numCache>
                <c:formatCode>0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 formatCode="General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8-4AE3-9957-7E6A111495B0}"/>
            </c:ext>
          </c:extLst>
        </c:ser>
        <c:ser>
          <c:idx val="2"/>
          <c:order val="1"/>
          <c:tx>
            <c:strRef>
              <c:f>graphique_1!$C$4</c:f>
              <c:strCache>
                <c:ptCount val="1"/>
                <c:pt idx="0">
                  <c:v>Inondations</c:v>
                </c:pt>
              </c:strCache>
            </c:strRef>
          </c:tx>
          <c:spPr>
            <a:solidFill>
              <a:srgbClr val="465F9D"/>
            </a:solidFill>
          </c:spPr>
          <c:invertIfNegative val="0"/>
          <c:cat>
            <c:numRef>
              <c:f>graphique_1!$A$5:$A$76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cat>
          <c:val>
            <c:numRef>
              <c:f>graphique_1!$C$5:$C$78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7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 formatCode="General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8-4AE3-9957-7E6A1114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0651008"/>
        <c:axId val="134901120"/>
      </c:barChart>
      <c:catAx>
        <c:axId val="1006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-192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34901120"/>
        <c:crosses val="autoZero"/>
        <c:auto val="1"/>
        <c:lblAlgn val="ctr"/>
        <c:lblOffset val="100"/>
        <c:tickLblSkip val="5"/>
        <c:noMultiLvlLbl val="0"/>
      </c:catAx>
      <c:valAx>
        <c:axId val="1349011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ot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00651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70380195584281"/>
          <c:y val="0.90047858533089775"/>
          <c:w val="0.42544299879819769"/>
          <c:h val="5.9597708064315358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32924508971706E-2"/>
          <c:y val="0.11098326277054563"/>
          <c:w val="0.37606134311745065"/>
          <c:h val="0.77442281978903582"/>
        </c:manualLayout>
      </c:layout>
      <c:doughnutChart>
        <c:varyColors val="1"/>
        <c:ser>
          <c:idx val="0"/>
          <c:order val="0"/>
          <c:tx>
            <c:strRef>
              <c:f>graphique_2!$B$5</c:f>
              <c:strCache>
                <c:ptCount val="1"/>
                <c:pt idx="0">
                  <c:v>En nombre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75534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56-42B2-92C2-897954010DA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56-42B2-92C2-897954010DAA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56-42B2-92C2-897954010DA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56-42B2-92C2-897954010DAA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56-42B2-92C2-897954010D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56-42B2-92C2-897954010D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056-42B2-92C2-897954010D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056-42B2-92C2-897954010D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056-42B2-92C2-897954010D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056-42B2-92C2-897954010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graphique_2!$A$6:$A$10</c:f>
              <c:strCache>
                <c:ptCount val="5"/>
                <c:pt idx="0">
                  <c:v>Effondrement</c:v>
                </c:pt>
                <c:pt idx="1">
                  <c:v>Glissement</c:v>
                </c:pt>
                <c:pt idx="2">
                  <c:v>Chute de blocs / Éboulement</c:v>
                </c:pt>
                <c:pt idx="3">
                  <c:v>Érosion de berges</c:v>
                </c:pt>
                <c:pt idx="4">
                  <c:v>Coulée</c:v>
                </c:pt>
              </c:strCache>
            </c:strRef>
          </c:cat>
          <c:val>
            <c:numRef>
              <c:f>graphique_2!$B$6:$B$10</c:f>
              <c:numCache>
                <c:formatCode>#,##0</c:formatCode>
                <c:ptCount val="5"/>
                <c:pt idx="0">
                  <c:v>25408</c:v>
                </c:pt>
                <c:pt idx="1">
                  <c:v>17734</c:v>
                </c:pt>
                <c:pt idx="2">
                  <c:v>14783</c:v>
                </c:pt>
                <c:pt idx="3">
                  <c:v>4759</c:v>
                </c:pt>
                <c:pt idx="4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56-42B2-92C2-89795401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37642742301188"/>
          <c:y val="0.29934843050279086"/>
          <c:w val="0.3411866677660057"/>
          <c:h val="0.42990640320903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682960788788848"/>
          <c:y val="8.3563750505618265E-3"/>
          <c:w val="0.64197440745845602"/>
          <c:h val="0.724243589743589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graphique_3!$B$3</c:f>
              <c:strCache>
                <c:ptCount val="1"/>
                <c:pt idx="0">
                  <c:v>Conscience d'être exposé à un risque important</c:v>
                </c:pt>
              </c:strCache>
            </c:strRef>
          </c:tx>
          <c:spPr>
            <a:solidFill>
              <a:srgbClr val="4F0033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graphique_3!$A$4:$A$9</c:f>
              <c:strCache>
                <c:ptCount val="6"/>
                <c:pt idx="0">
                  <c:v>Métropole</c:v>
                </c:pt>
                <c:pt idx="1">
                  <c:v>DROM</c:v>
                </c:pt>
                <c:pt idx="2">
                  <c:v>Métropole</c:v>
                </c:pt>
                <c:pt idx="3">
                  <c:v>DROM</c:v>
                </c:pt>
                <c:pt idx="4">
                  <c:v>Risques volcaniques (DROM)</c:v>
                </c:pt>
                <c:pt idx="5">
                  <c:v>Risques cycloniques (DROM)</c:v>
                </c:pt>
              </c:strCache>
            </c:strRef>
          </c:cat>
          <c:val>
            <c:numRef>
              <c:f>graphique_3!$B$4:$B$9</c:f>
              <c:numCache>
                <c:formatCode>0.0</c:formatCode>
                <c:ptCount val="6"/>
                <c:pt idx="0">
                  <c:v>25.553614457831326</c:v>
                </c:pt>
                <c:pt idx="1">
                  <c:v>19.7</c:v>
                </c:pt>
                <c:pt idx="2">
                  <c:v>38.54117647058824</c:v>
                </c:pt>
                <c:pt idx="3">
                  <c:v>69.739999999999995</c:v>
                </c:pt>
                <c:pt idx="4">
                  <c:v>30.164877711361473</c:v>
                </c:pt>
                <c:pt idx="5">
                  <c:v>67.56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9-4B82-8A6C-9AD0C64CC99A}"/>
            </c:ext>
          </c:extLst>
        </c:ser>
        <c:ser>
          <c:idx val="1"/>
          <c:order val="1"/>
          <c:tx>
            <c:strRef>
              <c:f>graphique_3!$C$3</c:f>
              <c:strCache>
                <c:ptCount val="1"/>
                <c:pt idx="0">
                  <c:v>Conscience d'être exposé à un risque peu ou pas important</c:v>
                </c:pt>
              </c:strCache>
            </c:strRef>
          </c:tx>
          <c:spPr>
            <a:solidFill>
              <a:srgbClr val="C0504D">
                <a:alpha val="80000"/>
              </a:srgbClr>
            </a:solidFill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349-4B82-8A6C-9AD0C64CC99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graphique_3!$A$4:$A$9</c:f>
              <c:strCache>
                <c:ptCount val="6"/>
                <c:pt idx="0">
                  <c:v>Métropole</c:v>
                </c:pt>
                <c:pt idx="1">
                  <c:v>DROM</c:v>
                </c:pt>
                <c:pt idx="2">
                  <c:v>Métropole</c:v>
                </c:pt>
                <c:pt idx="3">
                  <c:v>DROM</c:v>
                </c:pt>
                <c:pt idx="4">
                  <c:v>Risques volcaniques (DROM)</c:v>
                </c:pt>
                <c:pt idx="5">
                  <c:v>Risques cycloniques (DROM)</c:v>
                </c:pt>
              </c:strCache>
            </c:strRef>
          </c:cat>
          <c:val>
            <c:numRef>
              <c:f>graphique_3!$C$4:$C$9</c:f>
              <c:numCache>
                <c:formatCode>0.0</c:formatCode>
                <c:ptCount val="6"/>
                <c:pt idx="0">
                  <c:v>9.9885542168674704</c:v>
                </c:pt>
                <c:pt idx="1">
                  <c:v>16</c:v>
                </c:pt>
                <c:pt idx="2">
                  <c:v>22.63529411764706</c:v>
                </c:pt>
                <c:pt idx="3">
                  <c:v>16.36</c:v>
                </c:pt>
                <c:pt idx="4">
                  <c:v>10.283692501691016</c:v>
                </c:pt>
                <c:pt idx="5">
                  <c:v>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9-4B82-8A6C-9AD0C64CC99A}"/>
            </c:ext>
          </c:extLst>
        </c:ser>
        <c:ser>
          <c:idx val="2"/>
          <c:order val="2"/>
          <c:tx>
            <c:strRef>
              <c:f>graphique_3!$D$3</c:f>
              <c:strCache>
                <c:ptCount val="1"/>
                <c:pt idx="0">
                  <c:v>Pas conscience d'être exposé à un risque</c:v>
                </c:pt>
              </c:strCache>
            </c:strRef>
          </c:tx>
          <c:spPr>
            <a:solidFill>
              <a:srgbClr val="417DC4">
                <a:alpha val="80000"/>
              </a:srgb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graphique_3!$A$4:$A$9</c:f>
              <c:strCache>
                <c:ptCount val="6"/>
                <c:pt idx="0">
                  <c:v>Métropole</c:v>
                </c:pt>
                <c:pt idx="1">
                  <c:v>DROM</c:v>
                </c:pt>
                <c:pt idx="2">
                  <c:v>Métropole</c:v>
                </c:pt>
                <c:pt idx="3">
                  <c:v>DROM</c:v>
                </c:pt>
                <c:pt idx="4">
                  <c:v>Risques volcaniques (DROM)</c:v>
                </c:pt>
                <c:pt idx="5">
                  <c:v>Risques cycloniques (DROM)</c:v>
                </c:pt>
              </c:strCache>
            </c:strRef>
          </c:cat>
          <c:val>
            <c:numRef>
              <c:f>graphique_3!$D$4:$D$9</c:f>
              <c:numCache>
                <c:formatCode>0.0</c:formatCode>
                <c:ptCount val="6"/>
                <c:pt idx="0">
                  <c:v>64.457831325301214</c:v>
                </c:pt>
                <c:pt idx="1">
                  <c:v>64.3</c:v>
                </c:pt>
                <c:pt idx="2">
                  <c:v>38.82352941176471</c:v>
                </c:pt>
                <c:pt idx="3">
                  <c:v>13.9</c:v>
                </c:pt>
                <c:pt idx="4">
                  <c:v>59.551429786947516</c:v>
                </c:pt>
                <c:pt idx="5">
                  <c:v>17.61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9-4B82-8A6C-9AD0C64C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4005760"/>
        <c:axId val="128858304"/>
      </c:barChart>
      <c:catAx>
        <c:axId val="134005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28858304"/>
        <c:crosses val="autoZero"/>
        <c:auto val="1"/>
        <c:lblAlgn val="ctr"/>
        <c:lblOffset val="100"/>
        <c:noMultiLvlLbl val="0"/>
      </c:catAx>
      <c:valAx>
        <c:axId val="128858304"/>
        <c:scaling>
          <c:orientation val="minMax"/>
          <c:max val="100"/>
        </c:scaling>
        <c:delete val="0"/>
        <c:axPos val="b"/>
        <c:majorGridlines>
          <c:spPr>
            <a:ln>
              <a:noFill/>
            </a:ln>
          </c:spPr>
        </c:majorGridlines>
        <c:numFmt formatCode="0.0" sourceLinked="1"/>
        <c:majorTickMark val="none"/>
        <c:minorTickMark val="none"/>
        <c:tickLblPos val="none"/>
        <c:spPr>
          <a:ln>
            <a:noFill/>
          </a:ln>
        </c:spPr>
        <c:crossAx val="13400576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11384454239561591"/>
          <c:y val="0.78107549857549863"/>
          <c:w val="0.88615545760438408"/>
          <c:h val="0.2122685185185185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graphique_4!$A$4</c:f>
              <c:strCache>
                <c:ptCount val="1"/>
                <c:pt idx="0">
                  <c:v>Incertitude</c:v>
                </c:pt>
              </c:strCache>
            </c:strRef>
          </c:tx>
          <c:spPr>
            <a:solidFill>
              <a:srgbClr val="6C005C"/>
            </a:solidFill>
            <a:ln>
              <a:noFill/>
            </a:ln>
            <a:effectLst/>
          </c:spPr>
          <c:invertIfNegative val="0"/>
          <c:cat>
            <c:strRef>
              <c:f>graphique_4!$B$5:$B$44</c:f>
              <c:strCache>
                <c:ptCount val="40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</c:strCache>
            </c:strRef>
          </c:cat>
          <c:val>
            <c:numRef>
              <c:f>graphique_4!$A$5:$A$44</c:f>
              <c:numCache>
                <c:formatCode>General</c:formatCode>
                <c:ptCount val="40"/>
                <c:pt idx="32" formatCode="_-* #\ ##0\ _€_-;\-* #\ ##0\ _€_-;_-* &quot;-&quot;??\ _€_-;_-@_-">
                  <c:v>29.745404152049804</c:v>
                </c:pt>
                <c:pt idx="33" formatCode="_-* #\ ##0\ _€_-;\-* #\ ##0\ _€_-;_-* &quot;-&quot;??\ _€_-;_-@_-">
                  <c:v>117.68600375699397</c:v>
                </c:pt>
                <c:pt idx="34" formatCode="_-* #\ ##0\ _€_-;\-* #\ ##0\ _€_-;_-* &quot;-&quot;??\ _€_-;_-@_-">
                  <c:v>204.63307695493771</c:v>
                </c:pt>
                <c:pt idx="35" formatCode="_-* #\ ##0\ _€_-;\-* #\ ##0\ _€_-;_-* &quot;-&quot;??\ _€_-;_-@_-">
                  <c:v>173.6569452514849</c:v>
                </c:pt>
                <c:pt idx="36" formatCode="_-* #\ ##0\ _€_-;\-* #\ ##0\ _€_-;_-* &quot;-&quot;??\ _€_-;_-@_-">
                  <c:v>140.83140119484233</c:v>
                </c:pt>
                <c:pt idx="37" formatCode="_-* #\ ##0\ _€_-;\-* #\ ##0\ _€_-;_-* &quot;-&quot;??\ _€_-;_-@_-">
                  <c:v>161.72671336308085</c:v>
                </c:pt>
                <c:pt idx="38" formatCode="_-* #\ ##0\ _€_-;\-* #\ ##0\ _€_-;_-* &quot;-&quot;??\ _€_-;_-@_-">
                  <c:v>10.429644341585853</c:v>
                </c:pt>
                <c:pt idx="39" formatCode="_-* #\ ##0\ _€_-;\-* #\ ##0\ _€_-;_-* &quot;-&quot;??\ _€_-;_-@_-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E5A-BE0D-413BAD9835EA}"/>
            </c:ext>
          </c:extLst>
        </c:ser>
        <c:ser>
          <c:idx val="2"/>
          <c:order val="1"/>
          <c:tx>
            <c:strRef>
              <c:f>graphique_4!$C$4</c:f>
              <c:strCache>
                <c:ptCount val="1"/>
                <c:pt idx="0">
                  <c:v> Inondations </c:v>
                </c:pt>
              </c:strCache>
            </c:strRef>
          </c:tx>
          <c:spPr>
            <a:solidFill>
              <a:srgbClr val="465F9D"/>
            </a:solidFill>
            <a:ln>
              <a:noFill/>
            </a:ln>
            <a:effectLst/>
          </c:spPr>
          <c:invertIfNegative val="0"/>
          <c:cat>
            <c:strRef>
              <c:f>graphique_4!$B$5:$B$44</c:f>
              <c:strCache>
                <c:ptCount val="40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</c:strCache>
            </c:strRef>
          </c:cat>
          <c:val>
            <c:numRef>
              <c:f>graphique_4!$C$5:$C$44</c:f>
              <c:numCache>
                <c:formatCode>_(* #\ ##0_);_(* \(#\ ##0\);_(* "-"??_);_(@_)</c:formatCode>
                <c:ptCount val="40"/>
                <c:pt idx="0">
                  <c:v>1446.0265435076676</c:v>
                </c:pt>
                <c:pt idx="1">
                  <c:v>51.579789979167899</c:v>
                </c:pt>
                <c:pt idx="2">
                  <c:v>29.103604524069986</c:v>
                </c:pt>
                <c:pt idx="3">
                  <c:v>109.95657821849531</c:v>
                </c:pt>
                <c:pt idx="4">
                  <c:v>403.57984036373261</c:v>
                </c:pt>
                <c:pt idx="5">
                  <c:v>604.70434381375298</c:v>
                </c:pt>
                <c:pt idx="6">
                  <c:v>66.146461066998782</c:v>
                </c:pt>
                <c:pt idx="7">
                  <c:v>721.98653874708475</c:v>
                </c:pt>
                <c:pt idx="8">
                  <c:v>254.50946822488163</c:v>
                </c:pt>
                <c:pt idx="9">
                  <c:v>1165.9800016169881</c:v>
                </c:pt>
                <c:pt idx="10">
                  <c:v>1782.6758448133198</c:v>
                </c:pt>
                <c:pt idx="11">
                  <c:v>675.24625713981391</c:v>
                </c:pt>
                <c:pt idx="12">
                  <c:v>1250.8235281455341</c:v>
                </c:pt>
                <c:pt idx="13">
                  <c:v>379.33513129056752</c:v>
                </c:pt>
                <c:pt idx="14">
                  <c:v>315.8300110690829</c:v>
                </c:pt>
                <c:pt idx="15">
                  <c:v>259.97226509633919</c:v>
                </c:pt>
                <c:pt idx="16">
                  <c:v>1357.4770316487088</c:v>
                </c:pt>
                <c:pt idx="17">
                  <c:v>601.84148730620495</c:v>
                </c:pt>
                <c:pt idx="18">
                  <c:v>647.34778597459569</c:v>
                </c:pt>
                <c:pt idx="19">
                  <c:v>1495.3837349162875</c:v>
                </c:pt>
                <c:pt idx="20">
                  <c:v>1591.4737960571524</c:v>
                </c:pt>
                <c:pt idx="21">
                  <c:v>27.412671209009954</c:v>
                </c:pt>
                <c:pt idx="22">
                  <c:v>242.91692441818083</c:v>
                </c:pt>
                <c:pt idx="23">
                  <c:v>224.77902988896437</c:v>
                </c:pt>
                <c:pt idx="24">
                  <c:v>197.91324171844747</c:v>
                </c:pt>
                <c:pt idx="25">
                  <c:v>534.54222069189882</c:v>
                </c:pt>
                <c:pt idx="26">
                  <c:v>235.37447665593803</c:v>
                </c:pt>
                <c:pt idx="27">
                  <c:v>1726.900126734507</c:v>
                </c:pt>
                <c:pt idx="28">
                  <c:v>405.66207842246774</c:v>
                </c:pt>
                <c:pt idx="29">
                  <c:v>234.62398220245186</c:v>
                </c:pt>
                <c:pt idx="30">
                  <c:v>473.96318224104897</c:v>
                </c:pt>
                <c:pt idx="31">
                  <c:v>809.68545539520755</c:v>
                </c:pt>
                <c:pt idx="32">
                  <c:v>746.62085011398449</c:v>
                </c:pt>
                <c:pt idx="33">
                  <c:v>1424.3032083230139</c:v>
                </c:pt>
                <c:pt idx="34">
                  <c:v>97.182566635477926</c:v>
                </c:pt>
                <c:pt idx="35">
                  <c:v>1081.3796215871896</c:v>
                </c:pt>
                <c:pt idx="36" formatCode="_-* #\ ##0\ _€_-;\-* #\ ##0\ _€_-;_-* &quot;-&quot;??\ _€_-;_-@_-">
                  <c:v>611.49189987710702</c:v>
                </c:pt>
                <c:pt idx="37">
                  <c:v>396.11903530976832</c:v>
                </c:pt>
                <c:pt idx="38">
                  <c:v>555.47933541983866</c:v>
                </c:pt>
                <c:pt idx="39">
                  <c:v>359.31964868810144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485-4E5A-BE0D-413BAD9835EA}"/>
            </c:ext>
          </c:extLst>
        </c:ser>
        <c:ser>
          <c:idx val="3"/>
          <c:order val="2"/>
          <c:tx>
            <c:strRef>
              <c:f>graphique_4!$D$4</c:f>
              <c:strCache>
                <c:ptCount val="1"/>
                <c:pt idx="0">
                  <c:v> Sécheresse </c:v>
                </c:pt>
              </c:strCache>
            </c:strRef>
          </c:tx>
          <c:spPr>
            <a:solidFill>
              <a:srgbClr val="FF732C"/>
            </a:solidFill>
            <a:ln>
              <a:noFill/>
            </a:ln>
            <a:effectLst/>
          </c:spPr>
          <c:invertIfNegative val="0"/>
          <c:cat>
            <c:strRef>
              <c:f>graphique_4!$B$5:$B$44</c:f>
              <c:strCache>
                <c:ptCount val="40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</c:strCache>
            </c:strRef>
          </c:cat>
          <c:val>
            <c:numRef>
              <c:f>graphique_4!$D$5:$D$44</c:f>
              <c:numCache>
                <c:formatCode>_(* #\ ##0_);_(* \(#\ ##0\);_(* "-"??_);_(@_)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738.28673717081006</c:v>
                </c:pt>
                <c:pt idx="7">
                  <c:v>1178.363367951516</c:v>
                </c:pt>
                <c:pt idx="8">
                  <c:v>528.17736732711762</c:v>
                </c:pt>
                <c:pt idx="9">
                  <c:v>275.77975836017117</c:v>
                </c:pt>
                <c:pt idx="10">
                  <c:v>259.78070484505866</c:v>
                </c:pt>
                <c:pt idx="11">
                  <c:v>116.76551521532595</c:v>
                </c:pt>
                <c:pt idx="12">
                  <c:v>274.19862205707955</c:v>
                </c:pt>
                <c:pt idx="13">
                  <c:v>918.04216916585358</c:v>
                </c:pt>
                <c:pt idx="14">
                  <c:v>631.88279770708914</c:v>
                </c:pt>
                <c:pt idx="15">
                  <c:v>777.78964750174134</c:v>
                </c:pt>
                <c:pt idx="16">
                  <c:v>149.24874294088502</c:v>
                </c:pt>
                <c:pt idx="17">
                  <c:v>110.45310299464099</c:v>
                </c:pt>
                <c:pt idx="18">
                  <c:v>18.02614410721975</c:v>
                </c:pt>
                <c:pt idx="19">
                  <c:v>401.74742079269993</c:v>
                </c:pt>
                <c:pt idx="20">
                  <c:v>2046.0310759789336</c:v>
                </c:pt>
                <c:pt idx="21">
                  <c:v>55.505939735558961</c:v>
                </c:pt>
                <c:pt idx="22">
                  <c:v>565.94758065794213</c:v>
                </c:pt>
                <c:pt idx="23">
                  <c:v>185.69165138812531</c:v>
                </c:pt>
                <c:pt idx="24">
                  <c:v>267.84061048968584</c:v>
                </c:pt>
                <c:pt idx="25">
                  <c:v>87.076117099872008</c:v>
                </c:pt>
                <c:pt idx="26">
                  <c:v>335.72456520726911</c:v>
                </c:pt>
                <c:pt idx="27">
                  <c:v>57.084970608248256</c:v>
                </c:pt>
                <c:pt idx="28">
                  <c:v>1060.9343556409581</c:v>
                </c:pt>
                <c:pt idx="29">
                  <c:v>235.97241194101198</c:v>
                </c:pt>
                <c:pt idx="30">
                  <c:v>10.998729260754644</c:v>
                </c:pt>
                <c:pt idx="31">
                  <c:v>28.340968678048025</c:v>
                </c:pt>
                <c:pt idx="32">
                  <c:v>100.47686187003288</c:v>
                </c:pt>
                <c:pt idx="33">
                  <c:v>1117.2860220709674</c:v>
                </c:pt>
                <c:pt idx="34">
                  <c:v>1325.0305433829278</c:v>
                </c:pt>
                <c:pt idx="35">
                  <c:v>2174.4524062657601</c:v>
                </c:pt>
                <c:pt idx="36" formatCode="_-* #\ ##0\ _€_-;\-* #\ ##0\ _€_-;_-* &quot;-&quot;??\ _€_-;_-@_-">
                  <c:v>1202.4719370631074</c:v>
                </c:pt>
                <c:pt idx="37">
                  <c:v>1220.1163723065554</c:v>
                </c:pt>
                <c:pt idx="38">
                  <c:v>151.28666620207244</c:v>
                </c:pt>
                <c:pt idx="39">
                  <c:v>3415.6803513118984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485-4E5A-BE0D-413BAD9835EA}"/>
            </c:ext>
          </c:extLst>
        </c:ser>
        <c:ser>
          <c:idx val="4"/>
          <c:order val="3"/>
          <c:tx>
            <c:strRef>
              <c:f>graphique_4!$E$4</c:f>
              <c:strCache>
                <c:ptCount val="1"/>
                <c:pt idx="0">
                  <c:v> Autres </c:v>
                </c:pt>
              </c:strCache>
            </c:strRef>
          </c:tx>
          <c:spPr>
            <a:solidFill>
              <a:srgbClr val="00A95F"/>
            </a:solidFill>
            <a:ln>
              <a:noFill/>
            </a:ln>
            <a:effectLst/>
          </c:spPr>
          <c:invertIfNegative val="0"/>
          <c:cat>
            <c:strRef>
              <c:f>graphique_4!$B$5:$B$44</c:f>
              <c:strCache>
                <c:ptCount val="40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</c:strCache>
            </c:strRef>
          </c:cat>
          <c:val>
            <c:numRef>
              <c:f>graphique_4!$E$5:$E$44</c:f>
              <c:numCache>
                <c:formatCode>_(* #\ ##0_);_(* \(#\ ##0\);_(* "-"??_);_(@_)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21.121168232395728</c:v>
                </c:pt>
                <c:pt idx="7">
                  <c:v>16.0650534434807</c:v>
                </c:pt>
                <c:pt idx="8">
                  <c:v>4.8054674699028324</c:v>
                </c:pt>
                <c:pt idx="9">
                  <c:v>6.1254909084943341</c:v>
                </c:pt>
                <c:pt idx="10">
                  <c:v>11.560273920287646</c:v>
                </c:pt>
                <c:pt idx="11">
                  <c:v>23.916663733918991</c:v>
                </c:pt>
                <c:pt idx="12">
                  <c:v>95.947877280097103</c:v>
                </c:pt>
                <c:pt idx="13">
                  <c:v>144.63911980079996</c:v>
                </c:pt>
                <c:pt idx="14">
                  <c:v>7.7979138163272781</c:v>
                </c:pt>
                <c:pt idx="15">
                  <c:v>20.076668341540032</c:v>
                </c:pt>
                <c:pt idx="16">
                  <c:v>66.221355477002263</c:v>
                </c:pt>
                <c:pt idx="17">
                  <c:v>55.018288896060376</c:v>
                </c:pt>
                <c:pt idx="18">
                  <c:v>60.98244615308824</c:v>
                </c:pt>
                <c:pt idx="19">
                  <c:v>145.91464998841246</c:v>
                </c:pt>
                <c:pt idx="20">
                  <c:v>37.185809345821738</c:v>
                </c:pt>
                <c:pt idx="21">
                  <c:v>103.27493882625585</c:v>
                </c:pt>
                <c:pt idx="22">
                  <c:v>6.2893455629107349</c:v>
                </c:pt>
                <c:pt idx="23">
                  <c:v>2.5522335243270136</c:v>
                </c:pt>
                <c:pt idx="24">
                  <c:v>388.6113247645668</c:v>
                </c:pt>
                <c:pt idx="25">
                  <c:v>28.392519461512062</c:v>
                </c:pt>
                <c:pt idx="26">
                  <c:v>26.78774726511832</c:v>
                </c:pt>
                <c:pt idx="27">
                  <c:v>163.01490265724465</c:v>
                </c:pt>
                <c:pt idx="28">
                  <c:v>16.403565936574299</c:v>
                </c:pt>
                <c:pt idx="29">
                  <c:v>9.4036058565361618</c:v>
                </c:pt>
                <c:pt idx="30">
                  <c:v>41.038088498196409</c:v>
                </c:pt>
                <c:pt idx="31">
                  <c:v>47.973575926744424</c:v>
                </c:pt>
                <c:pt idx="32">
                  <c:v>25.902288015982641</c:v>
                </c:pt>
                <c:pt idx="33">
                  <c:v>38.410769606018334</c:v>
                </c:pt>
                <c:pt idx="34">
                  <c:v>2566.786889981594</c:v>
                </c:pt>
                <c:pt idx="35">
                  <c:v>25.167972147050389</c:v>
                </c:pt>
                <c:pt idx="36" formatCode="_-* #\ ##0\ _€_-;\-* #\ ##0\ _€_-;_-* &quot;-&quot;??\ _€_-;_-@_-">
                  <c:v>352.03616305978562</c:v>
                </c:pt>
                <c:pt idx="37">
                  <c:v>65.764592383676288</c:v>
                </c:pt>
                <c:pt idx="38">
                  <c:v>0.23399837808899812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485-4E5A-BE0D-413BAD9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25368079"/>
        <c:axId val="425374735"/>
      </c:barChart>
      <c:catAx>
        <c:axId val="4253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25374735"/>
        <c:crosses val="autoZero"/>
        <c:auto val="1"/>
        <c:lblAlgn val="ctr"/>
        <c:lblOffset val="100"/>
        <c:noMultiLvlLbl val="0"/>
      </c:catAx>
      <c:valAx>
        <c:axId val="4253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253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24446017542734"/>
          <c:y val="0.92675724744933197"/>
          <c:w val="0.53288828734825766"/>
          <c:h val="6.191264423673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graphique_4!$A$4</c:f>
              <c:strCache>
                <c:ptCount val="1"/>
                <c:pt idx="0">
                  <c:v>Incertitude</c:v>
                </c:pt>
              </c:strCache>
            </c:strRef>
          </c:tx>
          <c:spPr>
            <a:solidFill>
              <a:srgbClr val="6C005C"/>
            </a:solidFill>
            <a:ln>
              <a:noFill/>
            </a:ln>
            <a:effectLst/>
          </c:spPr>
          <c:invertIfNegative val="0"/>
          <c:cat>
            <c:strRef>
              <c:f>graphique_4!$B$5:$B$45</c:f>
              <c:strCache>
                <c:ptCount val="41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  <c:pt idx="40">
                  <c:v>2023 (p)</c:v>
                </c:pt>
              </c:strCache>
            </c:strRef>
          </c:cat>
          <c:val>
            <c:numRef>
              <c:f>graphique_4!$A$5:$A$45</c:f>
              <c:numCache>
                <c:formatCode>General</c:formatCode>
                <c:ptCount val="41"/>
                <c:pt idx="32" formatCode="_-* #\ ##0\ _€_-;\-* #\ ##0\ _€_-;_-* &quot;-&quot;??\ _€_-;_-@_-">
                  <c:v>29.745404152049804</c:v>
                </c:pt>
                <c:pt idx="33" formatCode="_-* #\ ##0\ _€_-;\-* #\ ##0\ _€_-;_-* &quot;-&quot;??\ _€_-;_-@_-">
                  <c:v>117.68600375699397</c:v>
                </c:pt>
                <c:pt idx="34" formatCode="_-* #\ ##0\ _€_-;\-* #\ ##0\ _€_-;_-* &quot;-&quot;??\ _€_-;_-@_-">
                  <c:v>204.63307695493771</c:v>
                </c:pt>
                <c:pt idx="35" formatCode="_-* #\ ##0\ _€_-;\-* #\ ##0\ _€_-;_-* &quot;-&quot;??\ _€_-;_-@_-">
                  <c:v>173.6569452514849</c:v>
                </c:pt>
                <c:pt idx="36" formatCode="_-* #\ ##0\ _€_-;\-* #\ ##0\ _€_-;_-* &quot;-&quot;??\ _€_-;_-@_-">
                  <c:v>140.83140119484233</c:v>
                </c:pt>
                <c:pt idx="37" formatCode="_-* #\ ##0\ _€_-;\-* #\ ##0\ _€_-;_-* &quot;-&quot;??\ _€_-;_-@_-">
                  <c:v>161.72671336308085</c:v>
                </c:pt>
                <c:pt idx="38" formatCode="_-* #\ ##0\ _€_-;\-* #\ ##0\ _€_-;_-* &quot;-&quot;??\ _€_-;_-@_-">
                  <c:v>10.429644341585853</c:v>
                </c:pt>
                <c:pt idx="39" formatCode="_-* #\ ##0\ _€_-;\-* #\ ##0\ _€_-;_-* &quot;-&quot;??\ _€_-;_-@_-">
                  <c:v>250</c:v>
                </c:pt>
                <c:pt idx="40" formatCode="_-* #\ ##0\ _€_-;\-* #\ ##0\ _€_-;_-* &quot;-&quot;??\ _€_-;_-@_-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E5A-BE0D-413BAD9835EA}"/>
            </c:ext>
          </c:extLst>
        </c:ser>
        <c:ser>
          <c:idx val="2"/>
          <c:order val="1"/>
          <c:tx>
            <c:strRef>
              <c:f>graphique_4!$C$4</c:f>
              <c:strCache>
                <c:ptCount val="1"/>
                <c:pt idx="0">
                  <c:v> Inondations </c:v>
                </c:pt>
              </c:strCache>
            </c:strRef>
          </c:tx>
          <c:spPr>
            <a:solidFill>
              <a:srgbClr val="465F9D"/>
            </a:solidFill>
            <a:ln>
              <a:noFill/>
            </a:ln>
            <a:effectLst/>
          </c:spPr>
          <c:invertIfNegative val="0"/>
          <c:cat>
            <c:strRef>
              <c:f>graphique_4!$B$5:$B$45</c:f>
              <c:strCache>
                <c:ptCount val="41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  <c:pt idx="40">
                  <c:v>2023 (p)</c:v>
                </c:pt>
              </c:strCache>
            </c:strRef>
          </c:cat>
          <c:val>
            <c:numRef>
              <c:f>graphique_4!$C$5:$C$45</c:f>
              <c:numCache>
                <c:formatCode>_(* #\ ##0_);_(* \(#\ ##0\);_(* "-"??_);_(@_)</c:formatCode>
                <c:ptCount val="41"/>
                <c:pt idx="0">
                  <c:v>1446.0265435076676</c:v>
                </c:pt>
                <c:pt idx="1">
                  <c:v>51.579789979167899</c:v>
                </c:pt>
                <c:pt idx="2">
                  <c:v>29.103604524069986</c:v>
                </c:pt>
                <c:pt idx="3">
                  <c:v>109.95657821849531</c:v>
                </c:pt>
                <c:pt idx="4">
                  <c:v>403.57984036373261</c:v>
                </c:pt>
                <c:pt idx="5">
                  <c:v>604.70434381375298</c:v>
                </c:pt>
                <c:pt idx="6">
                  <c:v>66.146461066998782</c:v>
                </c:pt>
                <c:pt idx="7">
                  <c:v>721.98653874708475</c:v>
                </c:pt>
                <c:pt idx="8">
                  <c:v>254.50946822488163</c:v>
                </c:pt>
                <c:pt idx="9">
                  <c:v>1165.9800016169881</c:v>
                </c:pt>
                <c:pt idx="10">
                  <c:v>1782.6758448133198</c:v>
                </c:pt>
                <c:pt idx="11">
                  <c:v>675.24625713981391</c:v>
                </c:pt>
                <c:pt idx="12">
                  <c:v>1250.8235281455341</c:v>
                </c:pt>
                <c:pt idx="13">
                  <c:v>379.33513129056752</c:v>
                </c:pt>
                <c:pt idx="14">
                  <c:v>315.8300110690829</c:v>
                </c:pt>
                <c:pt idx="15">
                  <c:v>259.97226509633919</c:v>
                </c:pt>
                <c:pt idx="16">
                  <c:v>1357.4770316487088</c:v>
                </c:pt>
                <c:pt idx="17">
                  <c:v>601.84148730620495</c:v>
                </c:pt>
                <c:pt idx="18">
                  <c:v>647.34778597459569</c:v>
                </c:pt>
                <c:pt idx="19">
                  <c:v>1495.3837349162875</c:v>
                </c:pt>
                <c:pt idx="20">
                  <c:v>1591.4737960571524</c:v>
                </c:pt>
                <c:pt idx="21">
                  <c:v>27.412671209009954</c:v>
                </c:pt>
                <c:pt idx="22">
                  <c:v>242.91692441818083</c:v>
                </c:pt>
                <c:pt idx="23">
                  <c:v>224.77902988896437</c:v>
                </c:pt>
                <c:pt idx="24">
                  <c:v>197.91324171844747</c:v>
                </c:pt>
                <c:pt idx="25">
                  <c:v>534.54222069189882</c:v>
                </c:pt>
                <c:pt idx="26">
                  <c:v>235.37447665593803</c:v>
                </c:pt>
                <c:pt idx="27">
                  <c:v>1726.900126734507</c:v>
                </c:pt>
                <c:pt idx="28">
                  <c:v>405.66207842246774</c:v>
                </c:pt>
                <c:pt idx="29">
                  <c:v>234.62398220245186</c:v>
                </c:pt>
                <c:pt idx="30">
                  <c:v>473.96318224104897</c:v>
                </c:pt>
                <c:pt idx="31">
                  <c:v>809.68545539520755</c:v>
                </c:pt>
                <c:pt idx="32">
                  <c:v>746.62085011398449</c:v>
                </c:pt>
                <c:pt idx="33">
                  <c:v>1424.3032083230139</c:v>
                </c:pt>
                <c:pt idx="34">
                  <c:v>97.182566635477926</c:v>
                </c:pt>
                <c:pt idx="35">
                  <c:v>1081.3796215871896</c:v>
                </c:pt>
                <c:pt idx="36" formatCode="_-* #\ ##0\ _€_-;\-* #\ ##0\ _€_-;_-* &quot;-&quot;??\ _€_-;_-@_-">
                  <c:v>611.49189987710702</c:v>
                </c:pt>
                <c:pt idx="37">
                  <c:v>396.11903530976832</c:v>
                </c:pt>
                <c:pt idx="38">
                  <c:v>555.47933541983866</c:v>
                </c:pt>
                <c:pt idx="39">
                  <c:v>359.31964868810144</c:v>
                </c:pt>
                <c:pt idx="40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485-4E5A-BE0D-413BAD9835EA}"/>
            </c:ext>
          </c:extLst>
        </c:ser>
        <c:ser>
          <c:idx val="3"/>
          <c:order val="2"/>
          <c:tx>
            <c:strRef>
              <c:f>graphique_4!$D$4</c:f>
              <c:strCache>
                <c:ptCount val="1"/>
                <c:pt idx="0">
                  <c:v> Sécheresse </c:v>
                </c:pt>
              </c:strCache>
            </c:strRef>
          </c:tx>
          <c:spPr>
            <a:solidFill>
              <a:srgbClr val="FF732C"/>
            </a:solidFill>
            <a:ln>
              <a:noFill/>
            </a:ln>
            <a:effectLst/>
          </c:spPr>
          <c:invertIfNegative val="0"/>
          <c:cat>
            <c:strRef>
              <c:f>graphique_4!$B$5:$B$45</c:f>
              <c:strCache>
                <c:ptCount val="41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  <c:pt idx="40">
                  <c:v>2023 (p)</c:v>
                </c:pt>
              </c:strCache>
            </c:strRef>
          </c:cat>
          <c:val>
            <c:numRef>
              <c:f>graphique_4!$D$5:$D$45</c:f>
              <c:numCache>
                <c:formatCode>_(* #\ ##0_);_(* \(#\ 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738.28673717081006</c:v>
                </c:pt>
                <c:pt idx="7">
                  <c:v>1178.363367951516</c:v>
                </c:pt>
                <c:pt idx="8">
                  <c:v>528.17736732711762</c:v>
                </c:pt>
                <c:pt idx="9">
                  <c:v>275.77975836017117</c:v>
                </c:pt>
                <c:pt idx="10">
                  <c:v>259.78070484505866</c:v>
                </c:pt>
                <c:pt idx="11">
                  <c:v>116.76551521532595</c:v>
                </c:pt>
                <c:pt idx="12">
                  <c:v>274.19862205707955</c:v>
                </c:pt>
                <c:pt idx="13">
                  <c:v>918.04216916585358</c:v>
                </c:pt>
                <c:pt idx="14">
                  <c:v>631.88279770708914</c:v>
                </c:pt>
                <c:pt idx="15">
                  <c:v>777.78964750174134</c:v>
                </c:pt>
                <c:pt idx="16">
                  <c:v>149.24874294088502</c:v>
                </c:pt>
                <c:pt idx="17">
                  <c:v>110.45310299464099</c:v>
                </c:pt>
                <c:pt idx="18">
                  <c:v>18.02614410721975</c:v>
                </c:pt>
                <c:pt idx="19">
                  <c:v>401.74742079269993</c:v>
                </c:pt>
                <c:pt idx="20">
                  <c:v>2046.0310759789336</c:v>
                </c:pt>
                <c:pt idx="21">
                  <c:v>55.505939735558961</c:v>
                </c:pt>
                <c:pt idx="22">
                  <c:v>565.94758065794213</c:v>
                </c:pt>
                <c:pt idx="23">
                  <c:v>185.69165138812531</c:v>
                </c:pt>
                <c:pt idx="24">
                  <c:v>267.84061048968584</c:v>
                </c:pt>
                <c:pt idx="25">
                  <c:v>87.076117099872008</c:v>
                </c:pt>
                <c:pt idx="26">
                  <c:v>335.72456520726911</c:v>
                </c:pt>
                <c:pt idx="27">
                  <c:v>57.084970608248256</c:v>
                </c:pt>
                <c:pt idx="28">
                  <c:v>1060.9343556409581</c:v>
                </c:pt>
                <c:pt idx="29">
                  <c:v>235.97241194101198</c:v>
                </c:pt>
                <c:pt idx="30">
                  <c:v>10.998729260754644</c:v>
                </c:pt>
                <c:pt idx="31">
                  <c:v>28.340968678048025</c:v>
                </c:pt>
                <c:pt idx="32">
                  <c:v>100.47686187003288</c:v>
                </c:pt>
                <c:pt idx="33">
                  <c:v>1117.2860220709674</c:v>
                </c:pt>
                <c:pt idx="34">
                  <c:v>1325.0305433829278</c:v>
                </c:pt>
                <c:pt idx="35">
                  <c:v>2174.4524062657601</c:v>
                </c:pt>
                <c:pt idx="36" formatCode="_-* #\ ##0\ _€_-;\-* #\ ##0\ _€_-;_-* &quot;-&quot;??\ _€_-;_-@_-">
                  <c:v>1202.4719370631074</c:v>
                </c:pt>
                <c:pt idx="37">
                  <c:v>1220.1163723065554</c:v>
                </c:pt>
                <c:pt idx="38">
                  <c:v>151.28666620207244</c:v>
                </c:pt>
                <c:pt idx="39">
                  <c:v>3415.6803513118984</c:v>
                </c:pt>
                <c:pt idx="40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485-4E5A-BE0D-413BAD9835EA}"/>
            </c:ext>
          </c:extLst>
        </c:ser>
        <c:ser>
          <c:idx val="4"/>
          <c:order val="3"/>
          <c:tx>
            <c:strRef>
              <c:f>graphique_4!$E$4</c:f>
              <c:strCache>
                <c:ptCount val="1"/>
                <c:pt idx="0">
                  <c:v> Autres </c:v>
                </c:pt>
              </c:strCache>
            </c:strRef>
          </c:tx>
          <c:spPr>
            <a:solidFill>
              <a:srgbClr val="00A95F"/>
            </a:solidFill>
            <a:ln>
              <a:noFill/>
            </a:ln>
            <a:effectLst/>
          </c:spPr>
          <c:invertIfNegative val="0"/>
          <c:cat>
            <c:strRef>
              <c:f>graphique_4!$B$5:$B$45</c:f>
              <c:strCache>
                <c:ptCount val="41"/>
                <c:pt idx="0">
                  <c:v>1982/83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 (p)</c:v>
                </c:pt>
                <c:pt idx="33">
                  <c:v>2016 (p)</c:v>
                </c:pt>
                <c:pt idx="34">
                  <c:v>2017 (p)</c:v>
                </c:pt>
                <c:pt idx="35">
                  <c:v>2018 (p)</c:v>
                </c:pt>
                <c:pt idx="36">
                  <c:v>2019 (p)</c:v>
                </c:pt>
                <c:pt idx="37">
                  <c:v>2020 (p)</c:v>
                </c:pt>
                <c:pt idx="38">
                  <c:v>2021 (p)</c:v>
                </c:pt>
                <c:pt idx="39">
                  <c:v>2022 (p)</c:v>
                </c:pt>
                <c:pt idx="40">
                  <c:v>2023 (p)</c:v>
                </c:pt>
              </c:strCache>
            </c:strRef>
          </c:cat>
          <c:val>
            <c:numRef>
              <c:f>graphique_4!$E$5:$E$45</c:f>
              <c:numCache>
                <c:formatCode>_(* #\ ##0_);_(* \(#\ 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21.121168232395728</c:v>
                </c:pt>
                <c:pt idx="7">
                  <c:v>16.0650534434807</c:v>
                </c:pt>
                <c:pt idx="8">
                  <c:v>4.8054674699028324</c:v>
                </c:pt>
                <c:pt idx="9">
                  <c:v>6.1254909084943341</c:v>
                </c:pt>
                <c:pt idx="10">
                  <c:v>11.560273920287646</c:v>
                </c:pt>
                <c:pt idx="11">
                  <c:v>23.916663733918991</c:v>
                </c:pt>
                <c:pt idx="12">
                  <c:v>95.947877280097103</c:v>
                </c:pt>
                <c:pt idx="13">
                  <c:v>144.63911980079996</c:v>
                </c:pt>
                <c:pt idx="14">
                  <c:v>7.7979138163272781</c:v>
                </c:pt>
                <c:pt idx="15">
                  <c:v>20.076668341540032</c:v>
                </c:pt>
                <c:pt idx="16">
                  <c:v>66.221355477002263</c:v>
                </c:pt>
                <c:pt idx="17">
                  <c:v>55.018288896060376</c:v>
                </c:pt>
                <c:pt idx="18">
                  <c:v>60.98244615308824</c:v>
                </c:pt>
                <c:pt idx="19">
                  <c:v>145.91464998841246</c:v>
                </c:pt>
                <c:pt idx="20">
                  <c:v>37.185809345821738</c:v>
                </c:pt>
                <c:pt idx="21">
                  <c:v>103.27493882625585</c:v>
                </c:pt>
                <c:pt idx="22">
                  <c:v>6.2893455629107349</c:v>
                </c:pt>
                <c:pt idx="23">
                  <c:v>2.5522335243270136</c:v>
                </c:pt>
                <c:pt idx="24">
                  <c:v>388.6113247645668</c:v>
                </c:pt>
                <c:pt idx="25">
                  <c:v>28.392519461512062</c:v>
                </c:pt>
                <c:pt idx="26">
                  <c:v>26.78774726511832</c:v>
                </c:pt>
                <c:pt idx="27">
                  <c:v>163.01490265724465</c:v>
                </c:pt>
                <c:pt idx="28">
                  <c:v>16.403565936574299</c:v>
                </c:pt>
                <c:pt idx="29">
                  <c:v>9.4036058565361618</c:v>
                </c:pt>
                <c:pt idx="30">
                  <c:v>41.038088498196409</c:v>
                </c:pt>
                <c:pt idx="31">
                  <c:v>47.973575926744424</c:v>
                </c:pt>
                <c:pt idx="32">
                  <c:v>25.902288015982641</c:v>
                </c:pt>
                <c:pt idx="33">
                  <c:v>38.410769606018334</c:v>
                </c:pt>
                <c:pt idx="34">
                  <c:v>2566.786889981594</c:v>
                </c:pt>
                <c:pt idx="35">
                  <c:v>25.167972147050389</c:v>
                </c:pt>
                <c:pt idx="36" formatCode="_-* #\ ##0\ _€_-;\-* #\ ##0\ _€_-;_-* &quot;-&quot;??\ _€_-;_-@_-">
                  <c:v>352.03616305978562</c:v>
                </c:pt>
                <c:pt idx="37">
                  <c:v>65.764592383676288</c:v>
                </c:pt>
                <c:pt idx="38">
                  <c:v>0.23399837808899812</c:v>
                </c:pt>
                <c:pt idx="39">
                  <c:v>0</c:v>
                </c:pt>
                <c:pt idx="4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485-4E5A-BE0D-413BAD9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25368079"/>
        <c:axId val="425374735"/>
      </c:barChart>
      <c:catAx>
        <c:axId val="4253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25374735"/>
        <c:crosses val="autoZero"/>
        <c:auto val="1"/>
        <c:lblAlgn val="ctr"/>
        <c:lblOffset val="100"/>
        <c:noMultiLvlLbl val="0"/>
      </c:catAx>
      <c:valAx>
        <c:axId val="4253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253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24446017542734"/>
          <c:y val="0.92675724744933197"/>
          <c:w val="0.53288828734825766"/>
          <c:h val="6.191264423673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graphique_5!$B$4</c:f>
              <c:strCache>
                <c:ptCount val="1"/>
                <c:pt idx="0">
                  <c:v>Inondations</c:v>
                </c:pt>
              </c:strCache>
            </c:strRef>
          </c:tx>
          <c:spPr>
            <a:solidFill>
              <a:srgbClr val="417DC4"/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graphique_5!$B$5:$B$30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14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16</c:v>
                </c:pt>
                <c:pt idx="19">
                  <c:v>25</c:v>
                </c:pt>
                <c:pt idx="20">
                  <c:v>53</c:v>
                </c:pt>
                <c:pt idx="21">
                  <c:v>29</c:v>
                </c:pt>
                <c:pt idx="22">
                  <c:v>25</c:v>
                </c:pt>
                <c:pt idx="23">
                  <c:v>41</c:v>
                </c:pt>
                <c:pt idx="24">
                  <c:v>55</c:v>
                </c:pt>
                <c:pt idx="2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874-8E89-4CDCEEDB43B5}"/>
            </c:ext>
          </c:extLst>
        </c:ser>
        <c:ser>
          <c:idx val="1"/>
          <c:order val="1"/>
          <c:tx>
            <c:strRef>
              <c:f>graphique_5!$C$4</c:f>
              <c:strCache>
                <c:ptCount val="1"/>
                <c:pt idx="0">
                  <c:v>Cyclones et tempêtes</c:v>
                </c:pt>
              </c:strCache>
            </c:strRef>
          </c:tx>
          <c:spPr>
            <a:solidFill>
              <a:srgbClr val="417DC4">
                <a:alpha val="45000"/>
              </a:srgbClr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graphique_5!$C$5:$C$30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15</c:v>
                </c:pt>
                <c:pt idx="9">
                  <c:v>17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14</c:v>
                </c:pt>
                <c:pt idx="14">
                  <c:v>28</c:v>
                </c:pt>
                <c:pt idx="15">
                  <c:v>8</c:v>
                </c:pt>
                <c:pt idx="16">
                  <c:v>20</c:v>
                </c:pt>
                <c:pt idx="17">
                  <c:v>14</c:v>
                </c:pt>
                <c:pt idx="18">
                  <c:v>23</c:v>
                </c:pt>
                <c:pt idx="19">
                  <c:v>34</c:v>
                </c:pt>
                <c:pt idx="20">
                  <c:v>13</c:v>
                </c:pt>
                <c:pt idx="21">
                  <c:v>10</c:v>
                </c:pt>
                <c:pt idx="22">
                  <c:v>65</c:v>
                </c:pt>
                <c:pt idx="23">
                  <c:v>33</c:v>
                </c:pt>
                <c:pt idx="24">
                  <c:v>33</c:v>
                </c:pt>
                <c:pt idx="2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0-4874-8E89-4CDCEEDB43B5}"/>
            </c:ext>
          </c:extLst>
        </c:ser>
        <c:ser>
          <c:idx val="2"/>
          <c:order val="2"/>
          <c:tx>
            <c:strRef>
              <c:f>graphique_5!$D$4</c:f>
              <c:strCache>
                <c:ptCount val="1"/>
                <c:pt idx="0">
                  <c:v>Séismes</c:v>
                </c:pt>
              </c:strCache>
            </c:strRef>
          </c:tx>
          <c:spPr>
            <a:solidFill>
              <a:srgbClr val="FF732C"/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graphique_5!$D$5:$D$30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11</c:v>
                </c:pt>
                <c:pt idx="21">
                  <c:v>44</c:v>
                </c:pt>
                <c:pt idx="22">
                  <c:v>3</c:v>
                </c:pt>
                <c:pt idx="23">
                  <c:v>3</c:v>
                </c:pt>
                <c:pt idx="24">
                  <c:v>43</c:v>
                </c:pt>
                <c:pt idx="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0-4874-8E89-4CDCEEDB43B5}"/>
            </c:ext>
          </c:extLst>
        </c:ser>
        <c:ser>
          <c:idx val="3"/>
          <c:order val="3"/>
          <c:tx>
            <c:strRef>
              <c:f>graphique_5!$E$4</c:f>
              <c:strCache>
                <c:ptCount val="1"/>
                <c:pt idx="0">
                  <c:v>Feux de forêt</c:v>
                </c:pt>
              </c:strCache>
            </c:strRef>
          </c:tx>
          <c:spPr>
            <a:solidFill>
              <a:srgbClr val="68A532"/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graphique_5!$E$5:$E$30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1</c:v>
                </c:pt>
                <c:pt idx="23">
                  <c:v>19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0-4874-8E89-4CDCEEDB43B5}"/>
            </c:ext>
          </c:extLst>
        </c:ser>
        <c:ser>
          <c:idx val="4"/>
          <c:order val="4"/>
          <c:tx>
            <c:strRef>
              <c:f>graphique_5!$F$4</c:f>
              <c:strCache>
                <c:ptCount val="1"/>
                <c:pt idx="0">
                  <c:v>Glissements et mouvements de terrain</c:v>
                </c:pt>
              </c:strCache>
            </c:strRef>
          </c:tx>
          <c:spPr>
            <a:solidFill>
              <a:srgbClr val="755348"/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graphique_5!$F$5:$F$30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17</c:v>
                </c:pt>
                <c:pt idx="2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0-4874-8E89-4CDCEEDB43B5}"/>
            </c:ext>
          </c:extLst>
        </c:ser>
        <c:ser>
          <c:idx val="5"/>
          <c:order val="5"/>
          <c:tx>
            <c:strRef>
              <c:f>graphique_5!$G$4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D8C634"/>
            </a:solidFill>
            <a:ln>
              <a:noFill/>
            </a:ln>
            <a:effectLst/>
          </c:spPr>
          <c:invertIfNegative val="0"/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graphique_5!$G$5:$G$30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21</c:v>
                </c:pt>
                <c:pt idx="19">
                  <c:v>16</c:v>
                </c:pt>
                <c:pt idx="20">
                  <c:v>23</c:v>
                </c:pt>
                <c:pt idx="21">
                  <c:v>10</c:v>
                </c:pt>
                <c:pt idx="22">
                  <c:v>15</c:v>
                </c:pt>
                <c:pt idx="23">
                  <c:v>18</c:v>
                </c:pt>
                <c:pt idx="24">
                  <c:v>23</c:v>
                </c:pt>
                <c:pt idx="2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0-4874-8E89-4CDCEEDB43B5}"/>
            </c:ext>
          </c:extLst>
        </c:ser>
        <c:ser>
          <c:idx val="6"/>
          <c:order val="6"/>
          <c:tx>
            <c:strRef>
              <c:f>graphique_5!$H$4</c:f>
              <c:strCache>
                <c:ptCount val="1"/>
                <c:pt idx="0">
                  <c:v>Ensemble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graphique_5!$A$5:$A$30</c:f>
              <c:strCache>
                <c:ptCount val="26"/>
                <c:pt idx="0">
                  <c:v>Finlande</c:v>
                </c:pt>
                <c:pt idx="1">
                  <c:v>Estonie</c:v>
                </c:pt>
                <c:pt idx="2">
                  <c:v>Lettonie</c:v>
                </c:pt>
                <c:pt idx="3">
                  <c:v>Slovénie</c:v>
                </c:pt>
                <c:pt idx="4">
                  <c:v>Luxembourg</c:v>
                </c:pt>
                <c:pt idx="5">
                  <c:v>Islande</c:v>
                </c:pt>
                <c:pt idx="6">
                  <c:v>Suède</c:v>
                </c:pt>
                <c:pt idx="7">
                  <c:v>Lituanie</c:v>
                </c:pt>
                <c:pt idx="8">
                  <c:v>Danemark</c:v>
                </c:pt>
                <c:pt idx="9">
                  <c:v>Irlande</c:v>
                </c:pt>
                <c:pt idx="10">
                  <c:v>Slovaquie</c:v>
                </c:pt>
                <c:pt idx="11">
                  <c:v>Croatie</c:v>
                </c:pt>
                <c:pt idx="12">
                  <c:v>Hongrie</c:v>
                </c:pt>
                <c:pt idx="13">
                  <c:v>Tchéquie</c:v>
                </c:pt>
                <c:pt idx="14">
                  <c:v>Pays-Bas</c:v>
                </c:pt>
                <c:pt idx="15">
                  <c:v>Bulgarie</c:v>
                </c:pt>
                <c:pt idx="16">
                  <c:v>Autriche</c:v>
                </c:pt>
                <c:pt idx="17">
                  <c:v>Portugal</c:v>
                </c:pt>
                <c:pt idx="18">
                  <c:v>Pologne</c:v>
                </c:pt>
                <c:pt idx="19">
                  <c:v>Belgique</c:v>
                </c:pt>
                <c:pt idx="20">
                  <c:v>Roumanie</c:v>
                </c:pt>
                <c:pt idx="21">
                  <c:v>Grèce</c:v>
                </c:pt>
                <c:pt idx="22">
                  <c:v>Allemagne</c:v>
                </c:pt>
                <c:pt idx="23">
                  <c:v>Espagne</c:v>
                </c:pt>
                <c:pt idx="24">
                  <c:v>Italie</c:v>
                </c:pt>
                <c:pt idx="25">
                  <c:v>France</c:v>
                </c:pt>
              </c:strCache>
            </c:strRef>
          </c:cat>
          <c:val>
            <c:numRef>
              <c:f>graphique_5!$H$5:$H$30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24</c:v>
                </c:pt>
                <c:pt idx="10">
                  <c:v>25</c:v>
                </c:pt>
                <c:pt idx="11">
                  <c:v>33</c:v>
                </c:pt>
                <c:pt idx="12">
                  <c:v>35</c:v>
                </c:pt>
                <c:pt idx="13">
                  <c:v>42</c:v>
                </c:pt>
                <c:pt idx="14">
                  <c:v>43</c:v>
                </c:pt>
                <c:pt idx="15">
                  <c:v>54</c:v>
                </c:pt>
                <c:pt idx="16">
                  <c:v>55</c:v>
                </c:pt>
                <c:pt idx="17">
                  <c:v>59</c:v>
                </c:pt>
                <c:pt idx="18">
                  <c:v>63</c:v>
                </c:pt>
                <c:pt idx="19">
                  <c:v>77</c:v>
                </c:pt>
                <c:pt idx="20">
                  <c:v>101</c:v>
                </c:pt>
                <c:pt idx="21">
                  <c:v>110</c:v>
                </c:pt>
                <c:pt idx="22">
                  <c:v>110</c:v>
                </c:pt>
                <c:pt idx="23">
                  <c:v>115</c:v>
                </c:pt>
                <c:pt idx="24">
                  <c:v>179</c:v>
                </c:pt>
                <c:pt idx="2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0-4874-8E89-4CDCEEDB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19980783"/>
        <c:axId val="619982447"/>
      </c:barChart>
      <c:catAx>
        <c:axId val="6199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19982447"/>
        <c:crosses val="autoZero"/>
        <c:auto val="1"/>
        <c:lblAlgn val="ctr"/>
        <c:lblOffset val="100"/>
        <c:noMultiLvlLbl val="0"/>
      </c:catAx>
      <c:valAx>
        <c:axId val="6199824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199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17663925329798963"/>
          <c:y val="0.95534216833841146"/>
          <c:w val="0.63142120830076742"/>
          <c:h val="4.4657840408171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6</xdr:row>
      <xdr:rowOff>161924</xdr:rowOff>
    </xdr:from>
    <xdr:to>
      <xdr:col>14</xdr:col>
      <xdr:colOff>123824</xdr:colOff>
      <xdr:row>22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0.01988</cdr:x>
      <cdr:y>0.80941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23651" y="3114691"/>
          <a:ext cx="6096174" cy="733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endParaRPr lang="fr-FR" sz="1000" i="1">
            <a:effectLst/>
            <a:latin typeface="Marianne" panose="02000000000000000000" pitchFamily="50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0.03336</cdr:x>
      <cdr:y>0.01451</cdr:y>
    </cdr:from>
    <cdr:to>
      <cdr:x>0.96664</cdr:x>
      <cdr:y>0.21196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207493" y="50859"/>
          <a:ext cx="5804839" cy="692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fr-FR" sz="1400" b="1">
            <a:latin typeface="Marianne" panose="02000000000000000000" pitchFamily="50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127000</xdr:rowOff>
    </xdr:from>
    <xdr:to>
      <xdr:col>4</xdr:col>
      <xdr:colOff>539750</xdr:colOff>
      <xdr:row>29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13</xdr:row>
      <xdr:rowOff>149225</xdr:rowOff>
    </xdr:from>
    <xdr:to>
      <xdr:col>2</xdr:col>
      <xdr:colOff>233680</xdr:colOff>
      <xdr:row>16</xdr:row>
      <xdr:rowOff>120015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F61E83-6891-019C-FD04-B0D2255A0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0.26504</cdr:y>
    </cdr:from>
    <cdr:to>
      <cdr:x>0.17991</cdr:x>
      <cdr:y>0.47566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0" y="372114"/>
          <a:ext cx="564399" cy="295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Risques sismiques</a:t>
          </a:r>
        </a:p>
      </cdr:txBody>
    </cdr:sp>
  </cdr:relSizeAnchor>
  <cdr:relSizeAnchor xmlns:cdr="http://schemas.openxmlformats.org/drawingml/2006/chartDrawing">
    <cdr:from>
      <cdr:x>0</cdr:x>
      <cdr:y>0.50398</cdr:y>
    </cdr:from>
    <cdr:to>
      <cdr:x>0.21067</cdr:x>
      <cdr:y>0.7146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707589"/>
          <a:ext cx="660894" cy="295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800">
              <a:latin typeface="Arial" panose="020B0604020202020204" pitchFamily="34" charset="0"/>
              <a:cs typeface="Arial" panose="020B0604020202020204" pitchFamily="34" charset="0"/>
            </a:rPr>
            <a:t>Risques d'inondation</a:t>
          </a:r>
        </a:p>
      </cdr:txBody>
    </cdr:sp>
  </cdr:relSizeAnchor>
  <cdr:relSizeAnchor xmlns:cdr="http://schemas.openxmlformats.org/drawingml/2006/chartDrawing">
    <cdr:from>
      <cdr:x>0.19975</cdr:x>
      <cdr:y>0.25839</cdr:y>
    </cdr:from>
    <cdr:to>
      <cdr:x>0.19975</cdr:x>
      <cdr:y>0.47566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B138DAE6-34D5-40A1-9AFD-4A2F72FB41CD}"/>
            </a:ext>
          </a:extLst>
        </cdr:cNvPr>
        <cdr:cNvCxnSpPr/>
      </cdr:nvCxnSpPr>
      <cdr:spPr>
        <a:xfrm xmlns:a="http://schemas.openxmlformats.org/drawingml/2006/main">
          <a:off x="626654" y="362776"/>
          <a:ext cx="0" cy="3050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0.20007</cdr:x>
      <cdr:y>0.50741</cdr:y>
    </cdr:from>
    <cdr:to>
      <cdr:x>0.20007</cdr:x>
      <cdr:y>0.72468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5571D1D3-E257-4671-BE46-2482D5D69F75}"/>
            </a:ext>
          </a:extLst>
        </cdr:cNvPr>
        <cdr:cNvCxnSpPr/>
      </cdr:nvCxnSpPr>
      <cdr:spPr>
        <a:xfrm xmlns:a="http://schemas.openxmlformats.org/drawingml/2006/main">
          <a:off x="627650" y="712400"/>
          <a:ext cx="0" cy="3050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174625</xdr:rowOff>
    </xdr:from>
    <xdr:to>
      <xdr:col>11</xdr:col>
      <xdr:colOff>555624</xdr:colOff>
      <xdr:row>81</xdr:row>
      <xdr:rowOff>98426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55</xdr:row>
      <xdr:rowOff>69850</xdr:rowOff>
    </xdr:from>
    <xdr:to>
      <xdr:col>13</xdr:col>
      <xdr:colOff>203199</xdr:colOff>
      <xdr:row>82</xdr:row>
      <xdr:rowOff>49213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B72DA3-536C-4CD5-BF83-8AD042F88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299085</xdr:colOff>
      <xdr:row>2</xdr:row>
      <xdr:rowOff>7619</xdr:rowOff>
    </xdr:from>
    <xdr:to>
      <xdr:col>21</xdr:col>
      <xdr:colOff>784859</xdr:colOff>
      <xdr:row>31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letravail_2/2_RISQUES_NATURELS/publications/2020_datalab_CC_RN/data/bdmvt/BDMVT_MVT_Total_stat_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MVT"/>
      <sheetName val="Feuil2"/>
      <sheetName val="LEX_TYPE"/>
      <sheetName val="LEX_FIABILITE"/>
      <sheetName val="LEX_PRECISION_DATE"/>
      <sheetName val="LEX_TYPE_COORD"/>
      <sheetName val="LEX_PRECISION_XYZ"/>
      <sheetName val="QUAL_RECUEIL"/>
      <sheetName val="QUAL_SAISIE"/>
      <sheetName val="QUAL_VALIDATION"/>
      <sheetName val="LEX_OUI-NON"/>
      <sheetName val="Feuil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showGridLines="0" tabSelected="1" workbookViewId="0">
      <pane ySplit="4" topLeftCell="A5" activePane="bottomLeft" state="frozen"/>
      <selection pane="bottomLeft" activeCell="A96" sqref="A96"/>
    </sheetView>
  </sheetViews>
  <sheetFormatPr baseColWidth="10" defaultColWidth="15.28515625" defaultRowHeight="14.25" x14ac:dyDescent="0.2"/>
  <cols>
    <col min="1" max="1" width="15.28515625" style="65"/>
    <col min="2" max="2" width="21.140625" style="65" customWidth="1"/>
    <col min="3" max="16384" width="15.28515625" style="65"/>
  </cols>
  <sheetData>
    <row r="1" spans="1:14" ht="15" x14ac:dyDescent="0.25">
      <c r="A1" s="64" t="s">
        <v>90</v>
      </c>
    </row>
    <row r="2" spans="1:14" x14ac:dyDescent="0.2">
      <c r="A2" s="25" t="s">
        <v>2</v>
      </c>
    </row>
    <row r="3" spans="1:14" x14ac:dyDescent="0.2">
      <c r="A3" s="25"/>
    </row>
    <row r="4" spans="1:14" s="64" customFormat="1" ht="15" x14ac:dyDescent="0.25">
      <c r="A4" s="66" t="s">
        <v>3</v>
      </c>
      <c r="B4" s="66" t="s">
        <v>65</v>
      </c>
      <c r="C4" s="66" t="s">
        <v>1</v>
      </c>
      <c r="D4" s="66" t="s">
        <v>7</v>
      </c>
      <c r="E4" s="66" t="s">
        <v>8</v>
      </c>
    </row>
    <row r="5" spans="1:14" ht="37.5" customHeight="1" x14ac:dyDescent="0.25">
      <c r="A5" s="67">
        <v>1950</v>
      </c>
      <c r="B5" s="68">
        <v>1</v>
      </c>
      <c r="C5" s="68">
        <v>0</v>
      </c>
      <c r="D5" s="69">
        <f>SUM(B5:C5)</f>
        <v>1</v>
      </c>
      <c r="E5" s="70">
        <f>AVERAGE(D5:D55)</f>
        <v>1.1764705882352942</v>
      </c>
      <c r="G5" s="71" t="s">
        <v>91</v>
      </c>
      <c r="H5" s="71"/>
      <c r="I5" s="71"/>
      <c r="J5" s="71"/>
      <c r="K5" s="71"/>
      <c r="L5" s="71"/>
      <c r="M5" s="71"/>
      <c r="N5" s="71"/>
    </row>
    <row r="6" spans="1:14" ht="15" x14ac:dyDescent="0.25">
      <c r="A6" s="67">
        <v>1951</v>
      </c>
      <c r="B6" s="68">
        <v>1</v>
      </c>
      <c r="C6" s="68">
        <v>0</v>
      </c>
      <c r="D6" s="69">
        <f t="shared" ref="D6:D69" si="0">SUM(B6:C6)</f>
        <v>1</v>
      </c>
      <c r="E6" s="70"/>
      <c r="G6" s="41" t="s">
        <v>64</v>
      </c>
    </row>
    <row r="7" spans="1:14" ht="15" x14ac:dyDescent="0.25">
      <c r="A7" s="67">
        <v>1952</v>
      </c>
      <c r="B7" s="68">
        <v>0</v>
      </c>
      <c r="C7" s="68">
        <v>0</v>
      </c>
      <c r="D7" s="69">
        <f t="shared" si="0"/>
        <v>0</v>
      </c>
      <c r="E7" s="70"/>
    </row>
    <row r="8" spans="1:14" ht="15" x14ac:dyDescent="0.25">
      <c r="A8" s="67">
        <v>1953</v>
      </c>
      <c r="B8" s="68">
        <v>0</v>
      </c>
      <c r="C8" s="68">
        <v>0</v>
      </c>
      <c r="D8" s="69">
        <f t="shared" si="0"/>
        <v>0</v>
      </c>
      <c r="E8" s="70"/>
    </row>
    <row r="9" spans="1:14" ht="15" x14ac:dyDescent="0.25">
      <c r="A9" s="67">
        <v>1954</v>
      </c>
      <c r="B9" s="68">
        <v>0</v>
      </c>
      <c r="C9" s="68">
        <v>0</v>
      </c>
      <c r="D9" s="69">
        <f t="shared" si="0"/>
        <v>0</v>
      </c>
      <c r="E9" s="70"/>
    </row>
    <row r="10" spans="1:14" ht="15" x14ac:dyDescent="0.25">
      <c r="A10" s="67">
        <v>1955</v>
      </c>
      <c r="B10" s="68">
        <v>0</v>
      </c>
      <c r="C10" s="68">
        <v>0</v>
      </c>
      <c r="D10" s="69">
        <f t="shared" si="0"/>
        <v>0</v>
      </c>
      <c r="E10" s="70"/>
    </row>
    <row r="11" spans="1:14" ht="15" x14ac:dyDescent="0.25">
      <c r="A11" s="67">
        <v>1956</v>
      </c>
      <c r="B11" s="68">
        <v>0</v>
      </c>
      <c r="C11" s="68">
        <v>0</v>
      </c>
      <c r="D11" s="69">
        <f t="shared" si="0"/>
        <v>0</v>
      </c>
      <c r="E11" s="70"/>
    </row>
    <row r="12" spans="1:14" ht="15" x14ac:dyDescent="0.25">
      <c r="A12" s="67">
        <v>1957</v>
      </c>
      <c r="B12" s="68">
        <v>0</v>
      </c>
      <c r="C12" s="68">
        <v>1</v>
      </c>
      <c r="D12" s="69">
        <f t="shared" si="0"/>
        <v>1</v>
      </c>
      <c r="E12" s="70"/>
    </row>
    <row r="13" spans="1:14" ht="15" x14ac:dyDescent="0.25">
      <c r="A13" s="67">
        <v>1958</v>
      </c>
      <c r="B13" s="68">
        <v>0</v>
      </c>
      <c r="C13" s="68">
        <v>1</v>
      </c>
      <c r="D13" s="69">
        <f t="shared" si="0"/>
        <v>1</v>
      </c>
      <c r="E13" s="70"/>
    </row>
    <row r="14" spans="1:14" ht="15" x14ac:dyDescent="0.25">
      <c r="A14" s="67">
        <v>1959</v>
      </c>
      <c r="B14" s="68">
        <v>1</v>
      </c>
      <c r="C14" s="68">
        <v>0</v>
      </c>
      <c r="D14" s="69">
        <f t="shared" si="0"/>
        <v>1</v>
      </c>
      <c r="E14" s="70"/>
    </row>
    <row r="15" spans="1:14" ht="15" x14ac:dyDescent="0.25">
      <c r="A15" s="67">
        <v>1960</v>
      </c>
      <c r="B15" s="68">
        <v>0</v>
      </c>
      <c r="C15" s="68">
        <v>0</v>
      </c>
      <c r="D15" s="69">
        <f t="shared" si="0"/>
        <v>0</v>
      </c>
      <c r="E15" s="70"/>
    </row>
    <row r="16" spans="1:14" ht="15" x14ac:dyDescent="0.25">
      <c r="A16" s="67">
        <v>1961</v>
      </c>
      <c r="B16" s="68">
        <v>1</v>
      </c>
      <c r="C16" s="68">
        <v>0</v>
      </c>
      <c r="D16" s="69">
        <f t="shared" si="0"/>
        <v>1</v>
      </c>
      <c r="E16" s="70"/>
    </row>
    <row r="17" spans="1:14" ht="15" x14ac:dyDescent="0.25">
      <c r="A17" s="67">
        <v>1962</v>
      </c>
      <c r="B17" s="68">
        <v>1</v>
      </c>
      <c r="C17" s="68">
        <v>0</v>
      </c>
      <c r="D17" s="69">
        <f t="shared" si="0"/>
        <v>1</v>
      </c>
      <c r="E17" s="70"/>
    </row>
    <row r="18" spans="1:14" ht="15" x14ac:dyDescent="0.25">
      <c r="A18" s="67">
        <v>1963</v>
      </c>
      <c r="B18" s="68">
        <v>1</v>
      </c>
      <c r="C18" s="68">
        <v>0</v>
      </c>
      <c r="D18" s="69">
        <f t="shared" si="0"/>
        <v>1</v>
      </c>
      <c r="E18" s="70"/>
    </row>
    <row r="19" spans="1:14" ht="15" x14ac:dyDescent="0.25">
      <c r="A19" s="67">
        <v>1964</v>
      </c>
      <c r="B19" s="68">
        <v>1</v>
      </c>
      <c r="C19" s="68">
        <v>0</v>
      </c>
      <c r="D19" s="69">
        <f t="shared" si="0"/>
        <v>1</v>
      </c>
      <c r="E19" s="70"/>
    </row>
    <row r="20" spans="1:14" ht="15" x14ac:dyDescent="0.25">
      <c r="A20" s="67">
        <v>1965</v>
      </c>
      <c r="B20" s="68">
        <v>0</v>
      </c>
      <c r="C20" s="68">
        <v>1</v>
      </c>
      <c r="D20" s="69">
        <f t="shared" si="0"/>
        <v>1</v>
      </c>
      <c r="E20" s="70"/>
    </row>
    <row r="21" spans="1:14" ht="15" x14ac:dyDescent="0.25">
      <c r="A21" s="67">
        <v>1966</v>
      </c>
      <c r="B21" s="68">
        <v>1</v>
      </c>
      <c r="C21" s="68">
        <v>0</v>
      </c>
      <c r="D21" s="69">
        <f t="shared" si="0"/>
        <v>1</v>
      </c>
      <c r="E21" s="70"/>
    </row>
    <row r="22" spans="1:14" ht="15" x14ac:dyDescent="0.25">
      <c r="A22" s="67">
        <v>1967</v>
      </c>
      <c r="B22" s="68">
        <v>1</v>
      </c>
      <c r="C22" s="68">
        <v>0</v>
      </c>
      <c r="D22" s="69">
        <f t="shared" si="0"/>
        <v>1</v>
      </c>
      <c r="E22" s="70"/>
    </row>
    <row r="23" spans="1:14" ht="15" x14ac:dyDescent="0.25">
      <c r="A23" s="67">
        <v>1968</v>
      </c>
      <c r="B23" s="68">
        <v>0</v>
      </c>
      <c r="C23" s="68">
        <v>0</v>
      </c>
      <c r="D23" s="69">
        <f t="shared" si="0"/>
        <v>0</v>
      </c>
      <c r="E23" s="70"/>
    </row>
    <row r="24" spans="1:14" ht="48.75" customHeight="1" x14ac:dyDescent="0.25">
      <c r="A24" s="67">
        <v>1969</v>
      </c>
      <c r="B24" s="68">
        <v>1</v>
      </c>
      <c r="C24" s="68">
        <v>0</v>
      </c>
      <c r="D24" s="69">
        <f t="shared" si="0"/>
        <v>1</v>
      </c>
      <c r="E24" s="70"/>
      <c r="G24" s="72" t="s">
        <v>103</v>
      </c>
      <c r="H24" s="72"/>
      <c r="I24" s="72"/>
      <c r="J24" s="72"/>
      <c r="K24" s="72"/>
      <c r="L24" s="72"/>
      <c r="M24" s="72"/>
      <c r="N24" s="72"/>
    </row>
    <row r="25" spans="1:14" ht="15" x14ac:dyDescent="0.25">
      <c r="A25" s="67">
        <v>1970</v>
      </c>
      <c r="B25" s="68">
        <v>3</v>
      </c>
      <c r="C25" s="68">
        <v>0</v>
      </c>
      <c r="D25" s="69">
        <f t="shared" si="0"/>
        <v>3</v>
      </c>
      <c r="E25" s="70"/>
    </row>
    <row r="26" spans="1:14" ht="15" x14ac:dyDescent="0.25">
      <c r="A26" s="67">
        <v>1971</v>
      </c>
      <c r="B26" s="68">
        <v>0</v>
      </c>
      <c r="C26" s="68">
        <v>0</v>
      </c>
      <c r="D26" s="69">
        <f t="shared" si="0"/>
        <v>0</v>
      </c>
      <c r="E26" s="70"/>
    </row>
    <row r="27" spans="1:14" ht="15" x14ac:dyDescent="0.25">
      <c r="A27" s="67">
        <v>1972</v>
      </c>
      <c r="B27" s="68">
        <v>0</v>
      </c>
      <c r="C27" s="68">
        <v>0</v>
      </c>
      <c r="D27" s="69">
        <f t="shared" si="0"/>
        <v>0</v>
      </c>
      <c r="E27" s="70"/>
    </row>
    <row r="28" spans="1:14" ht="15" x14ac:dyDescent="0.25">
      <c r="A28" s="67">
        <v>1973</v>
      </c>
      <c r="B28" s="68">
        <v>0</v>
      </c>
      <c r="C28" s="68">
        <v>0</v>
      </c>
      <c r="D28" s="69">
        <f t="shared" si="0"/>
        <v>0</v>
      </c>
      <c r="E28" s="70"/>
    </row>
    <row r="29" spans="1:14" ht="15" x14ac:dyDescent="0.25">
      <c r="A29" s="67">
        <v>1974</v>
      </c>
      <c r="B29" s="68">
        <v>0</v>
      </c>
      <c r="C29" s="68">
        <v>1</v>
      </c>
      <c r="D29" s="69">
        <f t="shared" si="0"/>
        <v>1</v>
      </c>
      <c r="E29" s="70"/>
    </row>
    <row r="30" spans="1:14" ht="15" x14ac:dyDescent="0.25">
      <c r="A30" s="67">
        <v>1975</v>
      </c>
      <c r="B30" s="68">
        <v>0</v>
      </c>
      <c r="C30" s="68">
        <v>0</v>
      </c>
      <c r="D30" s="69">
        <f t="shared" si="0"/>
        <v>0</v>
      </c>
      <c r="E30" s="70"/>
    </row>
    <row r="31" spans="1:14" ht="15" x14ac:dyDescent="0.25">
      <c r="A31" s="67">
        <v>1976</v>
      </c>
      <c r="B31" s="68">
        <v>0</v>
      </c>
      <c r="C31" s="68">
        <v>0</v>
      </c>
      <c r="D31" s="69">
        <f t="shared" si="0"/>
        <v>0</v>
      </c>
      <c r="E31" s="70"/>
    </row>
    <row r="32" spans="1:14" ht="15" x14ac:dyDescent="0.25">
      <c r="A32" s="67">
        <v>1977</v>
      </c>
      <c r="B32" s="68">
        <v>0</v>
      </c>
      <c r="C32" s="68">
        <v>1</v>
      </c>
      <c r="D32" s="69">
        <f t="shared" si="0"/>
        <v>1</v>
      </c>
      <c r="E32" s="70"/>
    </row>
    <row r="33" spans="1:5" ht="15" x14ac:dyDescent="0.25">
      <c r="A33" s="67">
        <v>1978</v>
      </c>
      <c r="B33" s="68">
        <v>0</v>
      </c>
      <c r="C33" s="68">
        <v>0</v>
      </c>
      <c r="D33" s="69">
        <f t="shared" si="0"/>
        <v>0</v>
      </c>
      <c r="E33" s="70"/>
    </row>
    <row r="34" spans="1:5" ht="15" x14ac:dyDescent="0.25">
      <c r="A34" s="67">
        <v>1979</v>
      </c>
      <c r="B34" s="68">
        <v>0</v>
      </c>
      <c r="C34" s="68">
        <v>1</v>
      </c>
      <c r="D34" s="69">
        <f t="shared" si="0"/>
        <v>1</v>
      </c>
      <c r="E34" s="70"/>
    </row>
    <row r="35" spans="1:5" ht="15" x14ac:dyDescent="0.25">
      <c r="A35" s="67">
        <v>1980</v>
      </c>
      <c r="B35" s="68">
        <v>2</v>
      </c>
      <c r="C35" s="68">
        <v>1</v>
      </c>
      <c r="D35" s="69">
        <f t="shared" si="0"/>
        <v>3</v>
      </c>
      <c r="E35" s="70"/>
    </row>
    <row r="36" spans="1:5" ht="15" x14ac:dyDescent="0.25">
      <c r="A36" s="67">
        <v>1981</v>
      </c>
      <c r="B36" s="68">
        <v>0</v>
      </c>
      <c r="C36" s="68">
        <v>0</v>
      </c>
      <c r="D36" s="69">
        <f t="shared" si="0"/>
        <v>0</v>
      </c>
      <c r="E36" s="70"/>
    </row>
    <row r="37" spans="1:5" ht="15" x14ac:dyDescent="0.25">
      <c r="A37" s="67">
        <v>1982</v>
      </c>
      <c r="B37" s="68">
        <v>1</v>
      </c>
      <c r="C37" s="68">
        <v>0</v>
      </c>
      <c r="D37" s="69">
        <f t="shared" si="0"/>
        <v>1</v>
      </c>
      <c r="E37" s="70"/>
    </row>
    <row r="38" spans="1:5" ht="15" x14ac:dyDescent="0.25">
      <c r="A38" s="67">
        <v>1983</v>
      </c>
      <c r="B38" s="68">
        <v>0</v>
      </c>
      <c r="C38" s="68">
        <v>1</v>
      </c>
      <c r="D38" s="69">
        <f t="shared" si="0"/>
        <v>1</v>
      </c>
      <c r="E38" s="70"/>
    </row>
    <row r="39" spans="1:5" ht="15" x14ac:dyDescent="0.25">
      <c r="A39" s="67">
        <v>1984</v>
      </c>
      <c r="B39" s="68">
        <v>2</v>
      </c>
      <c r="C39" s="68">
        <v>0</v>
      </c>
      <c r="D39" s="69">
        <f t="shared" si="0"/>
        <v>2</v>
      </c>
      <c r="E39" s="70"/>
    </row>
    <row r="40" spans="1:5" ht="15" x14ac:dyDescent="0.25">
      <c r="A40" s="67">
        <v>1985</v>
      </c>
      <c r="B40" s="68">
        <v>0</v>
      </c>
      <c r="C40" s="68">
        <v>0</v>
      </c>
      <c r="D40" s="69">
        <f t="shared" si="0"/>
        <v>0</v>
      </c>
      <c r="E40" s="70"/>
    </row>
    <row r="41" spans="1:5" ht="15" x14ac:dyDescent="0.25">
      <c r="A41" s="67">
        <v>1986</v>
      </c>
      <c r="B41" s="68">
        <v>1</v>
      </c>
      <c r="C41" s="68">
        <v>0</v>
      </c>
      <c r="D41" s="69">
        <f t="shared" si="0"/>
        <v>1</v>
      </c>
      <c r="E41" s="70"/>
    </row>
    <row r="42" spans="1:5" ht="15" x14ac:dyDescent="0.25">
      <c r="A42" s="67">
        <v>1987</v>
      </c>
      <c r="B42" s="68">
        <v>3</v>
      </c>
      <c r="C42" s="68">
        <v>1</v>
      </c>
      <c r="D42" s="69">
        <f t="shared" si="0"/>
        <v>4</v>
      </c>
      <c r="E42" s="70"/>
    </row>
    <row r="43" spans="1:5" ht="15" x14ac:dyDescent="0.25">
      <c r="A43" s="67">
        <v>1988</v>
      </c>
      <c r="B43" s="68">
        <v>0</v>
      </c>
      <c r="C43" s="68">
        <v>1</v>
      </c>
      <c r="D43" s="69">
        <f t="shared" si="0"/>
        <v>1</v>
      </c>
      <c r="E43" s="70"/>
    </row>
    <row r="44" spans="1:5" ht="15" x14ac:dyDescent="0.25">
      <c r="A44" s="67">
        <v>1989</v>
      </c>
      <c r="B44" s="68">
        <v>3</v>
      </c>
      <c r="C44" s="68">
        <v>0</v>
      </c>
      <c r="D44" s="69">
        <f t="shared" si="0"/>
        <v>3</v>
      </c>
      <c r="E44" s="70"/>
    </row>
    <row r="45" spans="1:5" ht="15" x14ac:dyDescent="0.25">
      <c r="A45" s="67">
        <v>1990</v>
      </c>
      <c r="B45" s="68">
        <v>2</v>
      </c>
      <c r="C45" s="68">
        <f>D454</f>
        <v>0</v>
      </c>
      <c r="D45" s="69">
        <f t="shared" si="0"/>
        <v>2</v>
      </c>
      <c r="E45" s="70"/>
    </row>
    <row r="46" spans="1:5" ht="15" x14ac:dyDescent="0.25">
      <c r="A46" s="67">
        <v>1991</v>
      </c>
      <c r="B46" s="68">
        <v>0</v>
      </c>
      <c r="C46" s="68">
        <v>0</v>
      </c>
      <c r="D46" s="69">
        <f t="shared" si="0"/>
        <v>0</v>
      </c>
      <c r="E46" s="70"/>
    </row>
    <row r="47" spans="1:5" ht="15" x14ac:dyDescent="0.25">
      <c r="A47" s="67">
        <v>1992</v>
      </c>
      <c r="B47" s="68">
        <v>0</v>
      </c>
      <c r="C47" s="68">
        <v>2</v>
      </c>
      <c r="D47" s="69">
        <f t="shared" si="0"/>
        <v>2</v>
      </c>
      <c r="E47" s="70"/>
    </row>
    <row r="48" spans="1:5" ht="15" x14ac:dyDescent="0.25">
      <c r="A48" s="67">
        <v>1993</v>
      </c>
      <c r="B48" s="68">
        <v>0</v>
      </c>
      <c r="C48" s="68">
        <v>2</v>
      </c>
      <c r="D48" s="69">
        <f t="shared" si="0"/>
        <v>2</v>
      </c>
      <c r="E48" s="70"/>
    </row>
    <row r="49" spans="1:6" s="75" customFormat="1" ht="15" x14ac:dyDescent="0.25">
      <c r="A49" s="73">
        <v>1994</v>
      </c>
      <c r="B49" s="74">
        <v>0</v>
      </c>
      <c r="C49" s="74">
        <v>1</v>
      </c>
      <c r="D49" s="69">
        <f t="shared" si="0"/>
        <v>1</v>
      </c>
      <c r="E49" s="70"/>
    </row>
    <row r="50" spans="1:6" ht="15" x14ac:dyDescent="0.25">
      <c r="A50" s="67">
        <v>1995</v>
      </c>
      <c r="B50" s="68">
        <v>1</v>
      </c>
      <c r="C50" s="68">
        <v>1</v>
      </c>
      <c r="D50" s="69">
        <f t="shared" si="0"/>
        <v>2</v>
      </c>
      <c r="E50" s="70"/>
      <c r="F50" s="76"/>
    </row>
    <row r="51" spans="1:6" ht="15" x14ac:dyDescent="0.25">
      <c r="A51" s="67">
        <v>1996</v>
      </c>
      <c r="B51" s="68">
        <v>1</v>
      </c>
      <c r="C51" s="68">
        <v>2</v>
      </c>
      <c r="D51" s="69">
        <f t="shared" si="0"/>
        <v>3</v>
      </c>
      <c r="E51" s="70"/>
    </row>
    <row r="52" spans="1:6" s="75" customFormat="1" ht="15" x14ac:dyDescent="0.25">
      <c r="A52" s="73">
        <v>1997</v>
      </c>
      <c r="B52" s="74">
        <v>0</v>
      </c>
      <c r="C52" s="74">
        <v>2</v>
      </c>
      <c r="D52" s="69">
        <f t="shared" si="0"/>
        <v>2</v>
      </c>
      <c r="E52" s="70"/>
    </row>
    <row r="53" spans="1:6" ht="15" x14ac:dyDescent="0.25">
      <c r="A53" s="67">
        <v>1998</v>
      </c>
      <c r="B53" s="68">
        <v>1</v>
      </c>
      <c r="C53" s="68">
        <v>0</v>
      </c>
      <c r="D53" s="69">
        <f t="shared" si="0"/>
        <v>1</v>
      </c>
      <c r="E53" s="70"/>
    </row>
    <row r="54" spans="1:6" ht="15" x14ac:dyDescent="0.25">
      <c r="A54" s="67">
        <v>1999</v>
      </c>
      <c r="B54" s="68">
        <v>3</v>
      </c>
      <c r="C54" s="68">
        <v>2</v>
      </c>
      <c r="D54" s="69">
        <f t="shared" si="0"/>
        <v>5</v>
      </c>
      <c r="E54" s="70"/>
    </row>
    <row r="55" spans="1:6" ht="15" x14ac:dyDescent="0.25">
      <c r="A55" s="67">
        <v>2000</v>
      </c>
      <c r="B55" s="68">
        <v>1</v>
      </c>
      <c r="C55" s="68">
        <v>4</v>
      </c>
      <c r="D55" s="69">
        <f t="shared" si="0"/>
        <v>5</v>
      </c>
      <c r="E55" s="70"/>
    </row>
    <row r="56" spans="1:6" ht="15" x14ac:dyDescent="0.25">
      <c r="A56" s="67">
        <v>2001</v>
      </c>
      <c r="B56" s="68">
        <v>1</v>
      </c>
      <c r="C56" s="68">
        <v>3</v>
      </c>
      <c r="D56" s="69">
        <f t="shared" si="0"/>
        <v>4</v>
      </c>
      <c r="E56" s="77">
        <f>AVERAGE(D56:D78)</f>
        <v>4.3913043478260869</v>
      </c>
    </row>
    <row r="57" spans="1:6" ht="15" x14ac:dyDescent="0.25">
      <c r="A57" s="67">
        <v>2002</v>
      </c>
      <c r="B57" s="68">
        <v>1</v>
      </c>
      <c r="C57" s="68">
        <v>5</v>
      </c>
      <c r="D57" s="69">
        <f t="shared" si="0"/>
        <v>6</v>
      </c>
      <c r="E57" s="77"/>
    </row>
    <row r="58" spans="1:6" ht="15" x14ac:dyDescent="0.25">
      <c r="A58" s="67">
        <v>2003</v>
      </c>
      <c r="B58" s="68">
        <v>3</v>
      </c>
      <c r="C58" s="68">
        <v>5</v>
      </c>
      <c r="D58" s="69">
        <f t="shared" si="0"/>
        <v>8</v>
      </c>
      <c r="E58" s="77"/>
    </row>
    <row r="59" spans="1:6" ht="15" x14ac:dyDescent="0.25">
      <c r="A59" s="67">
        <v>2004</v>
      </c>
      <c r="B59" s="68">
        <v>1</v>
      </c>
      <c r="C59" s="68">
        <v>0</v>
      </c>
      <c r="D59" s="69">
        <f t="shared" si="0"/>
        <v>1</v>
      </c>
      <c r="E59" s="77"/>
    </row>
    <row r="60" spans="1:6" ht="15" x14ac:dyDescent="0.25">
      <c r="A60" s="67">
        <v>2005</v>
      </c>
      <c r="B60" s="68">
        <v>0</v>
      </c>
      <c r="C60" s="68">
        <v>1</v>
      </c>
      <c r="D60" s="69">
        <f t="shared" si="0"/>
        <v>1</v>
      </c>
      <c r="E60" s="77"/>
    </row>
    <row r="61" spans="1:6" ht="15" x14ac:dyDescent="0.25">
      <c r="A61" s="67">
        <v>2006</v>
      </c>
      <c r="B61" s="68">
        <v>1</v>
      </c>
      <c r="C61" s="68">
        <v>2</v>
      </c>
      <c r="D61" s="69">
        <f t="shared" si="0"/>
        <v>3</v>
      </c>
      <c r="E61" s="77"/>
    </row>
    <row r="62" spans="1:6" ht="15" x14ac:dyDescent="0.25">
      <c r="A62" s="67">
        <v>2007</v>
      </c>
      <c r="B62" s="68">
        <v>1</v>
      </c>
      <c r="C62" s="68">
        <v>0</v>
      </c>
      <c r="D62" s="69">
        <f t="shared" si="0"/>
        <v>1</v>
      </c>
      <c r="E62" s="77"/>
    </row>
    <row r="63" spans="1:6" ht="15" x14ac:dyDescent="0.25">
      <c r="A63" s="67">
        <v>2008</v>
      </c>
      <c r="B63" s="68">
        <v>0</v>
      </c>
      <c r="C63" s="68">
        <v>3</v>
      </c>
      <c r="D63" s="69">
        <f t="shared" si="0"/>
        <v>3</v>
      </c>
      <c r="E63" s="77"/>
    </row>
    <row r="64" spans="1:6" ht="15" x14ac:dyDescent="0.25">
      <c r="A64" s="67">
        <v>2009</v>
      </c>
      <c r="B64" s="68">
        <v>0</v>
      </c>
      <c r="C64" s="68">
        <v>1</v>
      </c>
      <c r="D64" s="69">
        <f t="shared" si="0"/>
        <v>1</v>
      </c>
      <c r="E64" s="77"/>
    </row>
    <row r="65" spans="1:5" ht="15" x14ac:dyDescent="0.25">
      <c r="A65" s="67">
        <v>2010</v>
      </c>
      <c r="B65" s="68">
        <v>0</v>
      </c>
      <c r="C65" s="68">
        <v>3</v>
      </c>
      <c r="D65" s="69">
        <f t="shared" si="0"/>
        <v>3</v>
      </c>
      <c r="E65" s="77"/>
    </row>
    <row r="66" spans="1:5" ht="15" x14ac:dyDescent="0.25">
      <c r="A66" s="67">
        <v>2011</v>
      </c>
      <c r="B66" s="68">
        <v>1</v>
      </c>
      <c r="C66" s="68">
        <v>1</v>
      </c>
      <c r="D66" s="69">
        <f t="shared" si="0"/>
        <v>2</v>
      </c>
      <c r="E66" s="77"/>
    </row>
    <row r="67" spans="1:5" ht="15" x14ac:dyDescent="0.25">
      <c r="A67" s="67">
        <v>2012</v>
      </c>
      <c r="B67" s="68">
        <v>0</v>
      </c>
      <c r="C67" s="68">
        <v>2</v>
      </c>
      <c r="D67" s="69">
        <f t="shared" si="0"/>
        <v>2</v>
      </c>
      <c r="E67" s="77"/>
    </row>
    <row r="68" spans="1:5" ht="15" x14ac:dyDescent="0.25">
      <c r="A68" s="67">
        <v>2013</v>
      </c>
      <c r="B68" s="68">
        <v>0</v>
      </c>
      <c r="C68" s="68">
        <v>7</v>
      </c>
      <c r="D68" s="69">
        <f t="shared" si="0"/>
        <v>7</v>
      </c>
      <c r="E68" s="77"/>
    </row>
    <row r="69" spans="1:5" ht="15" x14ac:dyDescent="0.25">
      <c r="A69" s="67">
        <v>2014</v>
      </c>
      <c r="B69" s="68">
        <v>0</v>
      </c>
      <c r="C69" s="68">
        <v>11</v>
      </c>
      <c r="D69" s="69">
        <f t="shared" si="0"/>
        <v>11</v>
      </c>
      <c r="E69" s="77"/>
    </row>
    <row r="70" spans="1:5" ht="15" x14ac:dyDescent="0.25">
      <c r="A70" s="67">
        <v>2015</v>
      </c>
      <c r="B70" s="68">
        <v>0</v>
      </c>
      <c r="C70" s="68">
        <v>3</v>
      </c>
      <c r="D70" s="69">
        <f t="shared" ref="D70:D76" si="1">SUM(B70:C70)</f>
        <v>3</v>
      </c>
      <c r="E70" s="77"/>
    </row>
    <row r="71" spans="1:5" ht="15" x14ac:dyDescent="0.25">
      <c r="A71" s="67">
        <v>2016</v>
      </c>
      <c r="B71" s="68">
        <v>0</v>
      </c>
      <c r="C71" s="68">
        <v>5</v>
      </c>
      <c r="D71" s="69">
        <f t="shared" si="1"/>
        <v>5</v>
      </c>
      <c r="E71" s="77"/>
    </row>
    <row r="72" spans="1:5" ht="15" x14ac:dyDescent="0.25">
      <c r="A72" s="67">
        <v>2017</v>
      </c>
      <c r="B72" s="68">
        <v>2</v>
      </c>
      <c r="C72" s="68">
        <v>0</v>
      </c>
      <c r="D72" s="69">
        <f t="shared" si="1"/>
        <v>2</v>
      </c>
      <c r="E72" s="77"/>
    </row>
    <row r="73" spans="1:5" ht="15" x14ac:dyDescent="0.25">
      <c r="A73" s="67">
        <v>2018</v>
      </c>
      <c r="B73" s="65">
        <v>1</v>
      </c>
      <c r="C73" s="65">
        <v>4</v>
      </c>
      <c r="D73" s="69">
        <f t="shared" si="1"/>
        <v>5</v>
      </c>
      <c r="E73" s="77"/>
    </row>
    <row r="74" spans="1:5" ht="15" x14ac:dyDescent="0.25">
      <c r="A74" s="67">
        <v>2019</v>
      </c>
      <c r="B74" s="68">
        <v>2</v>
      </c>
      <c r="C74" s="68">
        <v>3</v>
      </c>
      <c r="D74" s="69">
        <f t="shared" si="1"/>
        <v>5</v>
      </c>
      <c r="E74" s="77"/>
    </row>
    <row r="75" spans="1:5" ht="15" x14ac:dyDescent="0.25">
      <c r="A75" s="67">
        <v>2020</v>
      </c>
      <c r="B75" s="68">
        <v>4</v>
      </c>
      <c r="C75" s="68">
        <v>4</v>
      </c>
      <c r="D75" s="69">
        <f t="shared" si="1"/>
        <v>8</v>
      </c>
      <c r="E75" s="77"/>
    </row>
    <row r="76" spans="1:5" ht="15" x14ac:dyDescent="0.25">
      <c r="A76" s="67">
        <v>2021</v>
      </c>
      <c r="B76" s="68">
        <v>2</v>
      </c>
      <c r="C76" s="68">
        <v>6</v>
      </c>
      <c r="D76" s="69">
        <f t="shared" si="1"/>
        <v>8</v>
      </c>
      <c r="E76" s="77"/>
    </row>
    <row r="77" spans="1:5" ht="15" x14ac:dyDescent="0.25">
      <c r="A77" s="67">
        <v>2022</v>
      </c>
      <c r="B77" s="68">
        <v>1</v>
      </c>
      <c r="C77" s="68">
        <v>3</v>
      </c>
      <c r="D77" s="69">
        <v>4</v>
      </c>
      <c r="E77" s="78"/>
    </row>
    <row r="78" spans="1:5" ht="15" x14ac:dyDescent="0.25">
      <c r="A78" s="67">
        <v>2023</v>
      </c>
      <c r="B78" s="68">
        <v>3</v>
      </c>
      <c r="C78" s="68">
        <v>5</v>
      </c>
      <c r="D78" s="69">
        <v>8</v>
      </c>
      <c r="E78" s="78"/>
    </row>
    <row r="79" spans="1:5" ht="15" x14ac:dyDescent="0.25">
      <c r="A79" s="66" t="s">
        <v>4</v>
      </c>
      <c r="B79" s="69">
        <f>SUM(B5:B78)</f>
        <v>58</v>
      </c>
      <c r="C79" s="69">
        <f>SUM(C5:C78)</f>
        <v>103</v>
      </c>
      <c r="D79" s="69">
        <f>SUM(B79:C79)</f>
        <v>161</v>
      </c>
      <c r="E79" s="76"/>
    </row>
    <row r="80" spans="1:5" x14ac:dyDescent="0.2">
      <c r="A80" s="65" t="s">
        <v>5</v>
      </c>
    </row>
    <row r="81" spans="1:1" x14ac:dyDescent="0.2">
      <c r="A81" s="65" t="s">
        <v>6</v>
      </c>
    </row>
    <row r="82" spans="1:1" x14ac:dyDescent="0.2">
      <c r="A82" s="79" t="s">
        <v>104</v>
      </c>
    </row>
  </sheetData>
  <mergeCells count="4">
    <mergeCell ref="E5:E55"/>
    <mergeCell ref="E56:E76"/>
    <mergeCell ref="G5:N5"/>
    <mergeCell ref="G24:N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showGridLines="0" workbookViewId="0">
      <selection activeCell="A51" sqref="A51"/>
    </sheetView>
  </sheetViews>
  <sheetFormatPr baseColWidth="10" defaultColWidth="11.42578125" defaultRowHeight="14.25" x14ac:dyDescent="0.2"/>
  <cols>
    <col min="1" max="1" width="28.7109375" style="2" bestFit="1" customWidth="1"/>
    <col min="2" max="2" width="16.28515625" style="2" customWidth="1"/>
    <col min="3" max="3" width="11.28515625" style="2" customWidth="1"/>
    <col min="4" max="16384" width="11.42578125" style="2"/>
  </cols>
  <sheetData>
    <row r="1" spans="1:5" ht="15" x14ac:dyDescent="0.25">
      <c r="A1" s="1" t="s">
        <v>92</v>
      </c>
    </row>
    <row r="4" spans="1:5" ht="15" x14ac:dyDescent="0.25">
      <c r="B4" s="28" t="s">
        <v>15</v>
      </c>
      <c r="C4" s="28"/>
    </row>
    <row r="5" spans="1:5" ht="15" x14ac:dyDescent="0.25">
      <c r="A5" s="20" t="s">
        <v>14</v>
      </c>
      <c r="B5" s="20" t="s">
        <v>13</v>
      </c>
      <c r="C5" s="20" t="s">
        <v>12</v>
      </c>
    </row>
    <row r="6" spans="1:5" x14ac:dyDescent="0.2">
      <c r="A6" s="21" t="s">
        <v>11</v>
      </c>
      <c r="B6" s="22">
        <v>25408</v>
      </c>
      <c r="C6" s="23">
        <f t="shared" ref="C6:C11" si="0">B6/$B$11</f>
        <v>0.38963349179573686</v>
      </c>
    </row>
    <row r="7" spans="1:5" x14ac:dyDescent="0.2">
      <c r="A7" s="21" t="s">
        <v>10</v>
      </c>
      <c r="B7" s="22">
        <v>17734</v>
      </c>
      <c r="C7" s="23">
        <f t="shared" si="0"/>
        <v>0.27195215457751881</v>
      </c>
    </row>
    <row r="8" spans="1:5" x14ac:dyDescent="0.2">
      <c r="A8" s="21" t="s">
        <v>66</v>
      </c>
      <c r="B8" s="22">
        <v>14783</v>
      </c>
      <c r="C8" s="23">
        <f t="shared" si="0"/>
        <v>0.22669835914737005</v>
      </c>
      <c r="D8" s="24" t="s">
        <v>88</v>
      </c>
      <c r="E8" s="2" t="s">
        <v>89</v>
      </c>
    </row>
    <row r="9" spans="1:5" x14ac:dyDescent="0.2">
      <c r="A9" s="21" t="s">
        <v>67</v>
      </c>
      <c r="B9" s="22">
        <v>4759</v>
      </c>
      <c r="C9" s="23">
        <f t="shared" si="0"/>
        <v>7.2979604355160252E-2</v>
      </c>
    </row>
    <row r="10" spans="1:5" x14ac:dyDescent="0.2">
      <c r="A10" s="21" t="s">
        <v>9</v>
      </c>
      <c r="B10" s="22">
        <v>3146</v>
      </c>
      <c r="C10" s="23">
        <f t="shared" si="0"/>
        <v>4.8244134335224662E-2</v>
      </c>
    </row>
    <row r="11" spans="1:5" ht="15" x14ac:dyDescent="0.25">
      <c r="A11" s="20" t="s">
        <v>7</v>
      </c>
      <c r="B11" s="22">
        <v>65210</v>
      </c>
      <c r="C11" s="23">
        <f t="shared" si="0"/>
        <v>1</v>
      </c>
    </row>
    <row r="12" spans="1:5" ht="29.25" customHeight="1" x14ac:dyDescent="0.2">
      <c r="A12" s="39" t="s">
        <v>16</v>
      </c>
      <c r="B12" s="39"/>
      <c r="C12" s="39"/>
    </row>
    <row r="13" spans="1:5" x14ac:dyDescent="0.2">
      <c r="A13" s="40" t="s">
        <v>99</v>
      </c>
      <c r="B13" s="40"/>
      <c r="C13" s="40"/>
    </row>
    <row r="16" spans="1:5" x14ac:dyDescent="0.2">
      <c r="A16" s="41" t="s">
        <v>93</v>
      </c>
    </row>
  </sheetData>
  <mergeCells count="3">
    <mergeCell ref="B4:C4"/>
    <mergeCell ref="A12:C12"/>
    <mergeCell ref="A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showGridLines="0" zoomScaleNormal="100" workbookViewId="0">
      <selection activeCell="A48" sqref="A48"/>
    </sheetView>
  </sheetViews>
  <sheetFormatPr baseColWidth="10" defaultColWidth="11.42578125" defaultRowHeight="14.25" x14ac:dyDescent="0.2"/>
  <cols>
    <col min="1" max="1" width="45.7109375" style="19" customWidth="1"/>
    <col min="2" max="2" width="24.28515625" style="19" customWidth="1"/>
    <col min="3" max="3" width="22.7109375" style="19" customWidth="1"/>
    <col min="4" max="4" width="24.28515625" style="19" customWidth="1"/>
    <col min="5" max="5" width="52.7109375" style="19" customWidth="1"/>
    <col min="6" max="6" width="14.7109375" style="19" customWidth="1"/>
    <col min="7" max="7" width="12.5703125" style="19" customWidth="1"/>
    <col min="8" max="8" width="9.28515625" style="19" customWidth="1"/>
    <col min="9" max="16384" width="11.42578125" style="19"/>
  </cols>
  <sheetData>
    <row r="1" spans="1:7" ht="15" x14ac:dyDescent="0.2">
      <c r="A1" s="30" t="s">
        <v>63</v>
      </c>
      <c r="G1" s="31"/>
    </row>
    <row r="3" spans="1:7" ht="42.75" x14ac:dyDescent="0.2">
      <c r="A3" s="32"/>
      <c r="B3" s="32" t="s">
        <v>25</v>
      </c>
      <c r="C3" s="32" t="s">
        <v>26</v>
      </c>
      <c r="D3" s="32" t="s">
        <v>27</v>
      </c>
      <c r="E3" s="33"/>
    </row>
    <row r="4" spans="1:7" ht="14.65" customHeight="1" x14ac:dyDescent="0.2">
      <c r="A4" s="32" t="s">
        <v>0</v>
      </c>
      <c r="B4" s="32">
        <v>25.553614457831326</v>
      </c>
      <c r="C4" s="32">
        <v>9.9885542168674704</v>
      </c>
      <c r="D4" s="32">
        <v>64.457831325301214</v>
      </c>
      <c r="E4" s="32" t="s">
        <v>28</v>
      </c>
    </row>
    <row r="5" spans="1:7" x14ac:dyDescent="0.2">
      <c r="A5" s="32" t="s">
        <v>69</v>
      </c>
      <c r="B5" s="34">
        <v>19.7</v>
      </c>
      <c r="C5" s="32">
        <v>16</v>
      </c>
      <c r="D5" s="34">
        <v>64.3</v>
      </c>
      <c r="E5" s="32" t="s">
        <v>29</v>
      </c>
    </row>
    <row r="6" spans="1:7" x14ac:dyDescent="0.2">
      <c r="A6" s="32" t="s">
        <v>0</v>
      </c>
      <c r="B6" s="32">
        <v>38.54117647058824</v>
      </c>
      <c r="C6" s="32">
        <v>22.63529411764706</v>
      </c>
      <c r="D6" s="32">
        <v>38.82352941176471</v>
      </c>
      <c r="E6" s="32" t="s">
        <v>30</v>
      </c>
    </row>
    <row r="7" spans="1:7" x14ac:dyDescent="0.2">
      <c r="A7" s="32" t="s">
        <v>69</v>
      </c>
      <c r="B7" s="32">
        <v>69.739999999999995</v>
      </c>
      <c r="C7" s="32">
        <v>16.36</v>
      </c>
      <c r="D7" s="32">
        <v>13.9</v>
      </c>
      <c r="E7" s="32" t="s">
        <v>31</v>
      </c>
    </row>
    <row r="8" spans="1:7" x14ac:dyDescent="0.2">
      <c r="A8" s="32" t="s">
        <v>70</v>
      </c>
      <c r="B8" s="32">
        <v>30.164877711361473</v>
      </c>
      <c r="C8" s="32">
        <v>10.283692501691016</v>
      </c>
      <c r="D8" s="32">
        <v>59.551429786947516</v>
      </c>
      <c r="E8" s="32" t="s">
        <v>32</v>
      </c>
    </row>
    <row r="9" spans="1:7" x14ac:dyDescent="0.2">
      <c r="A9" s="32" t="s">
        <v>71</v>
      </c>
      <c r="B9" s="32">
        <v>67.56</v>
      </c>
      <c r="C9" s="32">
        <v>14.83</v>
      </c>
      <c r="D9" s="32">
        <v>17.61</v>
      </c>
      <c r="E9" s="32" t="s">
        <v>33</v>
      </c>
    </row>
    <row r="10" spans="1:7" x14ac:dyDescent="0.2">
      <c r="A10" s="35"/>
      <c r="B10" s="35"/>
      <c r="C10" s="35"/>
      <c r="D10" s="35"/>
    </row>
    <row r="11" spans="1:7" x14ac:dyDescent="0.2">
      <c r="A11" s="36" t="s">
        <v>68</v>
      </c>
      <c r="B11" s="36"/>
      <c r="C11" s="36"/>
      <c r="D11" s="36"/>
    </row>
    <row r="12" spans="1:7" ht="22.15" customHeight="1" x14ac:dyDescent="0.2">
      <c r="A12" s="36" t="s">
        <v>34</v>
      </c>
      <c r="B12" s="36"/>
      <c r="C12" s="36"/>
      <c r="D12" s="36"/>
    </row>
    <row r="13" spans="1:7" x14ac:dyDescent="0.2">
      <c r="A13" s="37" t="s">
        <v>35</v>
      </c>
      <c r="B13" s="37"/>
      <c r="C13" s="37"/>
      <c r="D13" s="37"/>
    </row>
    <row r="14" spans="1:7" x14ac:dyDescent="0.2">
      <c r="A14" s="38"/>
      <c r="B14" s="38"/>
      <c r="C14" s="38"/>
      <c r="D14" s="38"/>
    </row>
    <row r="15" spans="1:7" ht="142.15" customHeight="1" x14ac:dyDescent="0.2"/>
  </sheetData>
  <mergeCells count="4">
    <mergeCell ref="A11:D11"/>
    <mergeCell ref="A12:D12"/>
    <mergeCell ref="A13:D13"/>
    <mergeCell ref="A14:D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showGridLines="0" zoomScaleNormal="100" workbookViewId="0">
      <pane ySplit="4" topLeftCell="A5" activePane="bottomLeft" state="frozen"/>
      <selection pane="bottomLeft" activeCell="A98" sqref="A98"/>
    </sheetView>
  </sheetViews>
  <sheetFormatPr baseColWidth="10" defaultColWidth="16.7109375" defaultRowHeight="15" x14ac:dyDescent="0.25"/>
  <cols>
    <col min="1" max="1" width="16.7109375" style="2"/>
    <col min="2" max="2" width="16.7109375" style="1"/>
    <col min="3" max="16384" width="16.7109375" style="2"/>
  </cols>
  <sheetData>
    <row r="1" spans="1:17" x14ac:dyDescent="0.25">
      <c r="A1" s="1" t="s">
        <v>94</v>
      </c>
    </row>
    <row r="2" spans="1:17" ht="16.5" x14ac:dyDescent="0.25">
      <c r="A2" s="42" t="s">
        <v>100</v>
      </c>
    </row>
    <row r="3" spans="1:17" x14ac:dyDescent="0.25">
      <c r="A3" s="43"/>
      <c r="B3" s="44"/>
      <c r="C3" s="8"/>
      <c r="D3" s="8"/>
      <c r="E3" s="8"/>
      <c r="F3" s="8"/>
      <c r="G3" s="45"/>
      <c r="H3" s="43"/>
      <c r="I3" s="43"/>
    </row>
    <row r="4" spans="1:17" s="1" customFormat="1" x14ac:dyDescent="0.25">
      <c r="A4" s="46" t="s">
        <v>17</v>
      </c>
      <c r="B4" s="46" t="s">
        <v>18</v>
      </c>
      <c r="C4" s="9" t="s">
        <v>1</v>
      </c>
      <c r="D4" s="9" t="s">
        <v>19</v>
      </c>
      <c r="E4" s="9" t="s">
        <v>20</v>
      </c>
      <c r="F4" s="9" t="s">
        <v>21</v>
      </c>
      <c r="G4" s="47"/>
      <c r="H4" s="44"/>
      <c r="I4" s="44"/>
      <c r="K4" s="48"/>
      <c r="L4" s="48"/>
      <c r="M4" s="10"/>
      <c r="N4" s="10"/>
      <c r="O4" s="10"/>
      <c r="P4" s="10"/>
      <c r="Q4" s="48"/>
    </row>
    <row r="5" spans="1:17" x14ac:dyDescent="0.25">
      <c r="A5" s="49"/>
      <c r="B5" s="46" t="s">
        <v>22</v>
      </c>
      <c r="C5" s="11">
        <v>1446.0265435076676</v>
      </c>
      <c r="D5" s="11">
        <v>0</v>
      </c>
      <c r="E5" s="11">
        <v>0</v>
      </c>
      <c r="F5" s="11">
        <v>1446.0265435076676</v>
      </c>
      <c r="G5" s="45"/>
      <c r="H5" s="43"/>
      <c r="I5" s="43"/>
      <c r="K5" s="50"/>
      <c r="L5" s="48"/>
      <c r="M5" s="10"/>
      <c r="N5" s="10"/>
      <c r="O5" s="10"/>
      <c r="P5" s="10"/>
      <c r="Q5" s="48"/>
    </row>
    <row r="6" spans="1:17" x14ac:dyDescent="0.25">
      <c r="A6" s="49"/>
      <c r="B6" s="46">
        <v>1984</v>
      </c>
      <c r="C6" s="11">
        <v>51.579789979167899</v>
      </c>
      <c r="D6" s="11">
        <v>0</v>
      </c>
      <c r="E6" s="11">
        <v>0</v>
      </c>
      <c r="F6" s="11">
        <v>51.579789979167899</v>
      </c>
      <c r="G6" s="45"/>
      <c r="H6" s="43"/>
      <c r="I6" s="43"/>
      <c r="K6" s="50"/>
      <c r="L6" s="48"/>
      <c r="M6" s="10"/>
      <c r="N6" s="10"/>
      <c r="O6" s="10"/>
      <c r="P6" s="10"/>
      <c r="Q6" s="48"/>
    </row>
    <row r="7" spans="1:17" x14ac:dyDescent="0.25">
      <c r="A7" s="49"/>
      <c r="B7" s="46">
        <v>1985</v>
      </c>
      <c r="C7" s="11">
        <v>29.103604524069986</v>
      </c>
      <c r="D7" s="11">
        <v>0</v>
      </c>
      <c r="E7" s="11">
        <v>0</v>
      </c>
      <c r="F7" s="11">
        <v>29.103604524069986</v>
      </c>
      <c r="G7" s="45"/>
      <c r="H7" s="43"/>
      <c r="I7" s="43"/>
      <c r="K7" s="48"/>
      <c r="L7" s="48"/>
      <c r="M7" s="10"/>
      <c r="N7" s="10"/>
      <c r="O7" s="10"/>
      <c r="P7" s="10"/>
      <c r="Q7" s="48"/>
    </row>
    <row r="8" spans="1:17" x14ac:dyDescent="0.25">
      <c r="A8" s="49"/>
      <c r="B8" s="46">
        <v>1986</v>
      </c>
      <c r="C8" s="11">
        <v>109.95657821849531</v>
      </c>
      <c r="D8" s="11">
        <v>0</v>
      </c>
      <c r="E8" s="11">
        <v>0</v>
      </c>
      <c r="F8" s="11">
        <v>109.95657821849531</v>
      </c>
      <c r="G8" s="45"/>
      <c r="H8" s="43"/>
      <c r="I8" s="43"/>
      <c r="K8" s="48"/>
      <c r="L8" s="48"/>
      <c r="M8" s="10"/>
      <c r="N8" s="10"/>
      <c r="O8" s="10"/>
      <c r="P8" s="10"/>
      <c r="Q8" s="48"/>
    </row>
    <row r="9" spans="1:17" x14ac:dyDescent="0.25">
      <c r="A9" s="49"/>
      <c r="B9" s="46">
        <v>1987</v>
      </c>
      <c r="C9" s="11">
        <v>403.57984036373261</v>
      </c>
      <c r="D9" s="11">
        <v>0</v>
      </c>
      <c r="E9" s="11">
        <v>0</v>
      </c>
      <c r="F9" s="11">
        <v>403.57984036373261</v>
      </c>
      <c r="G9" s="45"/>
      <c r="H9" s="43"/>
      <c r="I9" s="43"/>
      <c r="K9" s="48"/>
      <c r="L9" s="48"/>
      <c r="M9" s="10"/>
      <c r="N9" s="10"/>
      <c r="O9" s="10"/>
      <c r="P9" s="10"/>
      <c r="Q9" s="48"/>
    </row>
    <row r="10" spans="1:17" x14ac:dyDescent="0.25">
      <c r="A10" s="49"/>
      <c r="B10" s="46">
        <v>1988</v>
      </c>
      <c r="C10" s="11">
        <v>604.70434381375298</v>
      </c>
      <c r="D10" s="11">
        <v>0</v>
      </c>
      <c r="E10" s="11">
        <v>0</v>
      </c>
      <c r="F10" s="11">
        <v>604.70434381375298</v>
      </c>
      <c r="G10" s="45"/>
      <c r="H10" s="43"/>
      <c r="I10" s="43"/>
      <c r="K10" s="48"/>
      <c r="L10" s="48"/>
      <c r="M10" s="10"/>
      <c r="N10" s="10"/>
      <c r="O10" s="10"/>
      <c r="P10" s="10"/>
      <c r="Q10" s="48"/>
    </row>
    <row r="11" spans="1:17" x14ac:dyDescent="0.25">
      <c r="A11" s="49"/>
      <c r="B11" s="46">
        <v>1989</v>
      </c>
      <c r="C11" s="11">
        <v>66.146461066998782</v>
      </c>
      <c r="D11" s="11">
        <v>738.28673717081006</v>
      </c>
      <c r="E11" s="11">
        <v>21.121168232395728</v>
      </c>
      <c r="F11" s="11">
        <v>825.55436647020451</v>
      </c>
      <c r="G11" s="45"/>
    </row>
    <row r="12" spans="1:17" x14ac:dyDescent="0.25">
      <c r="A12" s="49"/>
      <c r="B12" s="46">
        <v>1990</v>
      </c>
      <c r="C12" s="11">
        <v>721.98653874708475</v>
      </c>
      <c r="D12" s="11">
        <v>1178.363367951516</v>
      </c>
      <c r="E12" s="11">
        <v>16.0650534434807</v>
      </c>
      <c r="F12" s="11">
        <v>1916.4149601420816</v>
      </c>
      <c r="G12" s="45"/>
    </row>
    <row r="13" spans="1:17" x14ac:dyDescent="0.25">
      <c r="A13" s="49"/>
      <c r="B13" s="46">
        <v>1991</v>
      </c>
      <c r="C13" s="11">
        <v>254.50946822488163</v>
      </c>
      <c r="D13" s="11">
        <v>528.17736732711762</v>
      </c>
      <c r="E13" s="11">
        <v>4.8054674699028324</v>
      </c>
      <c r="F13" s="11">
        <v>787.4923030219021</v>
      </c>
      <c r="G13" s="45"/>
    </row>
    <row r="14" spans="1:17" x14ac:dyDescent="0.25">
      <c r="A14" s="49"/>
      <c r="B14" s="46">
        <v>1992</v>
      </c>
      <c r="C14" s="11">
        <v>1165.9800016169881</v>
      </c>
      <c r="D14" s="11">
        <v>275.77975836017117</v>
      </c>
      <c r="E14" s="11">
        <v>6.1254909084943341</v>
      </c>
      <c r="F14" s="11">
        <v>1447.8852508856537</v>
      </c>
      <c r="G14" s="45"/>
    </row>
    <row r="15" spans="1:17" x14ac:dyDescent="0.25">
      <c r="A15" s="49"/>
      <c r="B15" s="46">
        <v>1993</v>
      </c>
      <c r="C15" s="11">
        <v>1782.6758448133198</v>
      </c>
      <c r="D15" s="11">
        <v>259.78070484505866</v>
      </c>
      <c r="E15" s="11">
        <v>11.560273920287646</v>
      </c>
      <c r="F15" s="11">
        <v>2054.0168235786659</v>
      </c>
      <c r="G15" s="45"/>
    </row>
    <row r="16" spans="1:17" x14ac:dyDescent="0.25">
      <c r="A16" s="49"/>
      <c r="B16" s="46">
        <v>1994</v>
      </c>
      <c r="C16" s="11">
        <v>675.24625713981391</v>
      </c>
      <c r="D16" s="11">
        <v>116.76551521532595</v>
      </c>
      <c r="E16" s="11">
        <v>23.916663733918991</v>
      </c>
      <c r="F16" s="11">
        <v>815.92843608905889</v>
      </c>
      <c r="G16" s="45"/>
    </row>
    <row r="17" spans="1:7" x14ac:dyDescent="0.25">
      <c r="A17" s="49"/>
      <c r="B17" s="46">
        <v>1995</v>
      </c>
      <c r="C17" s="11">
        <v>1250.8235281455341</v>
      </c>
      <c r="D17" s="11">
        <v>274.19862205707955</v>
      </c>
      <c r="E17" s="11">
        <v>95.947877280097103</v>
      </c>
      <c r="F17" s="11">
        <v>1620.9700274827107</v>
      </c>
      <c r="G17" s="45"/>
    </row>
    <row r="18" spans="1:7" x14ac:dyDescent="0.25">
      <c r="A18" s="49"/>
      <c r="B18" s="46">
        <v>1996</v>
      </c>
      <c r="C18" s="11">
        <v>379.33513129056752</v>
      </c>
      <c r="D18" s="11">
        <v>918.04216916585358</v>
      </c>
      <c r="E18" s="11">
        <v>144.63911980079996</v>
      </c>
      <c r="F18" s="11">
        <v>1442.0164202572212</v>
      </c>
      <c r="G18" s="45"/>
    </row>
    <row r="19" spans="1:7" x14ac:dyDescent="0.25">
      <c r="A19" s="49"/>
      <c r="B19" s="46">
        <v>1997</v>
      </c>
      <c r="C19" s="11">
        <v>315.8300110690829</v>
      </c>
      <c r="D19" s="11">
        <v>631.88279770708914</v>
      </c>
      <c r="E19" s="11">
        <v>7.7979138163272781</v>
      </c>
      <c r="F19" s="11">
        <v>955.51072259249941</v>
      </c>
      <c r="G19" s="45"/>
    </row>
    <row r="20" spans="1:7" x14ac:dyDescent="0.25">
      <c r="A20" s="49"/>
      <c r="B20" s="46">
        <v>1998</v>
      </c>
      <c r="C20" s="11">
        <v>259.97226509633919</v>
      </c>
      <c r="D20" s="11">
        <v>777.78964750174134</v>
      </c>
      <c r="E20" s="11">
        <v>20.076668341540032</v>
      </c>
      <c r="F20" s="11">
        <v>1057.8385809396204</v>
      </c>
      <c r="G20" s="45"/>
    </row>
    <row r="21" spans="1:7" x14ac:dyDescent="0.25">
      <c r="A21" s="49"/>
      <c r="B21" s="46">
        <v>1999</v>
      </c>
      <c r="C21" s="11">
        <v>1357.4770316487088</v>
      </c>
      <c r="D21" s="11">
        <v>149.24874294088502</v>
      </c>
      <c r="E21" s="11">
        <v>66.221355477002263</v>
      </c>
      <c r="F21" s="11">
        <v>1572.9471300665962</v>
      </c>
      <c r="G21" s="45"/>
    </row>
    <row r="22" spans="1:7" x14ac:dyDescent="0.25">
      <c r="A22" s="49"/>
      <c r="B22" s="46">
        <v>2000</v>
      </c>
      <c r="C22" s="11">
        <v>601.84148730620495</v>
      </c>
      <c r="D22" s="11">
        <v>110.45310299464099</v>
      </c>
      <c r="E22" s="11">
        <v>55.018288896060376</v>
      </c>
      <c r="F22" s="11">
        <v>767.31287919690635</v>
      </c>
      <c r="G22" s="45"/>
    </row>
    <row r="23" spans="1:7" x14ac:dyDescent="0.25">
      <c r="A23" s="49"/>
      <c r="B23" s="46">
        <v>2001</v>
      </c>
      <c r="C23" s="11">
        <v>647.34778597459569</v>
      </c>
      <c r="D23" s="11">
        <v>18.02614410721975</v>
      </c>
      <c r="E23" s="11">
        <v>60.98244615308824</v>
      </c>
      <c r="F23" s="11">
        <v>726.35637623490368</v>
      </c>
      <c r="G23" s="45"/>
    </row>
    <row r="24" spans="1:7" x14ac:dyDescent="0.25">
      <c r="A24" s="49"/>
      <c r="B24" s="46">
        <v>2002</v>
      </c>
      <c r="C24" s="11">
        <v>1495.3837349162875</v>
      </c>
      <c r="D24" s="11">
        <v>401.74742079269993</v>
      </c>
      <c r="E24" s="11">
        <v>145.91464998841246</v>
      </c>
      <c r="F24" s="11">
        <v>2043.0458056974001</v>
      </c>
      <c r="G24" s="45"/>
    </row>
    <row r="25" spans="1:7" x14ac:dyDescent="0.25">
      <c r="A25" s="49"/>
      <c r="B25" s="46">
        <v>2003</v>
      </c>
      <c r="C25" s="11">
        <v>1591.4737960571524</v>
      </c>
      <c r="D25" s="11">
        <v>2046.0310759789336</v>
      </c>
      <c r="E25" s="11">
        <v>37.185809345821738</v>
      </c>
      <c r="F25" s="11">
        <v>3674.6906813819078</v>
      </c>
      <c r="G25" s="45"/>
    </row>
    <row r="26" spans="1:7" x14ac:dyDescent="0.25">
      <c r="A26" s="49"/>
      <c r="B26" s="46">
        <v>2004</v>
      </c>
      <c r="C26" s="11">
        <v>27.412671209009954</v>
      </c>
      <c r="D26" s="11">
        <v>55.505939735558961</v>
      </c>
      <c r="E26" s="11">
        <v>103.27493882625585</v>
      </c>
      <c r="F26" s="11">
        <v>186.19354977082475</v>
      </c>
      <c r="G26" s="45"/>
    </row>
    <row r="27" spans="1:7" x14ac:dyDescent="0.25">
      <c r="A27" s="49"/>
      <c r="B27" s="46">
        <v>2005</v>
      </c>
      <c r="C27" s="11">
        <v>242.91692441818083</v>
      </c>
      <c r="D27" s="11">
        <v>565.94758065794213</v>
      </c>
      <c r="E27" s="11">
        <v>6.2893455629107349</v>
      </c>
      <c r="F27" s="11">
        <v>815.15385063903364</v>
      </c>
      <c r="G27" s="45"/>
    </row>
    <row r="28" spans="1:7" x14ac:dyDescent="0.25">
      <c r="A28" s="49"/>
      <c r="B28" s="46">
        <v>2006</v>
      </c>
      <c r="C28" s="11">
        <v>224.77902988896437</v>
      </c>
      <c r="D28" s="11">
        <v>185.69165138812531</v>
      </c>
      <c r="E28" s="11">
        <v>2.5522335243270136</v>
      </c>
      <c r="F28" s="11">
        <v>413.02291480141668</v>
      </c>
      <c r="G28" s="45"/>
    </row>
    <row r="29" spans="1:7" x14ac:dyDescent="0.25">
      <c r="A29" s="49"/>
      <c r="B29" s="46">
        <v>2007</v>
      </c>
      <c r="C29" s="11">
        <v>197.91324171844747</v>
      </c>
      <c r="D29" s="11">
        <v>267.84061048968584</v>
      </c>
      <c r="E29" s="11">
        <v>388.6113247645668</v>
      </c>
      <c r="F29" s="11">
        <v>854.36517697270006</v>
      </c>
      <c r="G29" s="45"/>
    </row>
    <row r="30" spans="1:7" x14ac:dyDescent="0.25">
      <c r="A30" s="49"/>
      <c r="B30" s="46">
        <v>2008</v>
      </c>
      <c r="C30" s="11">
        <v>534.54222069189882</v>
      </c>
      <c r="D30" s="11">
        <v>87.076117099872008</v>
      </c>
      <c r="E30" s="11">
        <v>28.392519461512062</v>
      </c>
      <c r="F30" s="11">
        <v>650.01085725328289</v>
      </c>
      <c r="G30" s="45"/>
    </row>
    <row r="31" spans="1:7" x14ac:dyDescent="0.25">
      <c r="A31" s="49"/>
      <c r="B31" s="46">
        <v>2009</v>
      </c>
      <c r="C31" s="11">
        <v>235.37447665593803</v>
      </c>
      <c r="D31" s="11">
        <v>335.72456520726911</v>
      </c>
      <c r="E31" s="11">
        <v>26.78774726511832</v>
      </c>
      <c r="F31" s="11">
        <v>597.88678912832552</v>
      </c>
      <c r="G31" s="45"/>
    </row>
    <row r="32" spans="1:7" x14ac:dyDescent="0.25">
      <c r="A32" s="11"/>
      <c r="B32" s="46">
        <v>2010</v>
      </c>
      <c r="C32" s="11">
        <v>1726.900126734507</v>
      </c>
      <c r="D32" s="11">
        <v>57.084970608248256</v>
      </c>
      <c r="E32" s="11">
        <v>163.01490265724465</v>
      </c>
      <c r="F32" s="11">
        <v>1775.7941691705375</v>
      </c>
      <c r="G32" s="45"/>
    </row>
    <row r="33" spans="1:17" x14ac:dyDescent="0.25">
      <c r="A33" s="11"/>
      <c r="B33" s="46">
        <v>2011</v>
      </c>
      <c r="C33" s="11">
        <v>405.66207842246774</v>
      </c>
      <c r="D33" s="11">
        <v>1060.9343556409581</v>
      </c>
      <c r="E33" s="11">
        <v>16.403565936574299</v>
      </c>
      <c r="F33" s="11">
        <v>1346.9043202229595</v>
      </c>
      <c r="G33" s="45"/>
    </row>
    <row r="34" spans="1:17" x14ac:dyDescent="0.25">
      <c r="A34" s="11"/>
      <c r="B34" s="46">
        <v>2012</v>
      </c>
      <c r="C34" s="11">
        <v>234.62398220245186</v>
      </c>
      <c r="D34" s="11">
        <v>235.97241194101198</v>
      </c>
      <c r="E34" s="11">
        <v>9.4036058565361618</v>
      </c>
      <c r="F34" s="11">
        <v>436.99143847778583</v>
      </c>
      <c r="G34" s="45"/>
    </row>
    <row r="35" spans="1:17" x14ac:dyDescent="0.25">
      <c r="A35" s="12"/>
      <c r="B35" s="46">
        <v>2013</v>
      </c>
      <c r="C35" s="11">
        <v>473.96318224104897</v>
      </c>
      <c r="D35" s="11">
        <v>10.998729260754644</v>
      </c>
      <c r="E35" s="11">
        <v>41.038088498196409</v>
      </c>
      <c r="F35" s="11">
        <v>479.18560660780349</v>
      </c>
      <c r="G35" s="45"/>
    </row>
    <row r="36" spans="1:17" x14ac:dyDescent="0.25">
      <c r="A36" s="12"/>
      <c r="B36" s="46">
        <v>2014</v>
      </c>
      <c r="C36" s="11">
        <v>809.68545539520755</v>
      </c>
      <c r="D36" s="11">
        <v>28.340968678048025</v>
      </c>
      <c r="E36" s="11">
        <v>47.973575926744424</v>
      </c>
      <c r="F36" s="11">
        <v>809.27196927807836</v>
      </c>
      <c r="G36" s="45"/>
    </row>
    <row r="37" spans="1:17" x14ac:dyDescent="0.25">
      <c r="A37" s="51">
        <v>29.745404152049804</v>
      </c>
      <c r="B37" s="46" t="s">
        <v>78</v>
      </c>
      <c r="C37" s="11">
        <v>746.62085011398449</v>
      </c>
      <c r="D37" s="11">
        <v>100.47686187003288</v>
      </c>
      <c r="E37" s="11">
        <v>25.902288015982641</v>
      </c>
      <c r="F37" s="11">
        <v>796.9227946804225</v>
      </c>
      <c r="G37" s="45"/>
    </row>
    <row r="38" spans="1:17" x14ac:dyDescent="0.25">
      <c r="A38" s="51">
        <v>117.68600375699397</v>
      </c>
      <c r="B38" s="46" t="s">
        <v>79</v>
      </c>
      <c r="C38" s="11">
        <v>1424.3032083230139</v>
      </c>
      <c r="D38" s="11">
        <v>1117.2860220709674</v>
      </c>
      <c r="E38" s="11">
        <v>38.410769606018334</v>
      </c>
      <c r="F38" s="11">
        <v>2329.2637214625252</v>
      </c>
      <c r="G38" s="45"/>
    </row>
    <row r="39" spans="1:17" x14ac:dyDescent="0.25">
      <c r="A39" s="51">
        <v>204.63307695493771</v>
      </c>
      <c r="B39" s="46" t="s">
        <v>80</v>
      </c>
      <c r="C39" s="11">
        <v>97.182566635477926</v>
      </c>
      <c r="D39" s="11">
        <v>1325.0305433829278</v>
      </c>
      <c r="E39" s="11">
        <v>2566.786889981594</v>
      </c>
      <c r="F39" s="11">
        <v>3719.700748319121</v>
      </c>
      <c r="G39" s="45"/>
    </row>
    <row r="40" spans="1:17" x14ac:dyDescent="0.25">
      <c r="A40" s="51">
        <v>173.6569452514849</v>
      </c>
      <c r="B40" s="46" t="s">
        <v>81</v>
      </c>
      <c r="C40" s="11">
        <v>1081.3796215871896</v>
      </c>
      <c r="D40" s="11">
        <v>2174.4524062657601</v>
      </c>
      <c r="E40" s="11">
        <v>25.167972147050389</v>
      </c>
      <c r="F40" s="11">
        <v>2830.3652185408582</v>
      </c>
      <c r="G40" s="52"/>
    </row>
    <row r="41" spans="1:17" x14ac:dyDescent="0.25">
      <c r="A41" s="51">
        <v>140.83140119484233</v>
      </c>
      <c r="B41" s="46" t="s">
        <v>82</v>
      </c>
      <c r="C41" s="13">
        <v>611.49189987710702</v>
      </c>
      <c r="D41" s="13">
        <v>1202.4719370631074</v>
      </c>
      <c r="E41" s="13">
        <v>352.03616305978562</v>
      </c>
      <c r="F41" s="11">
        <v>2008.3193223507544</v>
      </c>
      <c r="G41" s="45"/>
    </row>
    <row r="42" spans="1:17" x14ac:dyDescent="0.25">
      <c r="A42" s="51">
        <v>161.72671336308085</v>
      </c>
      <c r="B42" s="46" t="s">
        <v>83</v>
      </c>
      <c r="C42" s="11">
        <v>396.11903530976832</v>
      </c>
      <c r="D42" s="11">
        <v>1220.1163723065554</v>
      </c>
      <c r="E42" s="11">
        <v>65.764592383676288</v>
      </c>
      <c r="F42" s="11">
        <v>1734.6312881552626</v>
      </c>
      <c r="G42" s="45"/>
      <c r="H42" s="43"/>
      <c r="I42" s="43"/>
      <c r="K42" s="53"/>
      <c r="L42" s="48"/>
      <c r="M42" s="10"/>
      <c r="N42" s="10"/>
      <c r="O42" s="10"/>
      <c r="P42" s="10"/>
      <c r="Q42" s="48"/>
    </row>
    <row r="43" spans="1:17" x14ac:dyDescent="0.25">
      <c r="A43" s="54">
        <v>10.429644341585853</v>
      </c>
      <c r="B43" s="46" t="s">
        <v>84</v>
      </c>
      <c r="C43" s="11">
        <v>555.47933541983866</v>
      </c>
      <c r="D43" s="11">
        <v>151.28666620207244</v>
      </c>
      <c r="E43" s="11">
        <v>0.23399837808899812</v>
      </c>
      <c r="F43" s="11">
        <v>633.33933561449908</v>
      </c>
      <c r="G43" s="45"/>
      <c r="H43" s="43"/>
      <c r="I43" s="43"/>
      <c r="K43" s="54"/>
      <c r="L43" s="48"/>
      <c r="M43" s="10"/>
      <c r="N43" s="10"/>
      <c r="O43" s="10"/>
      <c r="P43" s="10"/>
      <c r="Q43" s="48"/>
    </row>
    <row r="44" spans="1:17" x14ac:dyDescent="0.25">
      <c r="A44" s="54">
        <v>250</v>
      </c>
      <c r="B44" s="46" t="s">
        <v>85</v>
      </c>
      <c r="C44" s="11">
        <v>359.31964868810144</v>
      </c>
      <c r="D44" s="11">
        <v>3415.6803513118984</v>
      </c>
      <c r="E44" s="11">
        <v>0</v>
      </c>
      <c r="F44" s="11">
        <v>3166.3367026962733</v>
      </c>
      <c r="G44" s="45"/>
      <c r="H44" s="43"/>
      <c r="I44" s="43"/>
      <c r="K44" s="54"/>
      <c r="L44" s="48"/>
      <c r="M44" s="10"/>
      <c r="N44" s="10"/>
      <c r="O44" s="10"/>
      <c r="P44" s="10"/>
      <c r="Q44" s="48"/>
    </row>
    <row r="45" spans="1:17" x14ac:dyDescent="0.25">
      <c r="A45" s="54">
        <v>500</v>
      </c>
      <c r="B45" s="55" t="s">
        <v>87</v>
      </c>
      <c r="C45" s="11">
        <v>857</v>
      </c>
      <c r="D45" s="11">
        <v>643</v>
      </c>
      <c r="E45" s="11">
        <v>214</v>
      </c>
      <c r="F45" s="11">
        <f>SUM(C45:E45)</f>
        <v>1714</v>
      </c>
      <c r="G45" s="45"/>
      <c r="H45" s="43"/>
      <c r="I45" s="43"/>
      <c r="K45" s="54"/>
      <c r="L45" s="48"/>
      <c r="M45" s="10"/>
      <c r="N45" s="10"/>
      <c r="O45" s="10"/>
      <c r="P45" s="10"/>
      <c r="Q45" s="48"/>
    </row>
    <row r="46" spans="1:17" x14ac:dyDescent="0.25">
      <c r="A46" s="56"/>
      <c r="B46" s="46" t="s">
        <v>23</v>
      </c>
      <c r="C46" s="11">
        <f>SUM(C5:C45)</f>
        <v>26453.649599053053</v>
      </c>
      <c r="D46" s="11">
        <f>SUM(D5:D45)</f>
        <v>22665.492235296933</v>
      </c>
      <c r="E46" s="11">
        <f>SUM(E5:E45)</f>
        <v>4839.4227686598124</v>
      </c>
      <c r="F46" s="11">
        <f>SUM(F5:F45)</f>
        <v>51650.591238586698</v>
      </c>
      <c r="G46" s="45"/>
      <c r="H46" s="43"/>
      <c r="I46" s="43"/>
      <c r="K46" s="54"/>
      <c r="L46" s="48"/>
      <c r="M46" s="10"/>
      <c r="N46" s="10"/>
      <c r="O46" s="10"/>
      <c r="P46" s="10"/>
      <c r="Q46" s="57"/>
    </row>
    <row r="47" spans="1:17" x14ac:dyDescent="0.25">
      <c r="A47" s="43"/>
      <c r="B47" s="46" t="s">
        <v>12</v>
      </c>
      <c r="C47" s="14">
        <f>C46/F46</f>
        <v>0.5121654750641127</v>
      </c>
      <c r="D47" s="14">
        <f>D46/F46</f>
        <v>0.43882348085038347</v>
      </c>
      <c r="E47" s="14">
        <f>E46/F46</f>
        <v>9.3695399270558907E-2</v>
      </c>
      <c r="F47" s="11"/>
      <c r="G47" s="45"/>
      <c r="H47" s="43"/>
      <c r="I47" s="43"/>
      <c r="K47" s="58"/>
      <c r="L47" s="48"/>
      <c r="M47" s="15"/>
      <c r="N47" s="15"/>
      <c r="O47" s="15"/>
      <c r="P47" s="10"/>
      <c r="Q47" s="48"/>
    </row>
    <row r="48" spans="1:17" ht="14.25" x14ac:dyDescent="0.2">
      <c r="A48" s="27" t="s">
        <v>72</v>
      </c>
      <c r="B48" s="27"/>
      <c r="C48" s="27"/>
      <c r="D48" s="27"/>
      <c r="E48" s="27"/>
      <c r="F48" s="29"/>
      <c r="G48" s="29"/>
      <c r="H48" s="29"/>
      <c r="I48" s="29"/>
      <c r="J48" s="29"/>
      <c r="K48" s="58"/>
      <c r="L48" s="48"/>
      <c r="M48" s="15"/>
      <c r="N48" s="15"/>
      <c r="O48" s="15"/>
      <c r="P48" s="10"/>
      <c r="Q48" s="48"/>
    </row>
    <row r="49" spans="1:17" x14ac:dyDescent="0.25">
      <c r="A49" s="27" t="s">
        <v>97</v>
      </c>
      <c r="C49" s="8"/>
      <c r="D49" s="8"/>
      <c r="E49" s="8"/>
      <c r="F49" s="8"/>
      <c r="G49" s="45"/>
      <c r="H49" s="43"/>
      <c r="I49" s="43"/>
      <c r="K49" s="59"/>
      <c r="L49" s="48"/>
      <c r="M49" s="10"/>
      <c r="N49" s="10"/>
      <c r="O49" s="10"/>
      <c r="P49" s="10"/>
      <c r="Q49" s="60"/>
    </row>
    <row r="50" spans="1:17" x14ac:dyDescent="0.25">
      <c r="A50" s="27" t="s">
        <v>98</v>
      </c>
      <c r="B50" s="44"/>
      <c r="C50" s="8"/>
      <c r="D50" s="8"/>
      <c r="E50" s="8"/>
      <c r="F50" s="8"/>
      <c r="G50" s="45"/>
      <c r="H50" s="43"/>
      <c r="I50" s="43"/>
      <c r="K50" s="16"/>
      <c r="L50" s="16"/>
      <c r="M50" s="16"/>
      <c r="N50" s="16"/>
      <c r="O50" s="16"/>
      <c r="P50" s="16"/>
      <c r="Q50" s="48"/>
    </row>
    <row r="51" spans="1:17" x14ac:dyDescent="0.25">
      <c r="A51" s="61" t="s">
        <v>101</v>
      </c>
      <c r="B51" s="44"/>
      <c r="C51" s="17"/>
      <c r="D51" s="17"/>
      <c r="E51" s="8"/>
      <c r="F51" s="18"/>
      <c r="G51" s="45"/>
      <c r="H51" s="43"/>
      <c r="I51" s="43"/>
      <c r="Q51" s="43"/>
    </row>
    <row r="52" spans="1:17" x14ac:dyDescent="0.25">
      <c r="A52" s="43"/>
      <c r="B52" s="44"/>
      <c r="C52" s="17"/>
      <c r="D52" s="8"/>
      <c r="E52" s="8"/>
      <c r="F52" s="18"/>
      <c r="G52" s="45"/>
      <c r="H52" s="43"/>
      <c r="I52" s="43"/>
      <c r="Q52" s="43"/>
    </row>
    <row r="53" spans="1:17" x14ac:dyDescent="0.25">
      <c r="A53" s="43"/>
      <c r="B53" s="44"/>
      <c r="C53" s="17"/>
      <c r="D53" s="8"/>
      <c r="E53" s="8"/>
      <c r="F53" s="18"/>
      <c r="G53" s="45"/>
      <c r="H53" s="43"/>
      <c r="I53" s="43"/>
      <c r="Q53" s="43"/>
    </row>
    <row r="54" spans="1:17" ht="34.5" customHeight="1" x14ac:dyDescent="0.2">
      <c r="A54" s="62" t="s">
        <v>102</v>
      </c>
      <c r="B54" s="62"/>
      <c r="C54" s="62"/>
      <c r="D54" s="62"/>
      <c r="E54" s="62"/>
      <c r="F54" s="62"/>
      <c r="G54" s="62"/>
      <c r="H54" s="62"/>
      <c r="I54" s="62"/>
      <c r="J54" s="62"/>
    </row>
    <row r="55" spans="1:17" x14ac:dyDescent="0.25">
      <c r="A55" s="63" t="s">
        <v>86</v>
      </c>
    </row>
  </sheetData>
  <mergeCells count="2">
    <mergeCell ref="A54:J54"/>
    <mergeCell ref="F48:J4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showGridLines="0" zoomScaleNormal="100" workbookViewId="0">
      <selection activeCell="A45" sqref="A45"/>
    </sheetView>
  </sheetViews>
  <sheetFormatPr baseColWidth="10" defaultRowHeight="14.25" x14ac:dyDescent="0.2"/>
  <cols>
    <col min="1" max="1" width="21.7109375" style="2" customWidth="1"/>
    <col min="2" max="2" width="12.5703125" style="2" bestFit="1" customWidth="1"/>
    <col min="3" max="3" width="23" style="2" bestFit="1" customWidth="1"/>
    <col min="4" max="4" width="8.42578125" style="2" bestFit="1" customWidth="1"/>
    <col min="5" max="5" width="15.28515625" style="2" bestFit="1" customWidth="1"/>
    <col min="6" max="6" width="38" style="2" bestFit="1" customWidth="1"/>
    <col min="7" max="7" width="7.7109375" style="2" bestFit="1" customWidth="1"/>
    <col min="8" max="8" width="14.7109375" style="2" bestFit="1" customWidth="1"/>
    <col min="9" max="9" width="15.42578125" style="2" bestFit="1" customWidth="1"/>
    <col min="10" max="10" width="49.5703125" style="2" bestFit="1" customWidth="1"/>
    <col min="11" max="16384" width="11.42578125" style="2"/>
  </cols>
  <sheetData>
    <row r="1" spans="1:10" ht="15" x14ac:dyDescent="0.25">
      <c r="A1" s="1" t="s">
        <v>95</v>
      </c>
    </row>
    <row r="2" spans="1:10" x14ac:dyDescent="0.2">
      <c r="A2" s="2" t="s">
        <v>12</v>
      </c>
    </row>
    <row r="4" spans="1:10" s="3" customFormat="1" ht="15" x14ac:dyDescent="0.25">
      <c r="A4" s="26" t="s">
        <v>39</v>
      </c>
      <c r="B4" s="26" t="s">
        <v>1</v>
      </c>
      <c r="C4" s="26" t="s">
        <v>73</v>
      </c>
      <c r="D4" s="26" t="s">
        <v>74</v>
      </c>
      <c r="E4" s="26" t="s">
        <v>24</v>
      </c>
      <c r="F4" s="26" t="s">
        <v>75</v>
      </c>
      <c r="G4" s="26" t="s">
        <v>20</v>
      </c>
      <c r="H4" s="26" t="s">
        <v>7</v>
      </c>
      <c r="I4" s="26" t="s">
        <v>61</v>
      </c>
      <c r="J4" s="26" t="s">
        <v>62</v>
      </c>
    </row>
    <row r="5" spans="1:10" ht="15" x14ac:dyDescent="0.25">
      <c r="A5" s="4" t="s">
        <v>47</v>
      </c>
      <c r="B5" s="5">
        <v>1</v>
      </c>
      <c r="C5" s="5">
        <v>2</v>
      </c>
      <c r="D5" s="5">
        <v>0</v>
      </c>
      <c r="E5" s="5">
        <v>0</v>
      </c>
      <c r="F5" s="5">
        <v>0</v>
      </c>
      <c r="G5" s="5">
        <v>1</v>
      </c>
      <c r="H5" s="5">
        <f t="shared" ref="H5:H30" si="0">SUM(B5:G5)</f>
        <v>4</v>
      </c>
      <c r="I5" s="6">
        <v>2.2058823529411764E-3</v>
      </c>
      <c r="J5" s="6">
        <v>0.33333333333333331</v>
      </c>
    </row>
    <row r="6" spans="1:10" ht="15" x14ac:dyDescent="0.25">
      <c r="A6" s="4" t="s">
        <v>59</v>
      </c>
      <c r="B6" s="5">
        <v>0</v>
      </c>
      <c r="C6" s="5">
        <v>1</v>
      </c>
      <c r="D6" s="5">
        <v>0</v>
      </c>
      <c r="E6" s="5">
        <v>0</v>
      </c>
      <c r="F6" s="5">
        <v>0</v>
      </c>
      <c r="G6" s="5">
        <v>4</v>
      </c>
      <c r="H6" s="5">
        <f t="shared" si="0"/>
        <v>5</v>
      </c>
      <c r="I6" s="6">
        <v>2.9411764705882353E-3</v>
      </c>
      <c r="J6" s="6">
        <v>0</v>
      </c>
    </row>
    <row r="7" spans="1:10" ht="15" x14ac:dyDescent="0.25">
      <c r="A7" s="4" t="s">
        <v>60</v>
      </c>
      <c r="B7" s="5">
        <v>1</v>
      </c>
      <c r="C7" s="5">
        <v>3</v>
      </c>
      <c r="D7" s="5">
        <v>0</v>
      </c>
      <c r="E7" s="5">
        <v>1</v>
      </c>
      <c r="F7" s="5">
        <v>0</v>
      </c>
      <c r="G7" s="5">
        <v>5</v>
      </c>
      <c r="H7" s="5">
        <f t="shared" si="0"/>
        <v>10</v>
      </c>
      <c r="I7" s="6">
        <v>5.8823529411764705E-3</v>
      </c>
      <c r="J7" s="6">
        <v>0</v>
      </c>
    </row>
    <row r="8" spans="1:10" ht="15" x14ac:dyDescent="0.25">
      <c r="A8" s="4" t="s">
        <v>77</v>
      </c>
      <c r="B8" s="5">
        <v>5</v>
      </c>
      <c r="C8" s="5">
        <v>4</v>
      </c>
      <c r="D8" s="5">
        <v>2</v>
      </c>
      <c r="E8" s="5">
        <v>0</v>
      </c>
      <c r="F8" s="5">
        <v>0</v>
      </c>
      <c r="G8" s="5">
        <v>3</v>
      </c>
      <c r="H8" s="5">
        <f t="shared" si="0"/>
        <v>14</v>
      </c>
      <c r="I8" s="6">
        <v>8.0882352941176478E-3</v>
      </c>
      <c r="J8" s="6">
        <v>0.36363636363636365</v>
      </c>
    </row>
    <row r="9" spans="1:10" ht="15" x14ac:dyDescent="0.25">
      <c r="A9" s="4" t="s">
        <v>38</v>
      </c>
      <c r="B9" s="5">
        <v>3</v>
      </c>
      <c r="C9" s="5">
        <v>9</v>
      </c>
      <c r="D9" s="5">
        <v>0</v>
      </c>
      <c r="E9" s="5">
        <v>0</v>
      </c>
      <c r="F9" s="5">
        <v>0</v>
      </c>
      <c r="G9" s="5">
        <v>2</v>
      </c>
      <c r="H9" s="5">
        <f t="shared" si="0"/>
        <v>14</v>
      </c>
      <c r="I9" s="6">
        <v>9.5588235294117654E-3</v>
      </c>
      <c r="J9" s="6">
        <v>0.23076923076923078</v>
      </c>
    </row>
    <row r="10" spans="1:10" ht="15" x14ac:dyDescent="0.25">
      <c r="A10" s="4" t="s">
        <v>57</v>
      </c>
      <c r="B10" s="5">
        <v>1</v>
      </c>
      <c r="C10" s="5">
        <v>0</v>
      </c>
      <c r="D10" s="5">
        <v>4</v>
      </c>
      <c r="E10" s="5">
        <v>0</v>
      </c>
      <c r="F10" s="5">
        <v>4</v>
      </c>
      <c r="G10" s="5">
        <v>6</v>
      </c>
      <c r="H10" s="5">
        <f t="shared" si="0"/>
        <v>15</v>
      </c>
      <c r="I10" s="6">
        <v>9.5588235294117654E-3</v>
      </c>
      <c r="J10" s="6">
        <v>7.6923076923076927E-2</v>
      </c>
    </row>
    <row r="11" spans="1:10" ht="15" x14ac:dyDescent="0.25">
      <c r="A11" s="4" t="s">
        <v>54</v>
      </c>
      <c r="B11" s="5">
        <v>3</v>
      </c>
      <c r="C11" s="5">
        <v>8</v>
      </c>
      <c r="D11" s="5">
        <v>0</v>
      </c>
      <c r="E11" s="5">
        <v>1</v>
      </c>
      <c r="F11" s="5">
        <v>1</v>
      </c>
      <c r="G11" s="5">
        <v>2</v>
      </c>
      <c r="H11" s="5">
        <f t="shared" si="0"/>
        <v>15</v>
      </c>
      <c r="I11" s="6">
        <v>1.0294117647058823E-2</v>
      </c>
      <c r="J11" s="6">
        <v>0.21428571428571427</v>
      </c>
    </row>
    <row r="12" spans="1:10" ht="15" x14ac:dyDescent="0.25">
      <c r="A12" s="4" t="s">
        <v>55</v>
      </c>
      <c r="B12" s="5">
        <v>2</v>
      </c>
      <c r="C12" s="5">
        <v>3</v>
      </c>
      <c r="D12" s="5">
        <v>0</v>
      </c>
      <c r="E12" s="5">
        <v>0</v>
      </c>
      <c r="F12" s="5">
        <v>0</v>
      </c>
      <c r="G12" s="5">
        <v>10</v>
      </c>
      <c r="H12" s="5">
        <f t="shared" si="0"/>
        <v>15</v>
      </c>
      <c r="I12" s="6">
        <v>1.0294117647058823E-2</v>
      </c>
      <c r="J12" s="6">
        <v>0.14285714285714285</v>
      </c>
    </row>
    <row r="13" spans="1:10" ht="15" x14ac:dyDescent="0.25">
      <c r="A13" s="4" t="s">
        <v>58</v>
      </c>
      <c r="B13" s="5">
        <v>0</v>
      </c>
      <c r="C13" s="5">
        <v>15</v>
      </c>
      <c r="D13" s="5">
        <v>0</v>
      </c>
      <c r="E13" s="5">
        <v>0</v>
      </c>
      <c r="F13" s="5">
        <v>0</v>
      </c>
      <c r="G13" s="5">
        <v>2</v>
      </c>
      <c r="H13" s="5">
        <f t="shared" si="0"/>
        <v>17</v>
      </c>
      <c r="I13" s="6">
        <v>1.1764705882352941E-2</v>
      </c>
      <c r="J13" s="6">
        <v>0</v>
      </c>
    </row>
    <row r="14" spans="1:10" ht="15" x14ac:dyDescent="0.25">
      <c r="A14" s="4" t="s">
        <v>51</v>
      </c>
      <c r="B14" s="5">
        <v>6</v>
      </c>
      <c r="C14" s="5">
        <v>17</v>
      </c>
      <c r="D14" s="5">
        <v>0</v>
      </c>
      <c r="E14" s="5">
        <v>0</v>
      </c>
      <c r="F14" s="5">
        <v>0</v>
      </c>
      <c r="G14" s="5">
        <v>1</v>
      </c>
      <c r="H14" s="5">
        <f t="shared" si="0"/>
        <v>24</v>
      </c>
      <c r="I14" s="6">
        <v>1.6911764705882352E-2</v>
      </c>
      <c r="J14" s="6">
        <v>0.2608695652173913</v>
      </c>
    </row>
    <row r="15" spans="1:10" ht="15" x14ac:dyDescent="0.25">
      <c r="A15" s="4" t="s">
        <v>40</v>
      </c>
      <c r="B15" s="5">
        <v>14</v>
      </c>
      <c r="C15" s="5">
        <v>4</v>
      </c>
      <c r="D15" s="5">
        <v>0</v>
      </c>
      <c r="E15" s="5">
        <v>1</v>
      </c>
      <c r="F15" s="5">
        <v>0</v>
      </c>
      <c r="G15" s="5">
        <v>6</v>
      </c>
      <c r="H15" s="5">
        <f t="shared" si="0"/>
        <v>25</v>
      </c>
      <c r="I15" s="6">
        <v>1.6911764705882352E-2</v>
      </c>
      <c r="J15" s="6">
        <v>0.60869565217391308</v>
      </c>
    </row>
    <row r="16" spans="1:10" ht="15" x14ac:dyDescent="0.25">
      <c r="A16" s="4" t="s">
        <v>44</v>
      </c>
      <c r="B16" s="5">
        <v>13</v>
      </c>
      <c r="C16" s="5">
        <v>3</v>
      </c>
      <c r="D16" s="5">
        <v>3</v>
      </c>
      <c r="E16" s="5">
        <v>6</v>
      </c>
      <c r="F16" s="5">
        <v>0</v>
      </c>
      <c r="G16" s="5">
        <v>8</v>
      </c>
      <c r="H16" s="5">
        <f t="shared" si="0"/>
        <v>33</v>
      </c>
      <c r="I16" s="6">
        <v>2.2058823529411766E-2</v>
      </c>
      <c r="J16" s="6">
        <v>0.4</v>
      </c>
    </row>
    <row r="17" spans="1:10" ht="15" x14ac:dyDescent="0.25">
      <c r="A17" s="4" t="s">
        <v>42</v>
      </c>
      <c r="B17" s="5">
        <v>16</v>
      </c>
      <c r="C17" s="5">
        <v>8</v>
      </c>
      <c r="D17" s="5">
        <v>1</v>
      </c>
      <c r="E17" s="5">
        <v>0</v>
      </c>
      <c r="F17" s="5">
        <v>0</v>
      </c>
      <c r="G17" s="5">
        <v>10</v>
      </c>
      <c r="H17" s="5">
        <f t="shared" si="0"/>
        <v>35</v>
      </c>
      <c r="I17" s="6">
        <v>2.5000000000000001E-2</v>
      </c>
      <c r="J17" s="6">
        <v>0.47058823529411764</v>
      </c>
    </row>
    <row r="18" spans="1:10" ht="15" x14ac:dyDescent="0.25">
      <c r="A18" s="4" t="s">
        <v>76</v>
      </c>
      <c r="B18" s="5">
        <v>16</v>
      </c>
      <c r="C18" s="5">
        <v>14</v>
      </c>
      <c r="D18" s="5">
        <v>0</v>
      </c>
      <c r="E18" s="5">
        <v>0</v>
      </c>
      <c r="F18" s="5">
        <v>2</v>
      </c>
      <c r="G18" s="5">
        <v>10</v>
      </c>
      <c r="H18" s="5">
        <f t="shared" si="0"/>
        <v>42</v>
      </c>
      <c r="I18" s="6">
        <v>2.9411764705882353E-2</v>
      </c>
      <c r="J18" s="6">
        <v>0.375</v>
      </c>
    </row>
    <row r="19" spans="1:10" ht="15" x14ac:dyDescent="0.25">
      <c r="A19" s="4" t="s">
        <v>56</v>
      </c>
      <c r="B19" s="5">
        <v>5</v>
      </c>
      <c r="C19" s="5">
        <v>28</v>
      </c>
      <c r="D19" s="5">
        <v>1</v>
      </c>
      <c r="E19" s="5">
        <v>0</v>
      </c>
      <c r="F19" s="5">
        <v>0</v>
      </c>
      <c r="G19" s="5">
        <v>9</v>
      </c>
      <c r="H19" s="5">
        <f t="shared" si="0"/>
        <v>43</v>
      </c>
      <c r="I19" s="6">
        <v>3.0147058823529412E-2</v>
      </c>
      <c r="J19" s="6">
        <v>0.12195121951219512</v>
      </c>
    </row>
    <row r="20" spans="1:10" ht="15" x14ac:dyDescent="0.25">
      <c r="A20" s="4" t="s">
        <v>43</v>
      </c>
      <c r="B20" s="5">
        <v>22</v>
      </c>
      <c r="C20" s="5">
        <v>8</v>
      </c>
      <c r="D20" s="5">
        <v>6</v>
      </c>
      <c r="E20" s="5">
        <v>5</v>
      </c>
      <c r="F20" s="5">
        <v>1</v>
      </c>
      <c r="G20" s="5">
        <v>12</v>
      </c>
      <c r="H20" s="5">
        <f t="shared" si="0"/>
        <v>54</v>
      </c>
      <c r="I20" s="6">
        <v>3.6764705882352942E-2</v>
      </c>
      <c r="J20" s="6">
        <v>0.42</v>
      </c>
    </row>
    <row r="21" spans="1:10" ht="15" x14ac:dyDescent="0.25">
      <c r="A21" s="4" t="s">
        <v>46</v>
      </c>
      <c r="B21" s="5">
        <v>18</v>
      </c>
      <c r="C21" s="5">
        <v>20</v>
      </c>
      <c r="D21" s="5">
        <v>1</v>
      </c>
      <c r="E21" s="5">
        <v>0</v>
      </c>
      <c r="F21" s="5">
        <v>9</v>
      </c>
      <c r="G21" s="5">
        <v>7</v>
      </c>
      <c r="H21" s="5">
        <f t="shared" si="0"/>
        <v>55</v>
      </c>
      <c r="I21" s="6">
        <v>3.8970588235294118E-2</v>
      </c>
      <c r="J21" s="6">
        <v>0.33962264150943394</v>
      </c>
    </row>
    <row r="22" spans="1:10" ht="15" x14ac:dyDescent="0.25">
      <c r="A22" s="4" t="s">
        <v>37</v>
      </c>
      <c r="B22" s="5">
        <v>14</v>
      </c>
      <c r="C22" s="5">
        <v>14</v>
      </c>
      <c r="D22" s="5">
        <v>5</v>
      </c>
      <c r="E22" s="5">
        <v>15</v>
      </c>
      <c r="F22" s="5">
        <v>1</v>
      </c>
      <c r="G22" s="5">
        <v>10</v>
      </c>
      <c r="H22" s="5">
        <f t="shared" si="0"/>
        <v>59</v>
      </c>
      <c r="I22" s="6">
        <v>4.191176470588235E-2</v>
      </c>
      <c r="J22" s="6">
        <v>0.24561403508771928</v>
      </c>
    </row>
    <row r="23" spans="1:10" ht="15" x14ac:dyDescent="0.25">
      <c r="A23" s="4" t="s">
        <v>52</v>
      </c>
      <c r="B23" s="5">
        <v>16</v>
      </c>
      <c r="C23" s="5">
        <v>23</v>
      </c>
      <c r="D23" s="5">
        <v>1</v>
      </c>
      <c r="E23" s="5">
        <v>2</v>
      </c>
      <c r="F23" s="5">
        <v>0</v>
      </c>
      <c r="G23" s="5">
        <v>21</v>
      </c>
      <c r="H23" s="5">
        <f t="shared" si="0"/>
        <v>63</v>
      </c>
      <c r="I23" s="6">
        <v>4.5588235294117645E-2</v>
      </c>
      <c r="J23" s="6">
        <v>0.25806451612903225</v>
      </c>
    </row>
    <row r="24" spans="1:10" ht="15" x14ac:dyDescent="0.25">
      <c r="A24" s="4" t="s">
        <v>48</v>
      </c>
      <c r="B24" s="5">
        <v>25</v>
      </c>
      <c r="C24" s="5">
        <v>34</v>
      </c>
      <c r="D24" s="5">
        <v>2</v>
      </c>
      <c r="E24" s="5">
        <v>0</v>
      </c>
      <c r="F24" s="5">
        <v>0</v>
      </c>
      <c r="G24" s="5">
        <v>16</v>
      </c>
      <c r="H24" s="5">
        <f t="shared" si="0"/>
        <v>77</v>
      </c>
      <c r="I24" s="6">
        <v>5.4411764705882354E-2</v>
      </c>
      <c r="J24" s="6">
        <v>0.32432432432432434</v>
      </c>
    </row>
    <row r="25" spans="1:10" ht="15" x14ac:dyDescent="0.25">
      <c r="A25" s="4" t="s">
        <v>41</v>
      </c>
      <c r="B25" s="5">
        <v>53</v>
      </c>
      <c r="C25" s="5">
        <v>13</v>
      </c>
      <c r="D25" s="5">
        <v>11</v>
      </c>
      <c r="E25" s="5">
        <v>0</v>
      </c>
      <c r="F25" s="5">
        <v>1</v>
      </c>
      <c r="G25" s="5">
        <v>23</v>
      </c>
      <c r="H25" s="5">
        <f t="shared" si="0"/>
        <v>101</v>
      </c>
      <c r="I25" s="6">
        <v>7.2058823529411759E-2</v>
      </c>
      <c r="J25" s="6">
        <v>0.54081632653061229</v>
      </c>
    </row>
    <row r="26" spans="1:10" ht="15" x14ac:dyDescent="0.25">
      <c r="A26" s="4" t="s">
        <v>50</v>
      </c>
      <c r="B26" s="5">
        <v>29</v>
      </c>
      <c r="C26" s="5">
        <v>10</v>
      </c>
      <c r="D26" s="5">
        <v>44</v>
      </c>
      <c r="E26" s="5">
        <v>17</v>
      </c>
      <c r="F26" s="5">
        <v>0</v>
      </c>
      <c r="G26" s="5">
        <v>10</v>
      </c>
      <c r="H26" s="5">
        <f t="shared" si="0"/>
        <v>110</v>
      </c>
      <c r="I26" s="6">
        <v>7.720588235294118E-2</v>
      </c>
      <c r="J26" s="6">
        <v>0.26666666666666666</v>
      </c>
    </row>
    <row r="27" spans="1:10" ht="15" x14ac:dyDescent="0.25">
      <c r="A27" s="4" t="s">
        <v>53</v>
      </c>
      <c r="B27" s="5">
        <v>25</v>
      </c>
      <c r="C27" s="5">
        <v>65</v>
      </c>
      <c r="D27" s="5">
        <v>3</v>
      </c>
      <c r="E27" s="5">
        <v>1</v>
      </c>
      <c r="F27" s="5">
        <v>1</v>
      </c>
      <c r="G27" s="5">
        <v>15</v>
      </c>
      <c r="H27" s="5">
        <f t="shared" si="0"/>
        <v>110</v>
      </c>
      <c r="I27" s="6">
        <v>7.7941176470588236E-2</v>
      </c>
      <c r="J27" s="6">
        <v>0.23584905660377359</v>
      </c>
    </row>
    <row r="28" spans="1:10" ht="15" x14ac:dyDescent="0.25">
      <c r="A28" s="4" t="s">
        <v>45</v>
      </c>
      <c r="B28" s="5">
        <v>41</v>
      </c>
      <c r="C28" s="5">
        <v>33</v>
      </c>
      <c r="D28" s="5">
        <v>3</v>
      </c>
      <c r="E28" s="5">
        <v>19</v>
      </c>
      <c r="F28" s="5">
        <v>1</v>
      </c>
      <c r="G28" s="5">
        <v>18</v>
      </c>
      <c r="H28" s="5">
        <f t="shared" si="0"/>
        <v>115</v>
      </c>
      <c r="I28" s="6">
        <v>8.0147058823529418E-2</v>
      </c>
      <c r="J28" s="6">
        <v>0.3669724770642202</v>
      </c>
    </row>
    <row r="29" spans="1:10" ht="15" x14ac:dyDescent="0.25">
      <c r="A29" s="4" t="s">
        <v>49</v>
      </c>
      <c r="B29" s="5">
        <v>55</v>
      </c>
      <c r="C29" s="5">
        <v>33</v>
      </c>
      <c r="D29" s="5">
        <v>43</v>
      </c>
      <c r="E29" s="5">
        <v>8</v>
      </c>
      <c r="F29" s="5">
        <v>17</v>
      </c>
      <c r="G29" s="5">
        <v>23</v>
      </c>
      <c r="H29" s="5">
        <f t="shared" si="0"/>
        <v>179</v>
      </c>
      <c r="I29" s="6">
        <v>0.12573529411764706</v>
      </c>
      <c r="J29" s="6">
        <v>0.30994152046783624</v>
      </c>
    </row>
    <row r="30" spans="1:10" ht="15" x14ac:dyDescent="0.25">
      <c r="A30" s="4" t="s">
        <v>36</v>
      </c>
      <c r="B30" s="5">
        <v>62</v>
      </c>
      <c r="C30" s="5">
        <v>76</v>
      </c>
      <c r="D30" s="5">
        <v>5</v>
      </c>
      <c r="E30" s="5">
        <v>14</v>
      </c>
      <c r="F30" s="5">
        <v>13</v>
      </c>
      <c r="G30" s="5">
        <v>26</v>
      </c>
      <c r="H30" s="5">
        <f t="shared" si="0"/>
        <v>196</v>
      </c>
      <c r="I30" s="6">
        <v>0.13823529411764707</v>
      </c>
      <c r="J30" s="6">
        <v>0.31914893617021278</v>
      </c>
    </row>
    <row r="31" spans="1:10" ht="15" x14ac:dyDescent="0.25">
      <c r="A31" s="4" t="s">
        <v>7</v>
      </c>
      <c r="B31" s="5">
        <f t="shared" ref="B31:I31" si="1">SUM(B5:B30)</f>
        <v>446</v>
      </c>
      <c r="C31" s="5">
        <f t="shared" si="1"/>
        <v>448</v>
      </c>
      <c r="D31" s="5">
        <f t="shared" si="1"/>
        <v>135</v>
      </c>
      <c r="E31" s="5">
        <f t="shared" si="1"/>
        <v>90</v>
      </c>
      <c r="F31" s="5">
        <f t="shared" si="1"/>
        <v>51</v>
      </c>
      <c r="G31" s="5">
        <f t="shared" si="1"/>
        <v>260</v>
      </c>
      <c r="H31" s="5">
        <f t="shared" si="1"/>
        <v>1430</v>
      </c>
      <c r="I31" s="6">
        <f t="shared" si="1"/>
        <v>1</v>
      </c>
      <c r="J31" s="6"/>
    </row>
    <row r="32" spans="1:10" x14ac:dyDescent="0.2">
      <c r="A32" s="7" t="s">
        <v>96</v>
      </c>
    </row>
  </sheetData>
  <sortState xmlns:xlrd2="http://schemas.microsoft.com/office/spreadsheetml/2017/richdata2" ref="A5:J31">
    <sortCondition ref="H5:H3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graphique_1</vt:lpstr>
      <vt:lpstr>graphique_2</vt:lpstr>
      <vt:lpstr>graphique_3</vt:lpstr>
      <vt:lpstr>graphique_4</vt:lpstr>
      <vt:lpstr>graphique_5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Bilan environnemental 2024 - Fiche 10 : risques naturels</dc:title>
  <dc:subject>Les risques naturels en France – Synthèse des connaissances</dc:subject>
  <dc:creator>SDES</dc:creator>
  <cp:keywords>changement climatique, risque, risque naturel, exposition aux risques, catastrophe naturelle, inondation</cp:keywords>
  <cp:lastModifiedBy>RUFFIN Vladimir</cp:lastModifiedBy>
  <dcterms:created xsi:type="dcterms:W3CDTF">2022-08-24T15:14:43Z</dcterms:created>
  <dcterms:modified xsi:type="dcterms:W3CDTF">2025-02-11T16:08:25Z</dcterms:modified>
</cp:coreProperties>
</file>