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M:\WEB\[01]SITE_SDES\Articles_web\[01]A_CREER\1 Fiches-Bilan-environnemental-2024\03_environ_litto_marin_morgane\"/>
    </mc:Choice>
  </mc:AlternateContent>
  <xr:revisionPtr revIDLastSave="0" documentId="13_ncr:1_{224D9DC7-D9C3-41E6-92E6-861320047FAA}" xr6:coauthVersionLast="47" xr6:coauthVersionMax="47" xr10:uidLastSave="{00000000-0000-0000-0000-000000000000}"/>
  <bookViews>
    <workbookView xWindow="-108" yWindow="-108" windowWidth="23256" windowHeight="12576" tabRatio="789" xr2:uid="{00000000-000D-0000-FFFF-FFFF00000000}"/>
  </bookViews>
  <sheets>
    <sheet name="Graph 1" sheetId="16" r:id="rId1"/>
    <sheet name="Graph 2" sheetId="23" r:id="rId2"/>
    <sheet name="Graph 3" sheetId="18" r:id="rId3"/>
    <sheet name="Graph 4" sheetId="20" r:id="rId4"/>
    <sheet name="Graph 5 " sheetId="17" r:id="rId5"/>
    <sheet name="Graph 6 " sheetId="2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23" l="1"/>
  <c r="C36" i="23"/>
  <c r="C37" i="23"/>
  <c r="C38" i="23"/>
  <c r="C34" i="23"/>
  <c r="B54" i="17"/>
  <c r="B55" i="17"/>
  <c r="D53" i="17"/>
  <c r="C53" i="17"/>
  <c r="B53" i="17"/>
  <c r="C52" i="17" l="1"/>
  <c r="D52" i="17"/>
  <c r="B52" i="17"/>
  <c r="C34" i="17" l="1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33" i="17"/>
  <c r="D51" i="17"/>
  <c r="B51" i="17"/>
  <c r="D50" i="17"/>
  <c r="B50" i="17"/>
  <c r="D49" i="17"/>
  <c r="B49" i="17"/>
  <c r="D48" i="17"/>
  <c r="B48" i="17"/>
  <c r="D47" i="17"/>
  <c r="B47" i="17"/>
  <c r="D46" i="17"/>
  <c r="B46" i="17"/>
  <c r="D45" i="17"/>
  <c r="B45" i="17"/>
  <c r="D44" i="17"/>
  <c r="B44" i="17"/>
  <c r="D43" i="17"/>
  <c r="B43" i="17"/>
  <c r="D42" i="17"/>
  <c r="B42" i="17"/>
  <c r="D41" i="17"/>
  <c r="B41" i="17"/>
  <c r="D40" i="17"/>
  <c r="B40" i="17"/>
  <c r="D39" i="17"/>
  <c r="B39" i="17"/>
  <c r="D38" i="17"/>
  <c r="B38" i="17"/>
  <c r="D37" i="17"/>
  <c r="B37" i="17"/>
  <c r="D36" i="17"/>
  <c r="B36" i="17"/>
  <c r="D35" i="17"/>
  <c r="B35" i="17"/>
  <c r="D34" i="17"/>
  <c r="B34" i="17"/>
  <c r="D33" i="17"/>
  <c r="B33" i="17"/>
  <c r="L9" i="16" l="1"/>
  <c r="J9" i="16"/>
  <c r="K6" i="16" s="1"/>
  <c r="H9" i="16"/>
  <c r="I5" i="16" s="1"/>
  <c r="F9" i="16"/>
  <c r="G5" i="16" s="1"/>
  <c r="D9" i="16"/>
  <c r="E7" i="16" s="1"/>
  <c r="B9" i="16"/>
  <c r="C8" i="16" s="1"/>
  <c r="M8" i="16"/>
  <c r="K8" i="16"/>
  <c r="M7" i="16"/>
  <c r="K7" i="16"/>
  <c r="G7" i="16"/>
  <c r="M6" i="16"/>
  <c r="M5" i="16"/>
  <c r="K5" i="16"/>
  <c r="M4" i="16"/>
  <c r="G4" i="16"/>
  <c r="E4" i="16"/>
  <c r="C6" i="16" l="1"/>
  <c r="C7" i="16"/>
  <c r="I4" i="16"/>
  <c r="C5" i="16"/>
  <c r="I8" i="16"/>
  <c r="E9" i="16"/>
  <c r="E6" i="16"/>
  <c r="E8" i="16"/>
  <c r="K4" i="16"/>
  <c r="G6" i="16"/>
  <c r="G8" i="16"/>
  <c r="G9" i="16"/>
  <c r="M9" i="16"/>
  <c r="E5" i="16"/>
  <c r="I7" i="16"/>
  <c r="I9" i="16"/>
  <c r="I6" i="16"/>
  <c r="K9" i="16"/>
  <c r="C4" i="16"/>
  <c r="C9" i="16" l="1"/>
</calcChain>
</file>

<file path=xl/sharedStrings.xml><?xml version="1.0" encoding="utf-8"?>
<sst xmlns="http://schemas.openxmlformats.org/spreadsheetml/2006/main" count="97" uniqueCount="78">
  <si>
    <t>Excellente</t>
  </si>
  <si>
    <t>Bonne</t>
  </si>
  <si>
    <t>Suffisante</t>
  </si>
  <si>
    <t>Insuffisante</t>
  </si>
  <si>
    <t>Sites non classés</t>
  </si>
  <si>
    <t>Total</t>
  </si>
  <si>
    <t>En %</t>
  </si>
  <si>
    <t>Nombre total de sites controlés et classés</t>
  </si>
  <si>
    <t>Nombre de pollutions confirmées</t>
  </si>
  <si>
    <t>Flux de nitrates à la mer, en milliers de tonnes</t>
  </si>
  <si>
    <t>Flux de phosphore à la mer, en milliers de tonnes</t>
  </si>
  <si>
    <t>Flux de nitrates à la mer</t>
  </si>
  <si>
    <t>Flux de phosphore à la mer</t>
  </si>
  <si>
    <t>Masses d'eau de transition</t>
  </si>
  <si>
    <t>Indice 100 en 2000</t>
  </si>
  <si>
    <t xml:space="preserve"> Graphique 1 : Occupation du sol en bord de mer et en France métropolitaine en 2018</t>
  </si>
  <si>
    <t>Métropole</t>
  </si>
  <si>
    <t>Territoires artificialisés</t>
  </si>
  <si>
    <t>Terres agricoles</t>
  </si>
  <si>
    <t>Forêts et espaces semi-naturels</t>
  </si>
  <si>
    <t>Zones humides</t>
  </si>
  <si>
    <t>Surfaces en eau</t>
  </si>
  <si>
    <r>
      <rPr>
        <b/>
        <i/>
        <sz val="11"/>
        <color theme="1"/>
        <rFont val="Calibri"/>
        <family val="2"/>
        <scheme val="minor"/>
      </rPr>
      <t>Source</t>
    </r>
    <r>
      <rPr>
        <i/>
        <sz val="11"/>
        <color theme="1"/>
        <rFont val="Calibri"/>
        <family val="2"/>
        <scheme val="minor"/>
      </rPr>
      <t xml:space="preserve"> : UE-SDES, CORINE Land Cover, 2018. Traitements :SDES</t>
    </r>
  </si>
  <si>
    <t>De 500 à 1`000 m</t>
  </si>
  <si>
    <t>De 1 000 à 2 000 m</t>
  </si>
  <si>
    <t>De 2 000 à 5 000 m</t>
  </si>
  <si>
    <t xml:space="preserve">De 5 000 à 10 000 m </t>
  </si>
  <si>
    <t>À moins de 500 m</t>
  </si>
  <si>
    <t>Bon état</t>
  </si>
  <si>
    <t>Etat médiocre</t>
  </si>
  <si>
    <t>Etat moyen</t>
  </si>
  <si>
    <t>Très bon état</t>
  </si>
  <si>
    <t>Nombre de masses d'eau</t>
  </si>
  <si>
    <t>Part (%)</t>
  </si>
  <si>
    <t>Masses d'eau de transition 
(n = 116)</t>
  </si>
  <si>
    <t>Masse d'eau de surface</t>
  </si>
  <si>
    <t>Masses d'eau cotières</t>
  </si>
  <si>
    <t>Mauvais état</t>
  </si>
  <si>
    <t>Le nombre de masses d'eau n'étant pas à champ constant, il n'est pas recommandé d'effectuer des comparaisons inter-cycles.</t>
  </si>
  <si>
    <t>État moyen</t>
  </si>
  <si>
    <t>État médiocre</t>
  </si>
  <si>
    <t>Masses d'eau côtières 
(n =179)</t>
  </si>
  <si>
    <t>Masse d'eau de surface 
(n = 11 406)</t>
  </si>
  <si>
    <t xml:space="preserve">Note : n = nombre de masses d’eau évaluées ;  les masses d'eau de surface regroupent les eaux continentales (cours d'eau, et plans d’eau) et les eaux littorales (masses d'eau de transition et masses d'eau côtières).
</t>
  </si>
  <si>
    <t>Champ : masses d'eau de surface en France.</t>
  </si>
  <si>
    <t>État inconnu</t>
  </si>
  <si>
    <t>Champ : Flux de nutriments : territoires métropolitains, dont les exutoires correspondent aux espaces maritimes suivis dans le cadre de la convention Ospar et du programme Medpol de la convention de Barcelone. Polrep : espace maritime français et à proximité</t>
  </si>
  <si>
    <r>
      <rPr>
        <b/>
        <i/>
        <sz val="11"/>
        <rFont val="Calibri"/>
        <family val="2"/>
        <scheme val="minor"/>
      </rPr>
      <t>Source</t>
    </r>
    <r>
      <rPr>
        <i/>
        <sz val="10"/>
        <rFont val="Arial"/>
        <family val="2"/>
      </rPr>
      <t xml:space="preserve"> : ministère des Solidarité et de la Santé. Traitements : SDES,2024</t>
    </r>
  </si>
  <si>
    <r>
      <rPr>
        <b/>
        <sz val="10"/>
        <rFont val="Calibri"/>
        <family val="2"/>
        <scheme val="minor"/>
      </rPr>
      <t>Sources :</t>
    </r>
    <r>
      <rPr>
        <sz val="10"/>
        <rFont val="Calibri"/>
        <family val="2"/>
        <scheme val="minor"/>
      </rPr>
      <t xml:space="preserve"> Agences de l'eau, Offices de l’eau, Directions de l'Environnement, de l'Aménagement et du Logement (DOM), Office Français de la Biodiversité, Système d'information sur l'eau; rapportage DCE 2022 pour la France entière.</t>
    </r>
  </si>
  <si>
    <r>
      <rPr>
        <b/>
        <sz val="10"/>
        <color indexed="8"/>
        <rFont val="Calibri"/>
        <family val="2"/>
        <scheme val="minor"/>
      </rPr>
      <t>Traitements :</t>
    </r>
    <r>
      <rPr>
        <sz val="10"/>
        <color indexed="8"/>
        <rFont val="Calibri"/>
        <family val="2"/>
        <scheme val="minor"/>
      </rPr>
      <t xml:space="preserve"> SDES, 2023</t>
    </r>
  </si>
  <si>
    <t>Source : Cedre ; Système d’information sur l’eau : base des données Naïades et banque hydro. Traitements : SDES, 2024</t>
  </si>
  <si>
    <t>Manche Mer du Nord</t>
  </si>
  <si>
    <t>Mers Celtiques</t>
  </si>
  <si>
    <t>Golfe de Gascogne</t>
  </si>
  <si>
    <t>Méditerranée</t>
  </si>
  <si>
    <t xml:space="preserve">Total </t>
  </si>
  <si>
    <t>En : nombre de déchets par 100 m de plage</t>
  </si>
  <si>
    <t>Traitements : SDES, 2024</t>
  </si>
  <si>
    <t>Source : Cedre, réseau national de surveillance des macrodéchets sur le littoral.</t>
  </si>
  <si>
    <t>Champ : France métropolitaine - sous-régions marines.</t>
  </si>
  <si>
    <t>Sud Atlantique</t>
  </si>
  <si>
    <t>Nord Atlantique-Manche Ouest</t>
  </si>
  <si>
    <t>Manche Est-Mer du Nord</t>
  </si>
  <si>
    <t>Territoire littoral</t>
  </si>
  <si>
    <t xml:space="preserve">DROM </t>
  </si>
  <si>
    <t>Population permanente</t>
  </si>
  <si>
    <t xml:space="preserve">Champ : Communes littorales (hors estuaires) en France métropolitaine et départements et régions d’outre-mer hors Mayotte. </t>
  </si>
  <si>
    <t>Traitements: SDES, 2024</t>
  </si>
  <si>
    <r>
      <rPr>
        <b/>
        <i/>
        <sz val="8"/>
        <color theme="1"/>
        <rFont val="Arial"/>
        <family val="2"/>
      </rPr>
      <t>Source</t>
    </r>
    <r>
      <rPr>
        <i/>
        <sz val="8"/>
        <color theme="1"/>
        <rFont val="Arial"/>
        <family val="2"/>
      </rPr>
      <t xml:space="preserve"> : MEDDE/DGPR et CETE Méditerranée, EAIP submersion marine 2011 ; INSEE, 2021.</t>
    </r>
  </si>
  <si>
    <t>Graphique : répartition, par façade, de la population résidante sur le littoral et potentiellement exposées à l'aléa submersion marine en 2021</t>
  </si>
  <si>
    <t>Nombre d'habitants du littoral potentiellement exposé à l'aléa submersion marine</t>
  </si>
  <si>
    <t>Total communes littorales (hors estuaires)</t>
  </si>
  <si>
    <t xml:space="preserve">Champ : Communes littorales (hors estuaires) en France métropolitaine et départements et régions d’outre-mer, hors Mayotte. </t>
  </si>
  <si>
    <r>
      <rPr>
        <b/>
        <sz val="12"/>
        <color theme="1"/>
        <rFont val="Calibri"/>
        <family val="2"/>
      </rPr>
      <t>Graphique 3 : É</t>
    </r>
    <r>
      <rPr>
        <b/>
        <sz val="12"/>
        <color theme="1"/>
        <rFont val="Calibri"/>
        <family val="2"/>
        <scheme val="minor"/>
      </rPr>
      <t>tat écologique des masses d'eau de surface en 2022</t>
    </r>
  </si>
  <si>
    <t>Graphique 4 : Répartition de la qualité des eaux de baignade en mer en 2023</t>
  </si>
  <si>
    <t>Graphique 5 : Évolution des pollutions en mer et des flux de nutriments à la mer 2000-2020</t>
  </si>
  <si>
    <t xml:space="preserve">Graphique 6 : Macrodéchets sur le littoral en 2023 </t>
  </si>
  <si>
    <t>Part du total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</si>
</sst>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4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2"/>
      <name val="Calibri"/>
      <family val="2"/>
      <scheme val="minor"/>
    </font>
    <font>
      <i/>
      <sz val="10"/>
      <name val="Arial"/>
      <family val="2"/>
    </font>
    <font>
      <sz val="10"/>
      <color rgb="FFFF0000"/>
      <name val="Arial"/>
      <family val="2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b/>
      <i/>
      <sz val="8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7">
    <xf numFmtId="0" fontId="0" fillId="0" borderId="0"/>
    <xf numFmtId="0" fontId="13" fillId="0" borderId="0"/>
    <xf numFmtId="0" fontId="14" fillId="0" borderId="0"/>
    <xf numFmtId="0" fontId="12" fillId="0" borderId="0"/>
    <xf numFmtId="0" fontId="12" fillId="0" borderId="0"/>
    <xf numFmtId="0" fontId="11" fillId="0" borderId="0"/>
    <xf numFmtId="0" fontId="19" fillId="0" borderId="0"/>
    <xf numFmtId="0" fontId="10" fillId="0" borderId="0"/>
    <xf numFmtId="0" fontId="9" fillId="0" borderId="0"/>
    <xf numFmtId="0" fontId="8" fillId="0" borderId="0"/>
    <xf numFmtId="9" fontId="8" fillId="0" borderId="0" applyFont="0" applyFill="0" applyBorder="0" applyAlignment="0" applyProtection="0"/>
    <xf numFmtId="0" fontId="28" fillId="0" borderId="0"/>
    <xf numFmtId="0" fontId="29" fillId="0" borderId="0" applyNumberFormat="0" applyFill="0" applyBorder="0" applyAlignment="0" applyProtection="0">
      <alignment vertical="top"/>
      <protection locked="0"/>
    </xf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1" fillId="0" borderId="0"/>
  </cellStyleXfs>
  <cellXfs count="92">
    <xf numFmtId="0" fontId="0" fillId="0" borderId="0" xfId="0"/>
    <xf numFmtId="0" fontId="13" fillId="0" borderId="0" xfId="1"/>
    <xf numFmtId="0" fontId="21" fillId="0" borderId="0" xfId="8" applyFont="1"/>
    <xf numFmtId="0" fontId="16" fillId="0" borderId="0" xfId="9" applyFont="1"/>
    <xf numFmtId="0" fontId="8" fillId="0" borderId="0" xfId="9"/>
    <xf numFmtId="9" fontId="0" fillId="0" borderId="0" xfId="10" applyFont="1"/>
    <xf numFmtId="9" fontId="8" fillId="0" borderId="0" xfId="9" applyNumberFormat="1"/>
    <xf numFmtId="0" fontId="23" fillId="0" borderId="0" xfId="9" applyFont="1"/>
    <xf numFmtId="0" fontId="7" fillId="0" borderId="0" xfId="9" applyFont="1"/>
    <xf numFmtId="0" fontId="6" fillId="0" borderId="0" xfId="9" applyFont="1"/>
    <xf numFmtId="0" fontId="20" fillId="0" borderId="0" xfId="8" applyFont="1" applyAlignment="1">
      <alignment horizontal="center"/>
    </xf>
    <xf numFmtId="0" fontId="29" fillId="0" borderId="0" xfId="12" applyAlignment="1" applyProtection="1"/>
    <xf numFmtId="0" fontId="5" fillId="0" borderId="0" xfId="13"/>
    <xf numFmtId="0" fontId="5" fillId="2" borderId="0" xfId="13" applyFill="1"/>
    <xf numFmtId="0" fontId="5" fillId="0" borderId="0" xfId="13" applyBorder="1" applyAlignment="1">
      <alignment wrapText="1"/>
    </xf>
    <xf numFmtId="0" fontId="5" fillId="0" borderId="0" xfId="13" applyAlignment="1">
      <alignment wrapText="1"/>
    </xf>
    <xf numFmtId="0" fontId="5" fillId="0" borderId="0" xfId="13" applyBorder="1"/>
    <xf numFmtId="0" fontId="5" fillId="0" borderId="0" xfId="13" applyFill="1" applyBorder="1"/>
    <xf numFmtId="0" fontId="5" fillId="0" borderId="0" xfId="13" applyFont="1" applyFill="1" applyBorder="1" applyAlignment="1">
      <alignment wrapText="1"/>
    </xf>
    <xf numFmtId="0" fontId="5" fillId="0" borderId="0" xfId="13" applyFont="1" applyFill="1" applyBorder="1"/>
    <xf numFmtId="0" fontId="5" fillId="0" borderId="0" xfId="13" applyFont="1" applyFill="1" applyBorder="1" applyAlignment="1">
      <alignment horizontal="center"/>
    </xf>
    <xf numFmtId="0" fontId="5" fillId="0" borderId="0" xfId="13" applyFont="1" applyFill="1" applyAlignment="1">
      <alignment wrapText="1"/>
    </xf>
    <xf numFmtId="0" fontId="5" fillId="0" borderId="0" xfId="13" applyFont="1" applyFill="1"/>
    <xf numFmtId="0" fontId="5" fillId="0" borderId="4" xfId="13" applyBorder="1"/>
    <xf numFmtId="0" fontId="5" fillId="2" borderId="5" xfId="13" applyFill="1" applyBorder="1"/>
    <xf numFmtId="0" fontId="5" fillId="0" borderId="5" xfId="13" applyBorder="1"/>
    <xf numFmtId="0" fontId="5" fillId="0" borderId="6" xfId="13" applyBorder="1"/>
    <xf numFmtId="0" fontId="5" fillId="0" borderId="7" xfId="13" applyFont="1" applyFill="1" applyBorder="1" applyAlignment="1">
      <alignment wrapText="1"/>
    </xf>
    <xf numFmtId="0" fontId="5" fillId="0" borderId="8" xfId="13" applyFont="1" applyFill="1" applyBorder="1" applyAlignment="1">
      <alignment wrapText="1"/>
    </xf>
    <xf numFmtId="0" fontId="13" fillId="0" borderId="7" xfId="13" applyFont="1" applyFill="1" applyBorder="1" applyAlignment="1">
      <alignment horizontal="justify" vertical="center" wrapText="1"/>
    </xf>
    <xf numFmtId="0" fontId="5" fillId="0" borderId="8" xfId="13" applyFont="1" applyFill="1" applyBorder="1" applyAlignment="1">
      <alignment horizontal="center"/>
    </xf>
    <xf numFmtId="0" fontId="5" fillId="0" borderId="9" xfId="13" applyFont="1" applyFill="1" applyBorder="1"/>
    <xf numFmtId="0" fontId="5" fillId="0" borderId="1" xfId="13" applyFont="1" applyFill="1" applyBorder="1"/>
    <xf numFmtId="0" fontId="5" fillId="0" borderId="1" xfId="13" applyFont="1" applyFill="1" applyBorder="1" applyAlignment="1">
      <alignment horizontal="center"/>
    </xf>
    <xf numFmtId="0" fontId="5" fillId="0" borderId="10" xfId="13" applyFont="1" applyFill="1" applyBorder="1" applyAlignment="1">
      <alignment horizontal="center"/>
    </xf>
    <xf numFmtId="0" fontId="5" fillId="0" borderId="10" xfId="13" applyFont="1" applyFill="1" applyBorder="1"/>
    <xf numFmtId="0" fontId="25" fillId="0" borderId="0" xfId="1" applyFont="1"/>
    <xf numFmtId="0" fontId="18" fillId="0" borderId="2" xfId="15" applyFont="1" applyBorder="1" applyAlignment="1">
      <alignment wrapText="1"/>
    </xf>
    <xf numFmtId="0" fontId="16" fillId="0" borderId="3" xfId="15" applyFont="1" applyBorder="1" applyAlignment="1">
      <alignment horizontal="center" wrapText="1"/>
    </xf>
    <xf numFmtId="0" fontId="17" fillId="0" borderId="3" xfId="15" applyFont="1" applyBorder="1" applyAlignment="1">
      <alignment horizontal="center" wrapText="1"/>
    </xf>
    <xf numFmtId="0" fontId="15" fillId="0" borderId="3" xfId="1" applyFont="1" applyBorder="1" applyAlignment="1">
      <alignment horizontal="center" wrapText="1"/>
    </xf>
    <xf numFmtId="0" fontId="16" fillId="0" borderId="2" xfId="15" applyFont="1" applyBorder="1" applyAlignment="1">
      <alignment horizontal="center" wrapText="1"/>
    </xf>
    <xf numFmtId="0" fontId="15" fillId="0" borderId="2" xfId="1" applyFont="1" applyBorder="1" applyAlignment="1">
      <alignment wrapText="1"/>
    </xf>
    <xf numFmtId="0" fontId="26" fillId="0" borderId="0" xfId="1" applyFont="1"/>
    <xf numFmtId="0" fontId="27" fillId="0" borderId="0" xfId="1" applyFont="1"/>
    <xf numFmtId="0" fontId="4" fillId="0" borderId="0" xfId="13" applyFont="1" applyFill="1" applyBorder="1" applyAlignment="1">
      <alignment wrapText="1"/>
    </xf>
    <xf numFmtId="0" fontId="3" fillId="0" borderId="0" xfId="13" applyFont="1" applyFill="1" applyBorder="1" applyAlignment="1">
      <alignment wrapText="1"/>
    </xf>
    <xf numFmtId="164" fontId="5" fillId="0" borderId="0" xfId="13" applyNumberFormat="1" applyFont="1" applyFill="1" applyBorder="1"/>
    <xf numFmtId="164" fontId="5" fillId="0" borderId="8" xfId="13" applyNumberFormat="1" applyFont="1" applyFill="1" applyBorder="1"/>
    <xf numFmtId="0" fontId="21" fillId="0" borderId="0" xfId="8" applyFont="1" applyAlignment="1">
      <alignment horizontal="left"/>
    </xf>
    <xf numFmtId="0" fontId="23" fillId="0" borderId="0" xfId="8" applyFont="1" applyAlignment="1">
      <alignment horizontal="left"/>
    </xf>
    <xf numFmtId="0" fontId="23" fillId="0" borderId="0" xfId="8" applyFont="1" applyAlignment="1"/>
    <xf numFmtId="0" fontId="13" fillId="0" borderId="0" xfId="1" applyFont="1"/>
    <xf numFmtId="0" fontId="30" fillId="2" borderId="0" xfId="13" applyFont="1" applyFill="1" applyAlignment="1"/>
    <xf numFmtId="165" fontId="30" fillId="2" borderId="0" xfId="14" applyNumberFormat="1" applyFont="1" applyFill="1"/>
    <xf numFmtId="0" fontId="32" fillId="2" borderId="0" xfId="13" applyFont="1" applyFill="1" applyAlignment="1">
      <alignment horizontal="left" vertical="center" readingOrder="1"/>
    </xf>
    <xf numFmtId="9" fontId="30" fillId="2" borderId="0" xfId="14" applyFont="1" applyFill="1"/>
    <xf numFmtId="0" fontId="34" fillId="2" borderId="0" xfId="13" applyFont="1" applyFill="1" applyBorder="1" applyAlignment="1">
      <alignment vertical="center"/>
    </xf>
    <xf numFmtId="0" fontId="35" fillId="0" borderId="0" xfId="13" applyFont="1" applyAlignment="1"/>
    <xf numFmtId="0" fontId="35" fillId="0" borderId="0" xfId="13" applyFont="1"/>
    <xf numFmtId="0" fontId="35" fillId="2" borderId="0" xfId="13" applyFont="1" applyFill="1"/>
    <xf numFmtId="0" fontId="15" fillId="0" borderId="2" xfId="1" applyFont="1" applyFill="1" applyBorder="1" applyAlignment="1">
      <alignment horizontal="center"/>
    </xf>
    <xf numFmtId="164" fontId="15" fillId="0" borderId="2" xfId="1" applyNumberFormat="1" applyFont="1" applyFill="1" applyBorder="1" applyAlignment="1">
      <alignment horizontal="center"/>
    </xf>
    <xf numFmtId="0" fontId="2" fillId="0" borderId="0" xfId="8" applyFont="1"/>
    <xf numFmtId="0" fontId="2" fillId="0" borderId="0" xfId="8" applyFont="1" applyAlignment="1">
      <alignment horizontal="center"/>
    </xf>
    <xf numFmtId="0" fontId="28" fillId="0" borderId="0" xfId="11" applyFont="1" applyFill="1"/>
    <xf numFmtId="0" fontId="2" fillId="0" borderId="0" xfId="8" applyFont="1" applyFill="1"/>
    <xf numFmtId="164" fontId="2" fillId="0" borderId="0" xfId="8" applyNumberFormat="1" applyFont="1"/>
    <xf numFmtId="164" fontId="2" fillId="0" borderId="0" xfId="8" applyNumberFormat="1" applyFont="1" applyAlignment="1">
      <alignment horizontal="center"/>
    </xf>
    <xf numFmtId="0" fontId="2" fillId="0" borderId="0" xfId="8" applyFont="1" applyAlignment="1">
      <alignment horizontal="left" vertical="center"/>
    </xf>
    <xf numFmtId="0" fontId="36" fillId="0" borderId="0" xfId="0" applyFont="1" applyFill="1" applyBorder="1" applyAlignment="1">
      <alignment horizontal="center" vertical="center" wrapText="1"/>
    </xf>
    <xf numFmtId="0" fontId="36" fillId="0" borderId="0" xfId="0" applyFont="1"/>
    <xf numFmtId="4" fontId="36" fillId="0" borderId="0" xfId="0" applyNumberFormat="1" applyFont="1" applyFill="1"/>
    <xf numFmtId="0" fontId="0" fillId="0" borderId="11" xfId="0" applyBorder="1" applyAlignment="1">
      <alignment vertical="top" wrapText="1"/>
    </xf>
    <xf numFmtId="0" fontId="37" fillId="0" borderId="11" xfId="0" applyFont="1" applyBorder="1" applyAlignment="1">
      <alignment vertical="top" wrapText="1"/>
    </xf>
    <xf numFmtId="0" fontId="0" fillId="0" borderId="11" xfId="0" applyBorder="1" applyAlignment="1">
      <alignment horizontal="center" vertical="top" wrapText="1"/>
    </xf>
    <xf numFmtId="0" fontId="37" fillId="0" borderId="11" xfId="0" applyFont="1" applyBorder="1" applyAlignment="1">
      <alignment horizontal="center" vertical="top" wrapText="1"/>
    </xf>
    <xf numFmtId="0" fontId="26" fillId="0" borderId="0" xfId="0" applyFont="1"/>
    <xf numFmtId="0" fontId="39" fillId="2" borderId="0" xfId="16" applyFont="1" applyFill="1"/>
    <xf numFmtId="0" fontId="40" fillId="2" borderId="0" xfId="16" applyFont="1" applyFill="1"/>
    <xf numFmtId="0" fontId="41" fillId="2" borderId="0" xfId="16" applyFont="1" applyFill="1" applyAlignment="1">
      <alignment horizontal="left"/>
    </xf>
    <xf numFmtId="0" fontId="38" fillId="2" borderId="0" xfId="16" applyFont="1" applyFill="1"/>
    <xf numFmtId="0" fontId="44" fillId="2" borderId="0" xfId="16" applyFont="1" applyFill="1"/>
    <xf numFmtId="3" fontId="38" fillId="0" borderId="2" xfId="16" applyNumberFormat="1" applyFont="1" applyBorder="1" applyAlignment="1">
      <alignment horizontal="center" vertical="center"/>
    </xf>
    <xf numFmtId="0" fontId="38" fillId="0" borderId="2" xfId="16" applyFont="1" applyBorder="1" applyAlignment="1">
      <alignment horizontal="left"/>
    </xf>
    <xf numFmtId="0" fontId="43" fillId="0" borderId="2" xfId="16" applyFont="1" applyBorder="1" applyAlignment="1">
      <alignment horizontal="center" vertical="center" wrapText="1"/>
    </xf>
    <xf numFmtId="0" fontId="43" fillId="0" borderId="2" xfId="16" applyFont="1" applyBorder="1" applyAlignment="1">
      <alignment wrapText="1"/>
    </xf>
    <xf numFmtId="0" fontId="16" fillId="2" borderId="0" xfId="16" applyFont="1" applyFill="1"/>
    <xf numFmtId="1" fontId="39" fillId="2" borderId="2" xfId="16" applyNumberFormat="1" applyFont="1" applyFill="1" applyBorder="1" applyAlignment="1">
      <alignment horizontal="center" vertical="center"/>
    </xf>
    <xf numFmtId="1" fontId="39" fillId="2" borderId="2" xfId="16" applyNumberFormat="1" applyFont="1" applyFill="1" applyBorder="1"/>
    <xf numFmtId="0" fontId="43" fillId="2" borderId="2" xfId="16" applyFont="1" applyFill="1" applyBorder="1" applyAlignment="1">
      <alignment horizontal="center" wrapText="1"/>
    </xf>
    <xf numFmtId="0" fontId="21" fillId="0" borderId="0" xfId="8" applyFont="1" applyAlignment="1">
      <alignment horizontal="left"/>
    </xf>
  </cellXfs>
  <cellStyles count="17">
    <cellStyle name="Lien hypertexte" xfId="12" builtinId="8"/>
    <cellStyle name="Normal" xfId="0" builtinId="0"/>
    <cellStyle name="Normal 10" xfId="16" xr:uid="{FAF0B926-7176-4D64-8D9C-ABBCB9862E3E}"/>
    <cellStyle name="Normal 2" xfId="1" xr:uid="{00000000-0005-0000-0000-000002000000}"/>
    <cellStyle name="Normal 2 2" xfId="7" xr:uid="{00000000-0005-0000-0000-000003000000}"/>
    <cellStyle name="Normal 3" xfId="2" xr:uid="{00000000-0005-0000-0000-000004000000}"/>
    <cellStyle name="Normal 3 2" xfId="4" xr:uid="{00000000-0005-0000-0000-000005000000}"/>
    <cellStyle name="Normal 3 3" xfId="5" xr:uid="{00000000-0005-0000-0000-000006000000}"/>
    <cellStyle name="Normal 4" xfId="3" xr:uid="{00000000-0005-0000-0000-000007000000}"/>
    <cellStyle name="Normal 4 2" xfId="15" xr:uid="{00000000-0005-0000-0000-000008000000}"/>
    <cellStyle name="Normal 5" xfId="6" xr:uid="{00000000-0005-0000-0000-000009000000}"/>
    <cellStyle name="Normal 6" xfId="8" xr:uid="{00000000-0005-0000-0000-00000A000000}"/>
    <cellStyle name="Normal 7" xfId="9" xr:uid="{00000000-0005-0000-0000-00000B000000}"/>
    <cellStyle name="Normal 8" xfId="11" xr:uid="{00000000-0005-0000-0000-00000C000000}"/>
    <cellStyle name="Normal 9" xfId="13" xr:uid="{00000000-0005-0000-0000-00000D000000}"/>
    <cellStyle name="Pourcentage 2" xfId="10" xr:uid="{00000000-0005-0000-0000-00000E000000}"/>
    <cellStyle name="Pourcentage 3" xfId="14" xr:uid="{00000000-0005-0000-0000-00000F000000}"/>
  </cellStyles>
  <dxfs count="0"/>
  <tableStyles count="0" defaultTableStyle="TableStyleMedium9" defaultPivotStyle="PivotStyleLight16"/>
  <colors>
    <mruColors>
      <color rgb="FFDA3B38"/>
      <color rgb="FF7FC6A4"/>
      <color rgb="FF536779"/>
      <color rgb="FFC08C65"/>
      <color rgb="FFFF732C"/>
      <color rgb="FF00A95F"/>
      <color rgb="FF465F9D"/>
      <color rgb="FF417DC4"/>
      <color rgb="FFFFCC0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297407350070053E-2"/>
          <c:y val="8.6948176352028742E-2"/>
          <c:w val="0.91465214774496983"/>
          <c:h val="0.7191133638610278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'Graph 1'!$A$4</c:f>
              <c:strCache>
                <c:ptCount val="1"/>
                <c:pt idx="0">
                  <c:v>Territoires artificialisés</c:v>
                </c:pt>
              </c:strCache>
            </c:strRef>
          </c:tx>
          <c:spPr>
            <a:solidFill>
              <a:srgbClr val="536779"/>
            </a:solidFill>
          </c:spPr>
          <c:invertIfNegative val="0"/>
          <c:cat>
            <c:strRef>
              <c:f>('Graph 1'!$B$3,'Graph 1'!$D$3,'Graph 1'!$F$3,'Graph 1'!$H$3,'Graph 1'!$J$3,'Graph 1'!$L$3)</c:f>
              <c:strCache>
                <c:ptCount val="6"/>
                <c:pt idx="0">
                  <c:v>À moins de 500 m</c:v>
                </c:pt>
                <c:pt idx="1">
                  <c:v>De 500 à 1`000 m</c:v>
                </c:pt>
                <c:pt idx="2">
                  <c:v>De 1 000 à 2 000 m</c:v>
                </c:pt>
                <c:pt idx="3">
                  <c:v>De 2 000 à 5 000 m</c:v>
                </c:pt>
                <c:pt idx="4">
                  <c:v>De 5 000 à 10 000 m </c:v>
                </c:pt>
                <c:pt idx="5">
                  <c:v>Métropole</c:v>
                </c:pt>
              </c:strCache>
            </c:strRef>
          </c:cat>
          <c:val>
            <c:numRef>
              <c:f>('Graph 1'!$C$4,'Graph 1'!$E$4,'Graph 1'!$G$4,'Graph 1'!$I$4,'Graph 1'!$K$4,'Graph 1'!$M$4)</c:f>
              <c:numCache>
                <c:formatCode>0%</c:formatCode>
                <c:ptCount val="6"/>
                <c:pt idx="0">
                  <c:v>0.29948718675687264</c:v>
                </c:pt>
                <c:pt idx="1">
                  <c:v>0.25891319213025077</c:v>
                </c:pt>
                <c:pt idx="2">
                  <c:v>0.18016247092208948</c:v>
                </c:pt>
                <c:pt idx="3">
                  <c:v>0.11800202790787505</c:v>
                </c:pt>
                <c:pt idx="4">
                  <c:v>8.2581315106126235E-2</c:v>
                </c:pt>
                <c:pt idx="5">
                  <c:v>5.9847302821104613E-2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71-470A-97F7-2E305882DAE3}"/>
            </c:ext>
          </c:extLst>
        </c:ser>
        <c:ser>
          <c:idx val="1"/>
          <c:order val="1"/>
          <c:tx>
            <c:strRef>
              <c:f>'Graph 1'!$A$5</c:f>
              <c:strCache>
                <c:ptCount val="1"/>
                <c:pt idx="0">
                  <c:v>Terres agricoles</c:v>
                </c:pt>
              </c:strCache>
            </c:strRef>
          </c:tx>
          <c:spPr>
            <a:solidFill>
              <a:srgbClr val="DA3B38"/>
            </a:soli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47A2-4524-9733-D7E217BDAD54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47A2-4524-9733-D7E217BDAD54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47A2-4524-9733-D7E217BDAD54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47A2-4524-9733-D7E217BDAD5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47A2-4524-9733-D7E217BDAD54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47A2-4524-9733-D7E217BDAD54}"/>
              </c:ext>
            </c:extLst>
          </c:dPt>
          <c:cat>
            <c:strRef>
              <c:f>('Graph 1'!$B$3,'Graph 1'!$D$3,'Graph 1'!$F$3,'Graph 1'!$H$3,'Graph 1'!$J$3,'Graph 1'!$L$3)</c:f>
              <c:strCache>
                <c:ptCount val="6"/>
                <c:pt idx="0">
                  <c:v>À moins de 500 m</c:v>
                </c:pt>
                <c:pt idx="1">
                  <c:v>De 500 à 1`000 m</c:v>
                </c:pt>
                <c:pt idx="2">
                  <c:v>De 1 000 à 2 000 m</c:v>
                </c:pt>
                <c:pt idx="3">
                  <c:v>De 2 000 à 5 000 m</c:v>
                </c:pt>
                <c:pt idx="4">
                  <c:v>De 5 000 à 10 000 m </c:v>
                </c:pt>
                <c:pt idx="5">
                  <c:v>Métropole</c:v>
                </c:pt>
              </c:strCache>
            </c:strRef>
          </c:cat>
          <c:val>
            <c:numRef>
              <c:f>('Graph 1'!$C$5,'Graph 1'!$E$5,'Graph 1'!$G$5,'Graph 1'!$I$5,'Graph 1'!$K$5,'Graph 1'!$M$5)</c:f>
              <c:numCache>
                <c:formatCode>0%</c:formatCode>
                <c:ptCount val="6"/>
                <c:pt idx="0">
                  <c:v>0.2977470948261503</c:v>
                </c:pt>
                <c:pt idx="1">
                  <c:v>0.41740312124018664</c:v>
                </c:pt>
                <c:pt idx="2">
                  <c:v>0.49808664303896133</c:v>
                </c:pt>
                <c:pt idx="3">
                  <c:v>0.55249287818067694</c:v>
                </c:pt>
                <c:pt idx="4">
                  <c:v>0.58578480330322524</c:v>
                </c:pt>
                <c:pt idx="5">
                  <c:v>0.58976046008105276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71-470A-97F7-2E305882DAE3}"/>
            </c:ext>
          </c:extLst>
        </c:ser>
        <c:ser>
          <c:idx val="2"/>
          <c:order val="2"/>
          <c:tx>
            <c:strRef>
              <c:f>'Graph 1'!$A$6</c:f>
              <c:strCache>
                <c:ptCount val="1"/>
                <c:pt idx="0">
                  <c:v>Forêts et espaces semi-naturels</c:v>
                </c:pt>
              </c:strCache>
            </c:strRef>
          </c:tx>
          <c:spPr>
            <a:solidFill>
              <a:srgbClr val="7FC6A4"/>
            </a:solidFill>
          </c:spPr>
          <c:invertIfNegative val="0"/>
          <c:cat>
            <c:strRef>
              <c:f>('Graph 1'!$B$3,'Graph 1'!$D$3,'Graph 1'!$F$3,'Graph 1'!$H$3,'Graph 1'!$J$3,'Graph 1'!$L$3)</c:f>
              <c:strCache>
                <c:ptCount val="6"/>
                <c:pt idx="0">
                  <c:v>À moins de 500 m</c:v>
                </c:pt>
                <c:pt idx="1">
                  <c:v>De 500 à 1`000 m</c:v>
                </c:pt>
                <c:pt idx="2">
                  <c:v>De 1 000 à 2 000 m</c:v>
                </c:pt>
                <c:pt idx="3">
                  <c:v>De 2 000 à 5 000 m</c:v>
                </c:pt>
                <c:pt idx="4">
                  <c:v>De 5 000 à 10 000 m </c:v>
                </c:pt>
                <c:pt idx="5">
                  <c:v>Métropole</c:v>
                </c:pt>
              </c:strCache>
            </c:strRef>
          </c:cat>
          <c:val>
            <c:numRef>
              <c:f>('Graph 1'!$C$6,'Graph 1'!$E$6,'Graph 1'!$G$6,'Graph 1'!$I$6,'Graph 1'!$K$6,'Graph 1'!$M$6)</c:f>
              <c:numCache>
                <c:formatCode>0%</c:formatCode>
                <c:ptCount val="6"/>
                <c:pt idx="0">
                  <c:v>0.31469084130432473</c:v>
                </c:pt>
                <c:pt idx="1">
                  <c:v>0.2557538669274913</c:v>
                </c:pt>
                <c:pt idx="2">
                  <c:v>0.25431692791114036</c:v>
                </c:pt>
                <c:pt idx="3">
                  <c:v>0.26885906040268459</c:v>
                </c:pt>
                <c:pt idx="4">
                  <c:v>0.28547026905743705</c:v>
                </c:pt>
                <c:pt idx="5">
                  <c:v>0.33898482210592823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71-470A-97F7-2E305882DAE3}"/>
            </c:ext>
          </c:extLst>
        </c:ser>
        <c:ser>
          <c:idx val="3"/>
          <c:order val="3"/>
          <c:tx>
            <c:strRef>
              <c:f>'Graph 1'!$A$7</c:f>
              <c:strCache>
                <c:ptCount val="1"/>
                <c:pt idx="0">
                  <c:v>Zones humides</c:v>
                </c:pt>
              </c:strCache>
            </c:strRef>
          </c:tx>
          <c:spPr>
            <a:solidFill>
              <a:srgbClr val="465F9D"/>
            </a:solidFill>
          </c:spPr>
          <c:invertIfNegative val="0"/>
          <c:cat>
            <c:strRef>
              <c:f>('Graph 1'!$B$3,'Graph 1'!$D$3,'Graph 1'!$F$3,'Graph 1'!$H$3,'Graph 1'!$J$3,'Graph 1'!$L$3)</c:f>
              <c:strCache>
                <c:ptCount val="6"/>
                <c:pt idx="0">
                  <c:v>À moins de 500 m</c:v>
                </c:pt>
                <c:pt idx="1">
                  <c:v>De 500 à 1`000 m</c:v>
                </c:pt>
                <c:pt idx="2">
                  <c:v>De 1 000 à 2 000 m</c:v>
                </c:pt>
                <c:pt idx="3">
                  <c:v>De 2 000 à 5 000 m</c:v>
                </c:pt>
                <c:pt idx="4">
                  <c:v>De 5 000 à 10 000 m </c:v>
                </c:pt>
                <c:pt idx="5">
                  <c:v>Métropole</c:v>
                </c:pt>
              </c:strCache>
            </c:strRef>
          </c:cat>
          <c:val>
            <c:numRef>
              <c:f>('Graph 1'!$C$7,'Graph 1'!$E$7,'Graph 1'!$G$7,'Graph 1'!$I$7,'Graph 1'!$K$7,'Graph 1'!$M$7)</c:f>
              <c:numCache>
                <c:formatCode>0%</c:formatCode>
                <c:ptCount val="6"/>
                <c:pt idx="0">
                  <c:v>5.979040929372114E-2</c:v>
                </c:pt>
                <c:pt idx="1">
                  <c:v>4.0435034752577231E-2</c:v>
                </c:pt>
                <c:pt idx="2">
                  <c:v>3.4903236021289294E-2</c:v>
                </c:pt>
                <c:pt idx="3">
                  <c:v>3.0142436386461302E-2</c:v>
                </c:pt>
                <c:pt idx="4">
                  <c:v>2.2062545661506974E-2</c:v>
                </c:pt>
                <c:pt idx="5">
                  <c:v>3.2368624530222791E-3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71-470A-97F7-2E305882DAE3}"/>
            </c:ext>
          </c:extLst>
        </c:ser>
        <c:ser>
          <c:idx val="4"/>
          <c:order val="4"/>
          <c:tx>
            <c:strRef>
              <c:f>'Graph 1'!$A$8</c:f>
              <c:strCache>
                <c:ptCount val="1"/>
                <c:pt idx="0">
                  <c:v>Surfaces en eau</c:v>
                </c:pt>
              </c:strCache>
            </c:strRef>
          </c:tx>
          <c:spPr>
            <a:solidFill>
              <a:srgbClr val="00CCFF">
                <a:alpha val="98824"/>
              </a:srgbClr>
            </a:solidFill>
          </c:spPr>
          <c:invertIfNegative val="0"/>
          <c:cat>
            <c:strRef>
              <c:f>('Graph 1'!$B$3,'Graph 1'!$D$3,'Graph 1'!$F$3,'Graph 1'!$H$3,'Graph 1'!$J$3,'Graph 1'!$L$3)</c:f>
              <c:strCache>
                <c:ptCount val="6"/>
                <c:pt idx="0">
                  <c:v>À moins de 500 m</c:v>
                </c:pt>
                <c:pt idx="1">
                  <c:v>De 500 à 1`000 m</c:v>
                </c:pt>
                <c:pt idx="2">
                  <c:v>De 1 000 à 2 000 m</c:v>
                </c:pt>
                <c:pt idx="3">
                  <c:v>De 2 000 à 5 000 m</c:v>
                </c:pt>
                <c:pt idx="4">
                  <c:v>De 5 000 à 10 000 m </c:v>
                </c:pt>
                <c:pt idx="5">
                  <c:v>Métropole</c:v>
                </c:pt>
              </c:strCache>
            </c:strRef>
          </c:cat>
          <c:val>
            <c:numRef>
              <c:f>('Graph 1'!$C$8,'Graph 1'!$E$8,'Graph 1'!$G$8,'Graph 1'!$I$8,'Graph 1'!$K$8,'Graph 1'!$M$8)</c:f>
              <c:numCache>
                <c:formatCode>0%</c:formatCode>
                <c:ptCount val="6"/>
                <c:pt idx="0">
                  <c:v>2.8284467818931208E-2</c:v>
                </c:pt>
                <c:pt idx="1">
                  <c:v>2.7494784949494075E-2</c:v>
                </c:pt>
                <c:pt idx="2">
                  <c:v>3.2530722106519541E-2</c:v>
                </c:pt>
                <c:pt idx="3">
                  <c:v>3.0503597122302158E-2</c:v>
                </c:pt>
                <c:pt idx="4">
                  <c:v>2.4101066871704505E-2</c:v>
                </c:pt>
                <c:pt idx="5">
                  <c:v>8.170552538892123E-3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71-470A-97F7-2E305882D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0908672"/>
        <c:axId val="226129536"/>
      </c:barChart>
      <c:catAx>
        <c:axId val="170908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aseline="0">
                <a:latin typeface="Arial" panose="020B0604020202020204" pitchFamily="34" charset="0"/>
                <a:cs typeface="Times New Roman" panose="02020603050405020304" pitchFamily="18" charset="0"/>
              </a:defRPr>
            </a:pPr>
            <a:endParaRPr lang="fr-FR"/>
          </a:p>
        </c:txPr>
        <c:crossAx val="226129536"/>
        <c:crosses val="autoZero"/>
        <c:auto val="1"/>
        <c:lblAlgn val="ctr"/>
        <c:lblOffset val="100"/>
        <c:noMultiLvlLbl val="0"/>
      </c:catAx>
      <c:valAx>
        <c:axId val="2261295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65000"/>
                  <a:alpha val="70000"/>
                </a:schemeClr>
              </a:solidFill>
              <a:prstDash val="sysDot"/>
            </a:ln>
          </c:spPr>
        </c:majorGridlines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 baseline="0">
                <a:latin typeface="Arial" panose="020B0604020202020204" pitchFamily="34" charset="0"/>
              </a:defRPr>
            </a:pPr>
            <a:endParaRPr lang="fr-FR"/>
          </a:p>
        </c:txPr>
        <c:crossAx val="170908672"/>
        <c:crosses val="autoZero"/>
        <c:crossBetween val="between"/>
        <c:majorUnit val="0.2"/>
      </c:valAx>
    </c:plotArea>
    <c:legend>
      <c:legendPos val="t"/>
      <c:layout>
        <c:manualLayout>
          <c:xMode val="edge"/>
          <c:yMode val="edge"/>
          <c:x val="3.9550398915367359E-2"/>
          <c:y val="0.88056907982542287"/>
          <c:w val="0.89999994050743592"/>
          <c:h val="8.8339618909951581E-2"/>
        </c:manualLayout>
      </c:layout>
      <c:overlay val="0"/>
      <c:txPr>
        <a:bodyPr/>
        <a:lstStyle/>
        <a:p>
          <a:pPr>
            <a:defRPr sz="1000" baseline="0">
              <a:latin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'Graph 2'!$C$33</c:f>
              <c:strCache>
                <c:ptCount val="1"/>
                <c:pt idx="0">
                  <c:v>Part du total (%)</c:v>
                </c:pt>
              </c:strCache>
            </c:strRef>
          </c:tx>
          <c:dPt>
            <c:idx val="0"/>
            <c:bubble3D val="0"/>
            <c:spPr>
              <a:solidFill>
                <a:srgbClr val="5367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4D-4554-9D6D-1A717FCD27B0}"/>
              </c:ext>
            </c:extLst>
          </c:dPt>
          <c:dPt>
            <c:idx val="1"/>
            <c:bubble3D val="0"/>
            <c:spPr>
              <a:solidFill>
                <a:srgbClr val="DA3B3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4D-4554-9D6D-1A717FCD27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74D-4554-9D6D-1A717FCD27B0}"/>
              </c:ext>
            </c:extLst>
          </c:dPt>
          <c:dPt>
            <c:idx val="3"/>
            <c:bubble3D val="0"/>
            <c:spPr>
              <a:solidFill>
                <a:srgbClr val="7FC6A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74D-4554-9D6D-1A717FCD27B0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74D-4554-9D6D-1A717FCD27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'Graph 2'!$A$34:$A$38</c:f>
              <c:strCache>
                <c:ptCount val="5"/>
                <c:pt idx="0">
                  <c:v>Manche Est-Mer du Nord</c:v>
                </c:pt>
                <c:pt idx="1">
                  <c:v>Nord Atlantique-Manche Ouest</c:v>
                </c:pt>
                <c:pt idx="2">
                  <c:v>Sud Atlantique</c:v>
                </c:pt>
                <c:pt idx="3">
                  <c:v>Méditerranée</c:v>
                </c:pt>
                <c:pt idx="4">
                  <c:v>DROM </c:v>
                </c:pt>
              </c:strCache>
            </c:strRef>
          </c:cat>
          <c:val>
            <c:numRef>
              <c:f>'Graph 2'!$C$34:$C$38</c:f>
              <c:numCache>
                <c:formatCode>0</c:formatCode>
                <c:ptCount val="5"/>
                <c:pt idx="0">
                  <c:v>42.436765361847215</c:v>
                </c:pt>
                <c:pt idx="1">
                  <c:v>16.690413645120955</c:v>
                </c:pt>
                <c:pt idx="2">
                  <c:v>9.9463533489608729</c:v>
                </c:pt>
                <c:pt idx="3">
                  <c:v>22.785676375339207</c:v>
                </c:pt>
                <c:pt idx="4">
                  <c:v>8.1407912687317605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74D-4554-9D6D-1A717FCD2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193370383059947E-2"/>
          <c:y val="0.76267108120918847"/>
          <c:w val="0.83282968753396414"/>
          <c:h val="0.154669439904917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'Graph 3'!$A$5</c:f>
              <c:strCache>
                <c:ptCount val="1"/>
                <c:pt idx="0">
                  <c:v>Très bon état</c:v>
                </c:pt>
              </c:strCache>
            </c:strRef>
          </c:tx>
          <c:spPr>
            <a:solidFill>
              <a:srgbClr val="536779"/>
            </a:solidFill>
            <a:ln>
              <a:noFill/>
            </a:ln>
            <a:effectLst/>
          </c:spPr>
          <c:invertIfNegative val="0"/>
          <c:cat>
            <c:strRef>
              <c:f>'Graph 3'!$B$4:$D$4</c:f>
              <c:strCache>
                <c:ptCount val="3"/>
                <c:pt idx="0">
                  <c:v>Masse d'eau de surface 
(n = 11 406)</c:v>
                </c:pt>
                <c:pt idx="1">
                  <c:v>Masses d'eau côtières 
(n =179)</c:v>
                </c:pt>
                <c:pt idx="2">
                  <c:v>Masses d'eau de transition 
(n = 116)</c:v>
                </c:pt>
              </c:strCache>
            </c:strRef>
          </c:cat>
          <c:val>
            <c:numRef>
              <c:f>'Graph 3'!$B$5:$D$5</c:f>
              <c:numCache>
                <c:formatCode>General</c:formatCode>
                <c:ptCount val="3"/>
                <c:pt idx="0">
                  <c:v>1104</c:v>
                </c:pt>
                <c:pt idx="1">
                  <c:v>13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A-42BC-BB4C-4DF65D9BE359}"/>
            </c:ext>
          </c:extLst>
        </c:ser>
        <c:ser>
          <c:idx val="1"/>
          <c:order val="1"/>
          <c:tx>
            <c:strRef>
              <c:f>'Graph 3'!$A$6</c:f>
              <c:strCache>
                <c:ptCount val="1"/>
                <c:pt idx="0">
                  <c:v>Bon état</c:v>
                </c:pt>
              </c:strCache>
            </c:strRef>
          </c:tx>
          <c:spPr>
            <a:solidFill>
              <a:srgbClr val="7FC6A4"/>
            </a:solidFill>
            <a:ln>
              <a:noFill/>
            </a:ln>
            <a:effectLst/>
          </c:spPr>
          <c:invertIfNegative val="0"/>
          <c:cat>
            <c:strRef>
              <c:f>'Graph 3'!$B$4:$D$4</c:f>
              <c:strCache>
                <c:ptCount val="3"/>
                <c:pt idx="0">
                  <c:v>Masse d'eau de surface 
(n = 11 406)</c:v>
                </c:pt>
                <c:pt idx="1">
                  <c:v>Masses d'eau côtières 
(n =179)</c:v>
                </c:pt>
                <c:pt idx="2">
                  <c:v>Masses d'eau de transition 
(n = 116)</c:v>
                </c:pt>
              </c:strCache>
            </c:strRef>
          </c:cat>
          <c:val>
            <c:numRef>
              <c:f>'Graph 3'!$B$6:$D$6</c:f>
              <c:numCache>
                <c:formatCode>General</c:formatCode>
                <c:ptCount val="3"/>
                <c:pt idx="0">
                  <c:v>3866</c:v>
                </c:pt>
                <c:pt idx="1">
                  <c:v>76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9A-42BC-BB4C-4DF65D9BE359}"/>
            </c:ext>
          </c:extLst>
        </c:ser>
        <c:ser>
          <c:idx val="2"/>
          <c:order val="2"/>
          <c:tx>
            <c:strRef>
              <c:f>'Graph 3'!$A$7</c:f>
              <c:strCache>
                <c:ptCount val="1"/>
                <c:pt idx="0">
                  <c:v>État moyen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'Graph 3'!$B$4:$D$4</c:f>
              <c:strCache>
                <c:ptCount val="3"/>
                <c:pt idx="0">
                  <c:v>Masse d'eau de surface 
(n = 11 406)</c:v>
                </c:pt>
                <c:pt idx="1">
                  <c:v>Masses d'eau côtières 
(n =179)</c:v>
                </c:pt>
                <c:pt idx="2">
                  <c:v>Masses d'eau de transition 
(n = 116)</c:v>
                </c:pt>
              </c:strCache>
            </c:strRef>
          </c:cat>
          <c:val>
            <c:numRef>
              <c:f>'Graph 3'!$B$7:$D$7</c:f>
              <c:numCache>
                <c:formatCode>General</c:formatCode>
                <c:ptCount val="3"/>
                <c:pt idx="0">
                  <c:v>4134</c:v>
                </c:pt>
                <c:pt idx="1">
                  <c:v>65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9A-42BC-BB4C-4DF65D9BE359}"/>
            </c:ext>
          </c:extLst>
        </c:ser>
        <c:ser>
          <c:idx val="3"/>
          <c:order val="3"/>
          <c:tx>
            <c:strRef>
              <c:f>'Graph 3'!$A$8</c:f>
              <c:strCache>
                <c:ptCount val="1"/>
                <c:pt idx="0">
                  <c:v>État médiocre</c:v>
                </c:pt>
              </c:strCache>
            </c:strRef>
          </c:tx>
          <c:spPr>
            <a:solidFill>
              <a:srgbClr val="C08C65"/>
            </a:solidFill>
            <a:ln>
              <a:noFill/>
            </a:ln>
            <a:effectLst/>
          </c:spPr>
          <c:invertIfNegative val="0"/>
          <c:cat>
            <c:strRef>
              <c:f>'Graph 3'!$B$4:$D$4</c:f>
              <c:strCache>
                <c:ptCount val="3"/>
                <c:pt idx="0">
                  <c:v>Masse d'eau de surface 
(n = 11 406)</c:v>
                </c:pt>
                <c:pt idx="1">
                  <c:v>Masses d'eau côtières 
(n =179)</c:v>
                </c:pt>
                <c:pt idx="2">
                  <c:v>Masses d'eau de transition 
(n = 116)</c:v>
                </c:pt>
              </c:strCache>
            </c:strRef>
          </c:cat>
          <c:val>
            <c:numRef>
              <c:f>'Graph 3'!$B$8:$D$8</c:f>
              <c:numCache>
                <c:formatCode>General</c:formatCode>
                <c:ptCount val="3"/>
                <c:pt idx="0">
                  <c:v>1551</c:v>
                </c:pt>
                <c:pt idx="1">
                  <c:v>19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9A-42BC-BB4C-4DF65D9BE359}"/>
            </c:ext>
          </c:extLst>
        </c:ser>
        <c:ser>
          <c:idx val="4"/>
          <c:order val="4"/>
          <c:tx>
            <c:strRef>
              <c:f>'Graph 3'!$A$9</c:f>
              <c:strCache>
                <c:ptCount val="1"/>
                <c:pt idx="0">
                  <c:v>Mauvais état</c:v>
                </c:pt>
              </c:strCache>
            </c:strRef>
          </c:tx>
          <c:spPr>
            <a:solidFill>
              <a:srgbClr val="DA3B38"/>
            </a:solidFill>
            <a:ln>
              <a:noFill/>
            </a:ln>
            <a:effectLst/>
          </c:spPr>
          <c:invertIfNegative val="0"/>
          <c:cat>
            <c:strRef>
              <c:f>'Graph 3'!$B$4:$D$4</c:f>
              <c:strCache>
                <c:ptCount val="3"/>
                <c:pt idx="0">
                  <c:v>Masse d'eau de surface 
(n = 11 406)</c:v>
                </c:pt>
                <c:pt idx="1">
                  <c:v>Masses d'eau côtières 
(n =179)</c:v>
                </c:pt>
                <c:pt idx="2">
                  <c:v>Masses d'eau de transition 
(n = 116)</c:v>
                </c:pt>
              </c:strCache>
            </c:strRef>
          </c:cat>
          <c:val>
            <c:numRef>
              <c:f>'Graph 3'!$B$9:$D$9</c:f>
              <c:numCache>
                <c:formatCode>General</c:formatCode>
                <c:ptCount val="3"/>
                <c:pt idx="0">
                  <c:v>718</c:v>
                </c:pt>
                <c:pt idx="1">
                  <c:v>3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9A-42BC-BB4C-4DF65D9BE359}"/>
            </c:ext>
          </c:extLst>
        </c:ser>
        <c:ser>
          <c:idx val="5"/>
          <c:order val="5"/>
          <c:tx>
            <c:strRef>
              <c:f>'Graph 3'!$A$10</c:f>
              <c:strCache>
                <c:ptCount val="1"/>
                <c:pt idx="0">
                  <c:v>État inconnu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'Graph 3'!$B$4:$D$4</c:f>
              <c:strCache>
                <c:ptCount val="3"/>
                <c:pt idx="0">
                  <c:v>Masse d'eau de surface 
(n = 11 406)</c:v>
                </c:pt>
                <c:pt idx="1">
                  <c:v>Masses d'eau côtières 
(n =179)</c:v>
                </c:pt>
                <c:pt idx="2">
                  <c:v>Masses d'eau de transition 
(n = 116)</c:v>
                </c:pt>
              </c:strCache>
            </c:strRef>
          </c:cat>
          <c:val>
            <c:numRef>
              <c:f>'Graph 3'!$B$10:$D$10</c:f>
              <c:numCache>
                <c:formatCode>General</c:formatCode>
                <c:ptCount val="3"/>
                <c:pt idx="0">
                  <c:v>33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9A-42BC-BB4C-4DF65D9BE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2487424"/>
        <c:axId val="932484096"/>
      </c:barChart>
      <c:catAx>
        <c:axId val="932487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932484096"/>
        <c:crosses val="autoZero"/>
        <c:auto val="1"/>
        <c:lblAlgn val="ctr"/>
        <c:lblOffset val="100"/>
        <c:noMultiLvlLbl val="0"/>
      </c:catAx>
      <c:valAx>
        <c:axId val="93248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93248742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90005049538739"/>
          <c:y val="9.0302062664986318E-2"/>
          <c:w val="0.4961426979976844"/>
          <c:h val="0.6167532790797515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536779"/>
              </a:solidFill>
            </c:spPr>
            <c:extLst>
              <c:ext xmlns:c16="http://schemas.microsoft.com/office/drawing/2014/chart" uri="{C3380CC4-5D6E-409C-BE32-E72D297353CC}">
                <c16:uniqueId val="{00000001-7893-4FD4-9F4F-B6E3E59D3694}"/>
              </c:ext>
            </c:extLst>
          </c:dPt>
          <c:dPt>
            <c:idx val="1"/>
            <c:bubble3D val="0"/>
            <c:spPr>
              <a:solidFill>
                <a:srgbClr val="7FC6A4"/>
              </a:solidFill>
              <a:ln>
                <a:solidFill>
                  <a:schemeClr val="accent3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893-4FD4-9F4F-B6E3E59D3694}"/>
              </c:ext>
            </c:extLst>
          </c:dPt>
          <c:dPt>
            <c:idx val="2"/>
            <c:bubble3D val="0"/>
            <c:spPr>
              <a:solidFill>
                <a:srgbClr val="C08C65"/>
              </a:solidFill>
              <a:ln>
                <a:solidFill>
                  <a:srgbClr val="FFC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893-4FD4-9F4F-B6E3E59D3694}"/>
              </c:ext>
            </c:extLst>
          </c:dPt>
          <c:dPt>
            <c:idx val="3"/>
            <c:bubble3D val="0"/>
            <c:spPr>
              <a:solidFill>
                <a:srgbClr val="DA3B38"/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893-4FD4-9F4F-B6E3E59D3694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893-4FD4-9F4F-B6E3E59D3694}"/>
              </c:ext>
            </c:extLst>
          </c:dPt>
          <c:dLbls>
            <c:dLbl>
              <c:idx val="0"/>
              <c:layout>
                <c:manualLayout>
                  <c:x val="6.6133333333333336E-2"/>
                  <c:y val="0.125654436448097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893-4FD4-9F4F-B6E3E59D3694}"/>
                </c:ext>
              </c:extLst>
            </c:dLbl>
            <c:dLbl>
              <c:idx val="1"/>
              <c:layout>
                <c:manualLayout>
                  <c:x val="-0.1216"/>
                  <c:y val="-9.49389075385626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893-4FD4-9F4F-B6E3E59D3694}"/>
                </c:ext>
              </c:extLst>
            </c:dLbl>
            <c:dLbl>
              <c:idx val="2"/>
              <c:layout>
                <c:manualLayout>
                  <c:x val="-9.1733333333333417E-2"/>
                  <c:y val="-0.120069794828182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893-4FD4-9F4F-B6E3E59D3694}"/>
                </c:ext>
              </c:extLst>
            </c:dLbl>
            <c:dLbl>
              <c:idx val="3"/>
              <c:layout>
                <c:manualLayout>
                  <c:x val="-2.9866666666666666E-2"/>
                  <c:y val="-0.134031398877970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893-4FD4-9F4F-B6E3E59D3694}"/>
                </c:ext>
              </c:extLst>
            </c:dLbl>
            <c:dLbl>
              <c:idx val="4"/>
              <c:layout>
                <c:manualLayout>
                  <c:x val="5.1199999999999919E-2"/>
                  <c:y val="-0.134031398877970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893-4FD4-9F4F-B6E3E59D36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baseline="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'Graph 4'!$B$4:$F$4</c:f>
              <c:strCache>
                <c:ptCount val="5"/>
                <c:pt idx="0">
                  <c:v>Excellente</c:v>
                </c:pt>
                <c:pt idx="1">
                  <c:v>Bonne</c:v>
                </c:pt>
                <c:pt idx="2">
                  <c:v>Suffisante</c:v>
                </c:pt>
                <c:pt idx="3">
                  <c:v>Insuffisante</c:v>
                </c:pt>
                <c:pt idx="4">
                  <c:v>Sites non classés</c:v>
                </c:pt>
              </c:strCache>
            </c:strRef>
          </c:cat>
          <c:val>
            <c:numRef>
              <c:f>'Graph 4'!$B$5:$F$5</c:f>
              <c:numCache>
                <c:formatCode>0.0</c:formatCode>
                <c:ptCount val="5"/>
                <c:pt idx="0">
                  <c:v>76.337349397590359</c:v>
                </c:pt>
                <c:pt idx="1">
                  <c:v>16.433734939759038</c:v>
                </c:pt>
                <c:pt idx="2">
                  <c:v>4.4819277108433733</c:v>
                </c:pt>
                <c:pt idx="3">
                  <c:v>1.8313253012048194</c:v>
                </c:pt>
                <c:pt idx="4">
                  <c:v>0.9156626506024097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893-4FD4-9F4F-B6E3E59D3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b"/>
      <c:layout>
        <c:manualLayout>
          <c:xMode val="edge"/>
          <c:yMode val="edge"/>
          <c:x val="3.2968421732427894E-2"/>
          <c:y val="0.75554560514382463"/>
          <c:w val="0.94803636745406827"/>
          <c:h val="0.10630585191289366"/>
        </c:manualLayout>
      </c:layout>
      <c:overlay val="0"/>
      <c:txPr>
        <a:bodyPr/>
        <a:lstStyle/>
        <a:p>
          <a:pPr>
            <a:defRPr sz="1100" baseline="0">
              <a:latin typeface="Arial" panose="020B0604020202020204" pitchFamily="34" charset="0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443461985284626E-2"/>
          <c:y val="3.9678950789458531E-2"/>
          <c:w val="0.83636859429456556"/>
          <c:h val="0.81051086482528245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'Graph 5 '!$B$31</c:f>
              <c:strCache>
                <c:ptCount val="1"/>
                <c:pt idx="0">
                  <c:v>Nombre de pollutions confirmées</c:v>
                </c:pt>
              </c:strCache>
            </c:strRef>
          </c:tx>
          <c:spPr>
            <a:ln>
              <a:solidFill>
                <a:srgbClr val="536779"/>
              </a:solidFill>
            </a:ln>
          </c:spPr>
          <c:marker>
            <c:symbol val="none"/>
          </c:marker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1-3BF8-4F7A-ACFB-632A1A804226}"/>
              </c:ext>
            </c:extLst>
          </c:dPt>
          <c:xVal>
            <c:numRef>
              <c:f>'Graph 5 '!$A$32:$A$55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xVal>
          <c:yVal>
            <c:numRef>
              <c:f>'Graph 5 '!$B$32:$B$55</c:f>
              <c:numCache>
                <c:formatCode>0.0</c:formatCode>
                <c:ptCount val="24"/>
                <c:pt idx="0">
                  <c:v>100</c:v>
                </c:pt>
                <c:pt idx="1">
                  <c:v>128.45849802371541</c:v>
                </c:pt>
                <c:pt idx="2">
                  <c:v>116.99604743083003</c:v>
                </c:pt>
                <c:pt idx="3">
                  <c:v>147.03557312252963</c:v>
                </c:pt>
                <c:pt idx="4">
                  <c:v>156.52173913043478</c:v>
                </c:pt>
                <c:pt idx="5">
                  <c:v>130.83003952569169</c:v>
                </c:pt>
                <c:pt idx="6">
                  <c:v>160.86956521739131</c:v>
                </c:pt>
                <c:pt idx="7">
                  <c:v>138.73517786561266</c:v>
                </c:pt>
                <c:pt idx="8">
                  <c:v>142.29249011857706</c:v>
                </c:pt>
                <c:pt idx="9">
                  <c:v>112.64822134387352</c:v>
                </c:pt>
                <c:pt idx="10">
                  <c:v>64.426877470355734</c:v>
                </c:pt>
                <c:pt idx="11">
                  <c:v>54.940711462450601</c:v>
                </c:pt>
                <c:pt idx="12">
                  <c:v>44.268774703557312</c:v>
                </c:pt>
                <c:pt idx="13">
                  <c:v>46.245059288537547</c:v>
                </c:pt>
                <c:pt idx="14">
                  <c:v>37.154150197628461</c:v>
                </c:pt>
                <c:pt idx="15">
                  <c:v>35.177865612648226</c:v>
                </c:pt>
                <c:pt idx="16">
                  <c:v>48.221343873517789</c:v>
                </c:pt>
                <c:pt idx="17">
                  <c:v>51.778656126482211</c:v>
                </c:pt>
                <c:pt idx="18">
                  <c:v>52.569169960474305</c:v>
                </c:pt>
                <c:pt idx="19">
                  <c:v>67.984189723320156</c:v>
                </c:pt>
                <c:pt idx="20">
                  <c:v>43.083003952569172</c:v>
                </c:pt>
                <c:pt idx="21">
                  <c:v>61.264822134387352</c:v>
                </c:pt>
                <c:pt idx="22">
                  <c:v>54.940711462450601</c:v>
                </c:pt>
                <c:pt idx="23">
                  <c:v>62.845849802371546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F8-4F7A-ACFB-632A1A804226}"/>
            </c:ext>
          </c:extLst>
        </c:ser>
        <c:ser>
          <c:idx val="1"/>
          <c:order val="1"/>
          <c:tx>
            <c:strRef>
              <c:f>'Graph 5 '!$C$31</c:f>
              <c:strCache>
                <c:ptCount val="1"/>
                <c:pt idx="0">
                  <c:v>Flux de nitrates à la mer</c:v>
                </c:pt>
              </c:strCache>
            </c:strRef>
          </c:tx>
          <c:spPr>
            <a:ln>
              <a:solidFill>
                <a:srgbClr val="DA3B38"/>
              </a:solidFill>
            </a:ln>
          </c:spPr>
          <c:marker>
            <c:symbol val="none"/>
          </c:marker>
          <c:xVal>
            <c:numRef>
              <c:f>'Graph 5 '!$A$32:$A$55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xVal>
          <c:yVal>
            <c:numRef>
              <c:f>'Graph 5 '!$C$32:$C$55</c:f>
              <c:numCache>
                <c:formatCode>0.0</c:formatCode>
                <c:ptCount val="24"/>
                <c:pt idx="0">
                  <c:v>100</c:v>
                </c:pt>
                <c:pt idx="1">
                  <c:v>91.752774588595472</c:v>
                </c:pt>
                <c:pt idx="2">
                  <c:v>91.216991963260625</c:v>
                </c:pt>
                <c:pt idx="3">
                  <c:v>79.391504018369687</c:v>
                </c:pt>
                <c:pt idx="4">
                  <c:v>98.201301186375815</c:v>
                </c:pt>
                <c:pt idx="5">
                  <c:v>87.27516264829697</c:v>
                </c:pt>
                <c:pt idx="6">
                  <c:v>105.05166475315728</c:v>
                </c:pt>
                <c:pt idx="7">
                  <c:v>107.2139303482587</c:v>
                </c:pt>
                <c:pt idx="8">
                  <c:v>103.80788365862992</c:v>
                </c:pt>
                <c:pt idx="9">
                  <c:v>97.971680061232291</c:v>
                </c:pt>
                <c:pt idx="10">
                  <c:v>99.579027937236887</c:v>
                </c:pt>
                <c:pt idx="11">
                  <c:v>92.652123995407592</c:v>
                </c:pt>
                <c:pt idx="12">
                  <c:v>101.74129353233832</c:v>
                </c:pt>
                <c:pt idx="13">
                  <c:v>103.92269422120168</c:v>
                </c:pt>
                <c:pt idx="14">
                  <c:v>92.288557213930346</c:v>
                </c:pt>
                <c:pt idx="15">
                  <c:v>86.299272866437036</c:v>
                </c:pt>
                <c:pt idx="16">
                  <c:v>90.088021431304995</c:v>
                </c:pt>
                <c:pt idx="17">
                  <c:v>84.653654802908534</c:v>
                </c:pt>
                <c:pt idx="18">
                  <c:v>91.905855338691168</c:v>
                </c:pt>
                <c:pt idx="19">
                  <c:v>88.251052430156903</c:v>
                </c:pt>
                <c:pt idx="20">
                  <c:v>114.79142747799462</c:v>
                </c:pt>
                <c:pt idx="21">
                  <c:v>109.24225028702639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F8-4F7A-ACFB-632A1A804226}"/>
            </c:ext>
          </c:extLst>
        </c:ser>
        <c:ser>
          <c:idx val="2"/>
          <c:order val="2"/>
          <c:tx>
            <c:strRef>
              <c:f>'Graph 5 '!$D$31</c:f>
              <c:strCache>
                <c:ptCount val="1"/>
                <c:pt idx="0">
                  <c:v>Flux de phosphore à la mer</c:v>
                </c:pt>
              </c:strCache>
            </c:strRef>
          </c:tx>
          <c:spPr>
            <a:ln>
              <a:solidFill>
                <a:srgbClr val="7FC6A4"/>
              </a:solidFill>
            </a:ln>
          </c:spPr>
          <c:marker>
            <c:symbol val="none"/>
          </c:marker>
          <c:xVal>
            <c:numRef>
              <c:f>'Graph 5 '!$A$32:$A$55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xVal>
          <c:yVal>
            <c:numRef>
              <c:f>'Graph 5 '!$D$32:$D$55</c:f>
              <c:numCache>
                <c:formatCode>0.0</c:formatCode>
                <c:ptCount val="24"/>
                <c:pt idx="0">
                  <c:v>100</c:v>
                </c:pt>
                <c:pt idx="1">
                  <c:v>66.395663956639567</c:v>
                </c:pt>
                <c:pt idx="2">
                  <c:v>99.1869918699187</c:v>
                </c:pt>
                <c:pt idx="3">
                  <c:v>65.311653116531161</c:v>
                </c:pt>
                <c:pt idx="4">
                  <c:v>43.08943089430894</c:v>
                </c:pt>
                <c:pt idx="5">
                  <c:v>40.379403794037948</c:v>
                </c:pt>
                <c:pt idx="6">
                  <c:v>33.604336043360433</c:v>
                </c:pt>
                <c:pt idx="7">
                  <c:v>53.658536585365859</c:v>
                </c:pt>
                <c:pt idx="8">
                  <c:v>42.547425474254737</c:v>
                </c:pt>
                <c:pt idx="9">
                  <c:v>40.650406504065039</c:v>
                </c:pt>
                <c:pt idx="10">
                  <c:v>42.005420054200542</c:v>
                </c:pt>
                <c:pt idx="11">
                  <c:v>34.959349593495936</c:v>
                </c:pt>
                <c:pt idx="12">
                  <c:v>43.360433604336045</c:v>
                </c:pt>
                <c:pt idx="13">
                  <c:v>40.379403794037941</c:v>
                </c:pt>
                <c:pt idx="14">
                  <c:v>36.856368563685635</c:v>
                </c:pt>
                <c:pt idx="15">
                  <c:v>35.772357723577237</c:v>
                </c:pt>
                <c:pt idx="16">
                  <c:v>33.062330623306231</c:v>
                </c:pt>
                <c:pt idx="17">
                  <c:v>33.062330623306231</c:v>
                </c:pt>
                <c:pt idx="18">
                  <c:v>41.192411924119241</c:v>
                </c:pt>
                <c:pt idx="19">
                  <c:v>32.249322493224938</c:v>
                </c:pt>
                <c:pt idx="20">
                  <c:v>42.818428184281849</c:v>
                </c:pt>
                <c:pt idx="21">
                  <c:v>47.669376693766942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F8-4F7A-ACFB-632A1A804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27040"/>
        <c:axId val="217927616"/>
      </c:scatterChart>
      <c:valAx>
        <c:axId val="217927040"/>
        <c:scaling>
          <c:orientation val="minMax"/>
          <c:max val="2023"/>
          <c:min val="20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1620000" vert="horz"/>
          <a:lstStyle/>
          <a:p>
            <a:pPr>
              <a:defRPr sz="800" b="0" i="0" u="none" strike="noStrike" baseline="0">
                <a:solidFill>
                  <a:schemeClr val="tx1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17927616"/>
        <c:crossesAt val="0"/>
        <c:crossBetween val="midCat"/>
        <c:majorUnit val="1"/>
        <c:minorUnit val="1"/>
      </c:valAx>
      <c:valAx>
        <c:axId val="217927616"/>
        <c:scaling>
          <c:orientation val="minMax"/>
          <c:min val="0"/>
        </c:scaling>
        <c:delete val="0"/>
        <c:axPos val="l"/>
        <c:majorGridlines>
          <c:spPr>
            <a:ln>
              <a:prstDash val="lgDash"/>
            </a:ln>
          </c:spPr>
        </c:majorGridlines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 baseline="0"/>
            </a:pPr>
            <a:endParaRPr lang="fr-FR"/>
          </a:p>
        </c:txPr>
        <c:crossAx val="217927040"/>
        <c:crosses val="autoZero"/>
        <c:crossBetween val="midCat"/>
        <c:majorUnit val="20"/>
        <c:minorUnit val="4"/>
      </c:valAx>
    </c:plotArea>
    <c:legend>
      <c:legendPos val="b"/>
      <c:layout>
        <c:manualLayout>
          <c:xMode val="edge"/>
          <c:yMode val="edge"/>
          <c:x val="4.8623579770649475E-2"/>
          <c:y val="0.94553139321534652"/>
          <c:w val="0.92630484947770775"/>
          <c:h val="3.5659829355186398E-2"/>
        </c:manualLayout>
      </c:layout>
      <c:overlay val="0"/>
      <c:txPr>
        <a:bodyPr/>
        <a:lstStyle/>
        <a:p>
          <a:pPr>
            <a:defRPr sz="800" baseline="0"/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732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650-4D54-AC63-1C72F322E782}"/>
              </c:ext>
            </c:extLst>
          </c:dPt>
          <c:cat>
            <c:strRef>
              <c:f>'Graph 6 '!$B$4:$F$4</c:f>
              <c:strCache>
                <c:ptCount val="5"/>
                <c:pt idx="0">
                  <c:v>Manche Mer du Nord</c:v>
                </c:pt>
                <c:pt idx="1">
                  <c:v>Mers Celtiques</c:v>
                </c:pt>
                <c:pt idx="2">
                  <c:v>Golfe de Gascogne</c:v>
                </c:pt>
                <c:pt idx="3">
                  <c:v>Méditerranée</c:v>
                </c:pt>
                <c:pt idx="4">
                  <c:v>Métropole</c:v>
                </c:pt>
              </c:strCache>
            </c:strRef>
          </c:cat>
          <c:val>
            <c:numRef>
              <c:f>'Graph 6 '!$B$5:$F$5</c:f>
              <c:numCache>
                <c:formatCode>General</c:formatCode>
                <c:ptCount val="5"/>
                <c:pt idx="0">
                  <c:v>139</c:v>
                </c:pt>
                <c:pt idx="1">
                  <c:v>247</c:v>
                </c:pt>
                <c:pt idx="2">
                  <c:v>375</c:v>
                </c:pt>
                <c:pt idx="3">
                  <c:v>496</c:v>
                </c:pt>
                <c:pt idx="4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0-4D54-AC63-1C72F322E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555344"/>
        <c:axId val="33551184"/>
      </c:barChart>
      <c:catAx>
        <c:axId val="3355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33551184"/>
        <c:crosses val="autoZero"/>
        <c:auto val="1"/>
        <c:lblAlgn val="ctr"/>
        <c:lblOffset val="100"/>
        <c:noMultiLvlLbl val="0"/>
      </c:catAx>
      <c:valAx>
        <c:axId val="3355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3355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478118</xdr:colOff>
      <xdr:row>13</xdr:row>
      <xdr:rowOff>141941</xdr:rowOff>
    </xdr:from>
    <xdr:to>
      <xdr:col>8</xdr:col>
      <xdr:colOff>463177</xdr:colOff>
      <xdr:row>40</xdr:row>
      <xdr:rowOff>74706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2</xdr:row>
      <xdr:rowOff>57150</xdr:rowOff>
    </xdr:from>
    <xdr:to>
      <xdr:col>2</xdr:col>
      <xdr:colOff>428625</xdr:colOff>
      <xdr:row>22</xdr:row>
      <xdr:rowOff>34925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0C14D98-EFB3-446B-B3BF-409CE266A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0.39431</cdr:x>
      <cdr:y>0.37376</cdr:y>
    </cdr:from>
    <cdr:to>
      <cdr:x>0.61409</cdr:x>
      <cdr:y>0.4886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893E2F6A-FD26-4DAD-AF55-EC00285C7D38}"/>
            </a:ext>
          </a:extLst>
        </cdr:cNvPr>
        <cdr:cNvSpPr txBox="1"/>
      </cdr:nvSpPr>
      <cdr:spPr>
        <a:xfrm xmlns:a="http://schemas.openxmlformats.org/drawingml/2006/main">
          <a:off x="1936749" y="1320792"/>
          <a:ext cx="1079501" cy="4058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8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1,1M habitants </a:t>
          </a:r>
          <a:br>
            <a:rPr lang="fr-FR" sz="8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fr-FR" sz="8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permanents exposés</a:t>
          </a:r>
          <a:endParaRPr lang="fr-FR" sz="8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13</xdr:row>
      <xdr:rowOff>57150</xdr:rowOff>
    </xdr:from>
    <xdr:to>
      <xdr:col>10</xdr:col>
      <xdr:colOff>403860</xdr:colOff>
      <xdr:row>34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654049</xdr:colOff>
      <xdr:row>8</xdr:row>
      <xdr:rowOff>138111</xdr:rowOff>
    </xdr:from>
    <xdr:to>
      <xdr:col>6</xdr:col>
      <xdr:colOff>1287780</xdr:colOff>
      <xdr:row>34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1802130</xdr:colOff>
      <xdr:row>60</xdr:row>
      <xdr:rowOff>48783</xdr:rowOff>
    </xdr:from>
    <xdr:to>
      <xdr:col>7</xdr:col>
      <xdr:colOff>897255</xdr:colOff>
      <xdr:row>89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727074</xdr:colOff>
      <xdr:row>4</xdr:row>
      <xdr:rowOff>34924</xdr:rowOff>
    </xdr:from>
    <xdr:to>
      <xdr:col>14</xdr:col>
      <xdr:colOff>6349</xdr:colOff>
      <xdr:row>24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A8F19AC-8FCE-4BC1-BC41-B07E18DFD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showGridLines="0" tabSelected="1" zoomScale="85" zoomScaleNormal="85" workbookViewId="0"/>
  </sheetViews>
  <sheetFormatPr baseColWidth="10" defaultColWidth="11.44140625" defaultRowHeight="14.4" x14ac:dyDescent="0.3"/>
  <cols>
    <col min="1" max="1" width="31.109375" style="4" customWidth="1"/>
    <col min="2" max="3" width="17.109375" style="4" customWidth="1"/>
    <col min="4" max="5" width="15.88671875" style="4" customWidth="1"/>
    <col min="6" max="7" width="15.44140625" style="4" customWidth="1"/>
    <col min="8" max="9" width="15.88671875" style="4" customWidth="1"/>
    <col min="10" max="11" width="17" style="4" customWidth="1"/>
    <col min="12" max="16384" width="11.44140625" style="4"/>
  </cols>
  <sheetData>
    <row r="1" spans="1:13" x14ac:dyDescent="0.3">
      <c r="A1" s="3" t="s">
        <v>15</v>
      </c>
    </row>
    <row r="2" spans="1:13" x14ac:dyDescent="0.3">
      <c r="A2" s="4" t="s">
        <v>6</v>
      </c>
    </row>
    <row r="3" spans="1:13" x14ac:dyDescent="0.3">
      <c r="B3" s="9" t="s">
        <v>27</v>
      </c>
      <c r="C3" s="4" t="s">
        <v>6</v>
      </c>
      <c r="D3" s="8" t="s">
        <v>23</v>
      </c>
      <c r="E3" s="4" t="s">
        <v>6</v>
      </c>
      <c r="F3" s="8" t="s">
        <v>24</v>
      </c>
      <c r="G3" s="4" t="s">
        <v>6</v>
      </c>
      <c r="H3" s="8" t="s">
        <v>25</v>
      </c>
      <c r="I3" s="4" t="s">
        <v>6</v>
      </c>
      <c r="J3" s="8" t="s">
        <v>26</v>
      </c>
      <c r="K3" s="4" t="s">
        <v>6</v>
      </c>
      <c r="L3" s="4" t="s">
        <v>16</v>
      </c>
      <c r="M3" s="4" t="s">
        <v>6</v>
      </c>
    </row>
    <row r="4" spans="1:13" x14ac:dyDescent="0.3">
      <c r="A4" s="4" t="s">
        <v>17</v>
      </c>
      <c r="B4" s="4">
        <v>84506</v>
      </c>
      <c r="C4" s="5">
        <f>B4/B9</f>
        <v>0.29948718675687264</v>
      </c>
      <c r="D4" s="4">
        <v>59825</v>
      </c>
      <c r="E4" s="5">
        <f>D4/$D$9</f>
        <v>0.25891319213025077</v>
      </c>
      <c r="F4" s="4">
        <v>73963</v>
      </c>
      <c r="G4" s="5">
        <f>F4/$F$9</f>
        <v>0.18016247092208948</v>
      </c>
      <c r="H4" s="4">
        <v>122197</v>
      </c>
      <c r="I4" s="5">
        <f>H4/$H$9</f>
        <v>0.11800202790787505</v>
      </c>
      <c r="J4" s="4">
        <v>120721</v>
      </c>
      <c r="K4" s="5">
        <f>J4/$J$9</f>
        <v>8.2581315106126235E-2</v>
      </c>
      <c r="L4" s="4">
        <v>3284882</v>
      </c>
      <c r="M4" s="5">
        <f>L4/L9</f>
        <v>5.9847302821104613E-2</v>
      </c>
    </row>
    <row r="5" spans="1:13" x14ac:dyDescent="0.3">
      <c r="A5" s="4" t="s">
        <v>18</v>
      </c>
      <c r="B5" s="4">
        <v>84015</v>
      </c>
      <c r="C5" s="5">
        <f>B5/B9</f>
        <v>0.2977470948261503</v>
      </c>
      <c r="D5" s="4">
        <v>96446</v>
      </c>
      <c r="E5" s="5">
        <f t="shared" ref="E5:E9" si="0">D5/$D$9</f>
        <v>0.41740312124018664</v>
      </c>
      <c r="F5" s="4">
        <v>204482</v>
      </c>
      <c r="G5" s="5">
        <f t="shared" ref="G5:G9" si="1">F5/$F$9</f>
        <v>0.49808664303896133</v>
      </c>
      <c r="H5" s="4">
        <v>572134</v>
      </c>
      <c r="I5" s="5">
        <f t="shared" ref="I5:I9" si="2">H5/$H$9</f>
        <v>0.55249287818067694</v>
      </c>
      <c r="J5" s="4">
        <v>856326</v>
      </c>
      <c r="K5" s="5">
        <f t="shared" ref="K5:K9" si="3">J5/$J$9</f>
        <v>0.58578480330322524</v>
      </c>
      <c r="L5" s="4">
        <v>32370607</v>
      </c>
      <c r="M5" s="5">
        <f>L5/L9</f>
        <v>0.58976046008105276</v>
      </c>
    </row>
    <row r="6" spans="1:13" x14ac:dyDescent="0.3">
      <c r="A6" s="4" t="s">
        <v>19</v>
      </c>
      <c r="B6" s="4">
        <v>88796</v>
      </c>
      <c r="C6" s="5">
        <f>B6/B9</f>
        <v>0.31469084130432473</v>
      </c>
      <c r="D6" s="4">
        <v>59095</v>
      </c>
      <c r="E6" s="5">
        <f t="shared" si="0"/>
        <v>0.2557538669274913</v>
      </c>
      <c r="F6" s="4">
        <v>104406</v>
      </c>
      <c r="G6" s="5">
        <f t="shared" si="1"/>
        <v>0.25431692791114036</v>
      </c>
      <c r="H6" s="4">
        <v>278417</v>
      </c>
      <c r="I6" s="5">
        <f t="shared" si="2"/>
        <v>0.26885906040268459</v>
      </c>
      <c r="J6" s="4">
        <v>417313</v>
      </c>
      <c r="K6" s="5">
        <f t="shared" si="3"/>
        <v>0.28547026905743705</v>
      </c>
      <c r="L6" s="4">
        <v>18606104</v>
      </c>
      <c r="M6" s="5">
        <f>L6/L9</f>
        <v>0.33898482210592823</v>
      </c>
    </row>
    <row r="7" spans="1:13" x14ac:dyDescent="0.3">
      <c r="A7" s="4" t="s">
        <v>20</v>
      </c>
      <c r="B7" s="4">
        <v>16871</v>
      </c>
      <c r="C7" s="5">
        <f>B7/B9</f>
        <v>5.979040929372114E-2</v>
      </c>
      <c r="D7" s="4">
        <v>9343</v>
      </c>
      <c r="E7" s="5">
        <f t="shared" si="0"/>
        <v>4.0435034752577231E-2</v>
      </c>
      <c r="F7" s="4">
        <v>14329</v>
      </c>
      <c r="G7" s="5">
        <f t="shared" si="1"/>
        <v>3.4903236021289294E-2</v>
      </c>
      <c r="H7" s="4">
        <v>31214</v>
      </c>
      <c r="I7" s="5">
        <f t="shared" si="2"/>
        <v>3.0142436386461302E-2</v>
      </c>
      <c r="J7" s="4">
        <v>32252</v>
      </c>
      <c r="K7" s="5">
        <f t="shared" si="3"/>
        <v>2.2062545661506974E-2</v>
      </c>
      <c r="L7" s="4">
        <v>177664</v>
      </c>
      <c r="M7" s="5">
        <f>L7/L9</f>
        <v>3.2368624530222791E-3</v>
      </c>
    </row>
    <row r="8" spans="1:13" x14ac:dyDescent="0.3">
      <c r="A8" s="4" t="s">
        <v>21</v>
      </c>
      <c r="B8" s="4">
        <v>7981</v>
      </c>
      <c r="C8" s="5">
        <f>B8/B9</f>
        <v>2.8284467818931208E-2</v>
      </c>
      <c r="D8" s="4">
        <v>6353</v>
      </c>
      <c r="E8" s="5">
        <f t="shared" si="0"/>
        <v>2.7494784949494075E-2</v>
      </c>
      <c r="F8" s="4">
        <v>13355</v>
      </c>
      <c r="G8" s="5">
        <f t="shared" si="1"/>
        <v>3.2530722106519541E-2</v>
      </c>
      <c r="H8" s="4">
        <v>31588</v>
      </c>
      <c r="I8" s="5">
        <f t="shared" si="2"/>
        <v>3.0503597122302158E-2</v>
      </c>
      <c r="J8" s="4">
        <v>35232</v>
      </c>
      <c r="K8" s="5">
        <f t="shared" si="3"/>
        <v>2.4101066871704505E-2</v>
      </c>
      <c r="L8" s="4">
        <v>448463</v>
      </c>
      <c r="M8" s="5">
        <f>L8/L9</f>
        <v>8.170552538892123E-3</v>
      </c>
    </row>
    <row r="9" spans="1:13" x14ac:dyDescent="0.3">
      <c r="B9" s="4">
        <f>SUM(B4:B8)</f>
        <v>282169</v>
      </c>
      <c r="C9" s="6">
        <f>SUM(C4:C8)</f>
        <v>1</v>
      </c>
      <c r="D9" s="4">
        <f>SUM(D4:D8)</f>
        <v>231062</v>
      </c>
      <c r="E9" s="5">
        <f t="shared" si="0"/>
        <v>1</v>
      </c>
      <c r="F9" s="4">
        <f>SUM(F4:F8)</f>
        <v>410535</v>
      </c>
      <c r="G9" s="5">
        <f t="shared" si="1"/>
        <v>1</v>
      </c>
      <c r="H9" s="4">
        <f>SUM(H4:H8)</f>
        <v>1035550</v>
      </c>
      <c r="I9" s="5">
        <f t="shared" si="2"/>
        <v>1</v>
      </c>
      <c r="J9" s="4">
        <f>SUM(J4:J8)</f>
        <v>1461844</v>
      </c>
      <c r="K9" s="5">
        <f t="shared" si="3"/>
        <v>1</v>
      </c>
      <c r="L9" s="4">
        <f>SUM(L4:L8)</f>
        <v>54887720</v>
      </c>
      <c r="M9" s="6">
        <f>SUM(M4:M8)</f>
        <v>1</v>
      </c>
    </row>
    <row r="11" spans="1:13" x14ac:dyDescent="0.3">
      <c r="A11" s="7" t="s">
        <v>22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C98BF-C241-4F8E-8566-8594F2E9AD26}">
  <dimension ref="A1:C43"/>
  <sheetViews>
    <sheetView zoomScaleNormal="100" workbookViewId="0"/>
  </sheetViews>
  <sheetFormatPr baseColWidth="10" defaultColWidth="10.88671875" defaultRowHeight="13.8" x14ac:dyDescent="0.25"/>
  <cols>
    <col min="1" max="1" width="55.5546875" style="78" customWidth="1"/>
    <col min="2" max="2" width="12.33203125" style="78" customWidth="1"/>
    <col min="3" max="3" width="12.6640625" style="78" customWidth="1"/>
    <col min="4" max="4" width="10.88671875" style="78"/>
    <col min="5" max="5" width="11.44140625" style="78" customWidth="1"/>
    <col min="6" max="6" width="10.88671875" style="78"/>
    <col min="7" max="7" width="46.109375" style="78" customWidth="1"/>
    <col min="8" max="16384" width="10.88671875" style="78"/>
  </cols>
  <sheetData>
    <row r="1" spans="1:1" ht="14.4" x14ac:dyDescent="0.3">
      <c r="A1" s="87" t="s">
        <v>69</v>
      </c>
    </row>
    <row r="2" spans="1:1" x14ac:dyDescent="0.25">
      <c r="A2" s="81" t="s">
        <v>6</v>
      </c>
    </row>
    <row r="3" spans="1:1" x14ac:dyDescent="0.25">
      <c r="A3" s="81"/>
    </row>
    <row r="25" spans="1:1" s="79" customFormat="1" ht="10.199999999999999" x14ac:dyDescent="0.2">
      <c r="A25" s="79" t="s">
        <v>72</v>
      </c>
    </row>
    <row r="26" spans="1:1" s="79" customFormat="1" ht="10.199999999999999" x14ac:dyDescent="0.2">
      <c r="A26" s="80" t="s">
        <v>68</v>
      </c>
    </row>
    <row r="27" spans="1:1" s="79" customFormat="1" ht="10.199999999999999" x14ac:dyDescent="0.2">
      <c r="A27" s="80" t="s">
        <v>67</v>
      </c>
    </row>
    <row r="31" spans="1:1" x14ac:dyDescent="0.25">
      <c r="A31" s="82" t="s">
        <v>70</v>
      </c>
    </row>
    <row r="32" spans="1:1" x14ac:dyDescent="0.25">
      <c r="A32" s="82"/>
    </row>
    <row r="33" spans="1:3" ht="26.4" x14ac:dyDescent="0.25">
      <c r="A33" s="86" t="s">
        <v>63</v>
      </c>
      <c r="B33" s="85" t="s">
        <v>65</v>
      </c>
      <c r="C33" s="90" t="s">
        <v>77</v>
      </c>
    </row>
    <row r="34" spans="1:3" x14ac:dyDescent="0.25">
      <c r="A34" s="84" t="s">
        <v>62</v>
      </c>
      <c r="B34" s="83">
        <v>435349.41819617985</v>
      </c>
      <c r="C34" s="88">
        <f>B34/$B$39*100</f>
        <v>42.436765361847215</v>
      </c>
    </row>
    <row r="35" spans="1:3" x14ac:dyDescent="0.25">
      <c r="A35" s="84" t="s">
        <v>61</v>
      </c>
      <c r="B35" s="83">
        <v>171223.27321369396</v>
      </c>
      <c r="C35" s="88">
        <f t="shared" ref="C35:C38" si="0">B35/$B$39*100</f>
        <v>16.690413645120955</v>
      </c>
    </row>
    <row r="36" spans="1:3" x14ac:dyDescent="0.25">
      <c r="A36" s="84" t="s">
        <v>60</v>
      </c>
      <c r="B36" s="83">
        <v>102037.44575539102</v>
      </c>
      <c r="C36" s="88">
        <f t="shared" si="0"/>
        <v>9.9463533489608729</v>
      </c>
    </row>
    <row r="37" spans="1:3" x14ac:dyDescent="0.25">
      <c r="A37" s="84" t="s">
        <v>54</v>
      </c>
      <c r="B37" s="83">
        <v>233753.22950812604</v>
      </c>
      <c r="C37" s="88">
        <f t="shared" si="0"/>
        <v>22.785676375339207</v>
      </c>
    </row>
    <row r="38" spans="1:3" x14ac:dyDescent="0.25">
      <c r="A38" s="84" t="s">
        <v>64</v>
      </c>
      <c r="B38" s="83">
        <v>83514.582515406015</v>
      </c>
      <c r="C38" s="88">
        <f t="shared" si="0"/>
        <v>8.1407912687317605</v>
      </c>
    </row>
    <row r="39" spans="1:3" x14ac:dyDescent="0.25">
      <c r="A39" s="84" t="s">
        <v>71</v>
      </c>
      <c r="B39" s="83">
        <v>1025877.9491887968</v>
      </c>
      <c r="C39" s="89"/>
    </row>
    <row r="40" spans="1:3" s="79" customFormat="1" ht="10.199999999999999" x14ac:dyDescent="0.2">
      <c r="A40" s="79" t="s">
        <v>66</v>
      </c>
    </row>
    <row r="41" spans="1:3" s="79" customFormat="1" ht="10.199999999999999" x14ac:dyDescent="0.2">
      <c r="A41" s="80" t="s">
        <v>68</v>
      </c>
    </row>
    <row r="42" spans="1:3" s="79" customFormat="1" ht="10.199999999999999" x14ac:dyDescent="0.2">
      <c r="A42" s="80" t="s">
        <v>67</v>
      </c>
    </row>
    <row r="43" spans="1:3" s="79" customFormat="1" ht="10.199999999999999" x14ac:dyDescent="0.2">
      <c r="A43" s="80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2"/>
  <sheetViews>
    <sheetView showGridLines="0" zoomScale="85" zoomScaleNormal="85" workbookViewId="0"/>
  </sheetViews>
  <sheetFormatPr baseColWidth="10" defaultColWidth="11.5546875" defaultRowHeight="14.4" x14ac:dyDescent="0.3"/>
  <cols>
    <col min="1" max="1" width="19.109375" style="12" customWidth="1"/>
    <col min="2" max="5" width="11.5546875" style="12"/>
    <col min="6" max="6" width="15.88671875" style="12" customWidth="1"/>
    <col min="7" max="16384" width="11.5546875" style="12"/>
  </cols>
  <sheetData>
    <row r="1" spans="1:12" ht="15.6" x14ac:dyDescent="0.3">
      <c r="A1" s="2" t="s">
        <v>73</v>
      </c>
      <c r="C1" s="13"/>
      <c r="D1" s="13"/>
      <c r="E1" s="13"/>
    </row>
    <row r="2" spans="1:12" ht="16.2" thickBot="1" x14ac:dyDescent="0.35">
      <c r="A2" s="2"/>
      <c r="C2" s="13"/>
      <c r="D2" s="13"/>
      <c r="E2" s="13"/>
    </row>
    <row r="3" spans="1:12" x14ac:dyDescent="0.3">
      <c r="A3" s="23"/>
      <c r="B3" s="24" t="s">
        <v>32</v>
      </c>
      <c r="C3" s="25"/>
      <c r="D3" s="26"/>
      <c r="F3" s="23"/>
      <c r="G3" s="25" t="s">
        <v>33</v>
      </c>
      <c r="H3" s="25"/>
      <c r="I3" s="26"/>
    </row>
    <row r="4" spans="1:12" s="15" customFormat="1" ht="57.6" x14ac:dyDescent="0.3">
      <c r="A4" s="27"/>
      <c r="B4" s="46" t="s">
        <v>42</v>
      </c>
      <c r="C4" s="45" t="s">
        <v>41</v>
      </c>
      <c r="D4" s="28" t="s">
        <v>34</v>
      </c>
      <c r="E4" s="18"/>
      <c r="F4" s="27"/>
      <c r="G4" s="18" t="s">
        <v>35</v>
      </c>
      <c r="H4" s="18" t="s">
        <v>36</v>
      </c>
      <c r="I4" s="28" t="s">
        <v>13</v>
      </c>
      <c r="J4" s="21"/>
      <c r="L4" s="14"/>
    </row>
    <row r="5" spans="1:12" x14ac:dyDescent="0.3">
      <c r="A5" s="29" t="s">
        <v>31</v>
      </c>
      <c r="B5" s="20">
        <v>1104</v>
      </c>
      <c r="C5" s="20">
        <v>13</v>
      </c>
      <c r="D5" s="30">
        <v>18</v>
      </c>
      <c r="E5" s="19"/>
      <c r="F5" s="29" t="s">
        <v>31</v>
      </c>
      <c r="G5" s="47">
        <v>9.6791162546028406</v>
      </c>
      <c r="H5" s="47">
        <v>7.2625698324022352</v>
      </c>
      <c r="I5" s="48">
        <v>15.517241379310345</v>
      </c>
      <c r="J5" s="22"/>
      <c r="L5" s="16"/>
    </row>
    <row r="6" spans="1:12" x14ac:dyDescent="0.3">
      <c r="A6" s="29" t="s">
        <v>28</v>
      </c>
      <c r="B6" s="20">
        <v>3866</v>
      </c>
      <c r="C6" s="20">
        <v>76</v>
      </c>
      <c r="D6" s="30">
        <v>31</v>
      </c>
      <c r="E6" s="19"/>
      <c r="F6" s="29" t="s">
        <v>28</v>
      </c>
      <c r="G6" s="47">
        <v>33.894441522005962</v>
      </c>
      <c r="H6" s="47">
        <v>42.458100558659218</v>
      </c>
      <c r="I6" s="48">
        <v>26.72413793103448</v>
      </c>
      <c r="J6" s="22"/>
      <c r="L6" s="16"/>
    </row>
    <row r="7" spans="1:12" x14ac:dyDescent="0.3">
      <c r="A7" s="29" t="s">
        <v>39</v>
      </c>
      <c r="B7" s="20">
        <v>4134</v>
      </c>
      <c r="C7" s="20">
        <v>65</v>
      </c>
      <c r="D7" s="30">
        <v>31</v>
      </c>
      <c r="E7" s="19"/>
      <c r="F7" s="29" t="s">
        <v>30</v>
      </c>
      <c r="G7" s="47">
        <v>36.244082062072593</v>
      </c>
      <c r="H7" s="47">
        <v>36.312849162011176</v>
      </c>
      <c r="I7" s="48">
        <v>26.72413793103448</v>
      </c>
      <c r="J7" s="22"/>
      <c r="L7" s="16"/>
    </row>
    <row r="8" spans="1:12" x14ac:dyDescent="0.3">
      <c r="A8" s="29" t="s">
        <v>40</v>
      </c>
      <c r="B8" s="20">
        <v>1551</v>
      </c>
      <c r="C8" s="20">
        <v>19</v>
      </c>
      <c r="D8" s="30">
        <v>18</v>
      </c>
      <c r="E8" s="19"/>
      <c r="F8" s="29" t="s">
        <v>29</v>
      </c>
      <c r="G8" s="47">
        <v>13.598106259863229</v>
      </c>
      <c r="H8" s="47">
        <v>10.614525139664805</v>
      </c>
      <c r="I8" s="48">
        <v>15.517241379310345</v>
      </c>
      <c r="J8" s="22"/>
      <c r="L8" s="16"/>
    </row>
    <row r="9" spans="1:12" x14ac:dyDescent="0.3">
      <c r="A9" s="29" t="s">
        <v>37</v>
      </c>
      <c r="B9" s="20">
        <v>718</v>
      </c>
      <c r="C9" s="20">
        <v>3</v>
      </c>
      <c r="D9" s="30">
        <v>14</v>
      </c>
      <c r="E9" s="19"/>
      <c r="F9" s="29" t="s">
        <v>37</v>
      </c>
      <c r="G9" s="47">
        <v>6.2949324916710498</v>
      </c>
      <c r="H9" s="47">
        <v>1.6759776536312849</v>
      </c>
      <c r="I9" s="48">
        <v>12.068965517241379</v>
      </c>
      <c r="J9" s="22"/>
      <c r="L9" s="16"/>
    </row>
    <row r="10" spans="1:12" x14ac:dyDescent="0.3">
      <c r="A10" s="29" t="s">
        <v>45</v>
      </c>
      <c r="B10" s="20">
        <v>33</v>
      </c>
      <c r="C10" s="20">
        <v>3</v>
      </c>
      <c r="D10" s="30">
        <v>4</v>
      </c>
      <c r="E10" s="19"/>
      <c r="F10" s="29" t="s">
        <v>45</v>
      </c>
      <c r="G10" s="47">
        <v>0.28932140978432402</v>
      </c>
      <c r="H10" s="47">
        <v>1.6759776536312849</v>
      </c>
      <c r="I10" s="48">
        <v>3.4482758620689653</v>
      </c>
      <c r="J10" s="22"/>
      <c r="L10" s="16"/>
    </row>
    <row r="11" spans="1:12" ht="15" thickBot="1" x14ac:dyDescent="0.35">
      <c r="A11" s="31" t="s">
        <v>5</v>
      </c>
      <c r="B11" s="33">
        <v>11406</v>
      </c>
      <c r="C11" s="33">
        <v>179</v>
      </c>
      <c r="D11" s="34">
        <v>116</v>
      </c>
      <c r="E11" s="19"/>
      <c r="F11" s="31"/>
      <c r="G11" s="32"/>
      <c r="H11" s="32"/>
      <c r="I11" s="35"/>
      <c r="J11" s="19"/>
      <c r="K11" s="16"/>
      <c r="L11" s="16"/>
    </row>
    <row r="12" spans="1:12" x14ac:dyDescent="0.3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6"/>
      <c r="L12" s="16"/>
    </row>
    <row r="13" spans="1:12" x14ac:dyDescent="0.3">
      <c r="A13" s="17"/>
      <c r="B13" s="17"/>
      <c r="C13" s="16"/>
      <c r="D13" s="16"/>
      <c r="E13" s="16"/>
      <c r="F13" s="16"/>
      <c r="G13" s="16"/>
      <c r="H13" s="16"/>
      <c r="I13" s="16"/>
      <c r="J13" s="16"/>
      <c r="K13" s="16"/>
      <c r="L13" s="16"/>
    </row>
    <row r="37" spans="1:5" s="59" customFormat="1" ht="13.8" x14ac:dyDescent="0.3">
      <c r="A37" s="58" t="s">
        <v>43</v>
      </c>
    </row>
    <row r="38" spans="1:5" s="59" customFormat="1" ht="13.8" x14ac:dyDescent="0.3">
      <c r="A38" s="59" t="s">
        <v>44</v>
      </c>
    </row>
    <row r="39" spans="1:5" s="59" customFormat="1" ht="13.8" x14ac:dyDescent="0.3">
      <c r="A39" s="53" t="s">
        <v>48</v>
      </c>
      <c r="B39" s="60"/>
      <c r="C39" s="60"/>
      <c r="D39" s="60"/>
      <c r="E39" s="54"/>
    </row>
    <row r="40" spans="1:5" s="59" customFormat="1" ht="13.8" x14ac:dyDescent="0.3">
      <c r="A40" s="55" t="s">
        <v>49</v>
      </c>
      <c r="B40" s="60"/>
      <c r="C40" s="60"/>
      <c r="D40" s="60"/>
      <c r="E40" s="56"/>
    </row>
    <row r="41" spans="1:5" s="59" customFormat="1" ht="13.8" x14ac:dyDescent="0.3">
      <c r="A41" s="57" t="s">
        <v>38</v>
      </c>
      <c r="B41" s="60"/>
      <c r="C41" s="60"/>
      <c r="D41" s="60"/>
      <c r="E41" s="60"/>
    </row>
    <row r="42" spans="1:5" x14ac:dyDescent="0.3">
      <c r="A42" s="11"/>
      <c r="B42" s="13"/>
      <c r="C42" s="13"/>
      <c r="D42" s="13"/>
      <c r="E42" s="13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"/>
  <sheetViews>
    <sheetView showGridLines="0" zoomScaleNormal="100" workbookViewId="0"/>
  </sheetViews>
  <sheetFormatPr baseColWidth="10" defaultColWidth="11.5546875" defaultRowHeight="13.2" x14ac:dyDescent="0.25"/>
  <cols>
    <col min="1" max="6" width="11.5546875" style="1"/>
    <col min="7" max="7" width="20.109375" style="1" customWidth="1"/>
    <col min="8" max="16384" width="11.5546875" style="1"/>
  </cols>
  <sheetData>
    <row r="1" spans="1:7" ht="15.6" x14ac:dyDescent="0.3">
      <c r="A1" s="36" t="s">
        <v>74</v>
      </c>
    </row>
    <row r="3" spans="1:7" x14ac:dyDescent="0.25">
      <c r="A3" s="52" t="s">
        <v>6</v>
      </c>
    </row>
    <row r="4" spans="1:7" ht="28.8" x14ac:dyDescent="0.3">
      <c r="A4" s="37"/>
      <c r="B4" s="38" t="s">
        <v>0</v>
      </c>
      <c r="C4" s="38" t="s">
        <v>1</v>
      </c>
      <c r="D4" s="38" t="s">
        <v>2</v>
      </c>
      <c r="E4" s="39" t="s">
        <v>3</v>
      </c>
      <c r="F4" s="40" t="s">
        <v>4</v>
      </c>
      <c r="G4" s="41" t="s">
        <v>7</v>
      </c>
    </row>
    <row r="5" spans="1:7" x14ac:dyDescent="0.25">
      <c r="A5" s="42" t="s">
        <v>5</v>
      </c>
      <c r="B5" s="62">
        <v>76.337349397590359</v>
      </c>
      <c r="C5" s="62">
        <v>16.433734939759038</v>
      </c>
      <c r="D5" s="62">
        <v>4.4819277108433733</v>
      </c>
      <c r="E5" s="62">
        <v>1.8313253012048194</v>
      </c>
      <c r="F5" s="62">
        <v>0.9156626506024097</v>
      </c>
      <c r="G5" s="61">
        <v>2075</v>
      </c>
    </row>
    <row r="7" spans="1:7" ht="14.4" x14ac:dyDescent="0.3">
      <c r="A7" s="43" t="s">
        <v>47</v>
      </c>
    </row>
    <row r="9" spans="1:7" x14ac:dyDescent="0.25">
      <c r="A9" s="44" t="s">
        <v>6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0"/>
  <sheetViews>
    <sheetView showGridLines="0" zoomScaleNormal="100" workbookViewId="0">
      <selection sqref="A1:D1"/>
    </sheetView>
  </sheetViews>
  <sheetFormatPr baseColWidth="10" defaultRowHeight="14.4" x14ac:dyDescent="0.3"/>
  <cols>
    <col min="1" max="1" width="5" style="63" bestFit="1" customWidth="1"/>
    <col min="2" max="2" width="31.109375" style="64" bestFit="1" customWidth="1"/>
    <col min="3" max="3" width="42.88671875" style="63" bestFit="1" customWidth="1"/>
    <col min="4" max="4" width="45.44140625" style="63" bestFit="1" customWidth="1"/>
    <col min="5" max="6" width="11.44140625" style="63"/>
    <col min="7" max="7" width="9.44140625" style="63" bestFit="1" customWidth="1"/>
    <col min="8" max="8" width="13.109375" style="63" bestFit="1" customWidth="1"/>
    <col min="9" max="256" width="11.44140625" style="63"/>
    <col min="257" max="257" width="5" style="63" bestFit="1" customWidth="1"/>
    <col min="258" max="258" width="31.109375" style="63" bestFit="1" customWidth="1"/>
    <col min="259" max="259" width="42.88671875" style="63" bestFit="1" customWidth="1"/>
    <col min="260" max="260" width="45.44140625" style="63" bestFit="1" customWidth="1"/>
    <col min="261" max="262" width="11.44140625" style="63"/>
    <col min="263" max="263" width="9.44140625" style="63" bestFit="1" customWidth="1"/>
    <col min="264" max="264" width="13.109375" style="63" bestFit="1" customWidth="1"/>
    <col min="265" max="512" width="11.44140625" style="63"/>
    <col min="513" max="513" width="5" style="63" bestFit="1" customWidth="1"/>
    <col min="514" max="514" width="31.109375" style="63" bestFit="1" customWidth="1"/>
    <col min="515" max="515" width="42.88671875" style="63" bestFit="1" customWidth="1"/>
    <col min="516" max="516" width="45.44140625" style="63" bestFit="1" customWidth="1"/>
    <col min="517" max="518" width="11.44140625" style="63"/>
    <col min="519" max="519" width="9.44140625" style="63" bestFit="1" customWidth="1"/>
    <col min="520" max="520" width="13.109375" style="63" bestFit="1" customWidth="1"/>
    <col min="521" max="768" width="11.44140625" style="63"/>
    <col min="769" max="769" width="5" style="63" bestFit="1" customWidth="1"/>
    <col min="770" max="770" width="31.109375" style="63" bestFit="1" customWidth="1"/>
    <col min="771" max="771" width="42.88671875" style="63" bestFit="1" customWidth="1"/>
    <col min="772" max="772" width="45.44140625" style="63" bestFit="1" customWidth="1"/>
    <col min="773" max="774" width="11.44140625" style="63"/>
    <col min="775" max="775" width="9.44140625" style="63" bestFit="1" customWidth="1"/>
    <col min="776" max="776" width="13.109375" style="63" bestFit="1" customWidth="1"/>
    <col min="777" max="1024" width="11.44140625" style="63"/>
    <col min="1025" max="1025" width="5" style="63" bestFit="1" customWidth="1"/>
    <col min="1026" max="1026" width="31.109375" style="63" bestFit="1" customWidth="1"/>
    <col min="1027" max="1027" width="42.88671875" style="63" bestFit="1" customWidth="1"/>
    <col min="1028" max="1028" width="45.44140625" style="63" bestFit="1" customWidth="1"/>
    <col min="1029" max="1030" width="11.44140625" style="63"/>
    <col min="1031" max="1031" width="9.44140625" style="63" bestFit="1" customWidth="1"/>
    <col min="1032" max="1032" width="13.109375" style="63" bestFit="1" customWidth="1"/>
    <col min="1033" max="1280" width="11.44140625" style="63"/>
    <col min="1281" max="1281" width="5" style="63" bestFit="1" customWidth="1"/>
    <col min="1282" max="1282" width="31.109375" style="63" bestFit="1" customWidth="1"/>
    <col min="1283" max="1283" width="42.88671875" style="63" bestFit="1" customWidth="1"/>
    <col min="1284" max="1284" width="45.44140625" style="63" bestFit="1" customWidth="1"/>
    <col min="1285" max="1286" width="11.44140625" style="63"/>
    <col min="1287" max="1287" width="9.44140625" style="63" bestFit="1" customWidth="1"/>
    <col min="1288" max="1288" width="13.109375" style="63" bestFit="1" customWidth="1"/>
    <col min="1289" max="1536" width="11.44140625" style="63"/>
    <col min="1537" max="1537" width="5" style="63" bestFit="1" customWidth="1"/>
    <col min="1538" max="1538" width="31.109375" style="63" bestFit="1" customWidth="1"/>
    <col min="1539" max="1539" width="42.88671875" style="63" bestFit="1" customWidth="1"/>
    <col min="1540" max="1540" width="45.44140625" style="63" bestFit="1" customWidth="1"/>
    <col min="1541" max="1542" width="11.44140625" style="63"/>
    <col min="1543" max="1543" width="9.44140625" style="63" bestFit="1" customWidth="1"/>
    <col min="1544" max="1544" width="13.109375" style="63" bestFit="1" customWidth="1"/>
    <col min="1545" max="1792" width="11.44140625" style="63"/>
    <col min="1793" max="1793" width="5" style="63" bestFit="1" customWidth="1"/>
    <col min="1794" max="1794" width="31.109375" style="63" bestFit="1" customWidth="1"/>
    <col min="1795" max="1795" width="42.88671875" style="63" bestFit="1" customWidth="1"/>
    <col min="1796" max="1796" width="45.44140625" style="63" bestFit="1" customWidth="1"/>
    <col min="1797" max="1798" width="11.44140625" style="63"/>
    <col min="1799" max="1799" width="9.44140625" style="63" bestFit="1" customWidth="1"/>
    <col min="1800" max="1800" width="13.109375" style="63" bestFit="1" customWidth="1"/>
    <col min="1801" max="2048" width="11.44140625" style="63"/>
    <col min="2049" max="2049" width="5" style="63" bestFit="1" customWidth="1"/>
    <col min="2050" max="2050" width="31.109375" style="63" bestFit="1" customWidth="1"/>
    <col min="2051" max="2051" width="42.88671875" style="63" bestFit="1" customWidth="1"/>
    <col min="2052" max="2052" width="45.44140625" style="63" bestFit="1" customWidth="1"/>
    <col min="2053" max="2054" width="11.44140625" style="63"/>
    <col min="2055" max="2055" width="9.44140625" style="63" bestFit="1" customWidth="1"/>
    <col min="2056" max="2056" width="13.109375" style="63" bestFit="1" customWidth="1"/>
    <col min="2057" max="2304" width="11.44140625" style="63"/>
    <col min="2305" max="2305" width="5" style="63" bestFit="1" customWidth="1"/>
    <col min="2306" max="2306" width="31.109375" style="63" bestFit="1" customWidth="1"/>
    <col min="2307" max="2307" width="42.88671875" style="63" bestFit="1" customWidth="1"/>
    <col min="2308" max="2308" width="45.44140625" style="63" bestFit="1" customWidth="1"/>
    <col min="2309" max="2310" width="11.44140625" style="63"/>
    <col min="2311" max="2311" width="9.44140625" style="63" bestFit="1" customWidth="1"/>
    <col min="2312" max="2312" width="13.109375" style="63" bestFit="1" customWidth="1"/>
    <col min="2313" max="2560" width="11.44140625" style="63"/>
    <col min="2561" max="2561" width="5" style="63" bestFit="1" customWidth="1"/>
    <col min="2562" max="2562" width="31.109375" style="63" bestFit="1" customWidth="1"/>
    <col min="2563" max="2563" width="42.88671875" style="63" bestFit="1" customWidth="1"/>
    <col min="2564" max="2564" width="45.44140625" style="63" bestFit="1" customWidth="1"/>
    <col min="2565" max="2566" width="11.44140625" style="63"/>
    <col min="2567" max="2567" width="9.44140625" style="63" bestFit="1" customWidth="1"/>
    <col min="2568" max="2568" width="13.109375" style="63" bestFit="1" customWidth="1"/>
    <col min="2569" max="2816" width="11.44140625" style="63"/>
    <col min="2817" max="2817" width="5" style="63" bestFit="1" customWidth="1"/>
    <col min="2818" max="2818" width="31.109375" style="63" bestFit="1" customWidth="1"/>
    <col min="2819" max="2819" width="42.88671875" style="63" bestFit="1" customWidth="1"/>
    <col min="2820" max="2820" width="45.44140625" style="63" bestFit="1" customWidth="1"/>
    <col min="2821" max="2822" width="11.44140625" style="63"/>
    <col min="2823" max="2823" width="9.44140625" style="63" bestFit="1" customWidth="1"/>
    <col min="2824" max="2824" width="13.109375" style="63" bestFit="1" customWidth="1"/>
    <col min="2825" max="3072" width="11.44140625" style="63"/>
    <col min="3073" max="3073" width="5" style="63" bestFit="1" customWidth="1"/>
    <col min="3074" max="3074" width="31.109375" style="63" bestFit="1" customWidth="1"/>
    <col min="3075" max="3075" width="42.88671875" style="63" bestFit="1" customWidth="1"/>
    <col min="3076" max="3076" width="45.44140625" style="63" bestFit="1" customWidth="1"/>
    <col min="3077" max="3078" width="11.44140625" style="63"/>
    <col min="3079" max="3079" width="9.44140625" style="63" bestFit="1" customWidth="1"/>
    <col min="3080" max="3080" width="13.109375" style="63" bestFit="1" customWidth="1"/>
    <col min="3081" max="3328" width="11.44140625" style="63"/>
    <col min="3329" max="3329" width="5" style="63" bestFit="1" customWidth="1"/>
    <col min="3330" max="3330" width="31.109375" style="63" bestFit="1" customWidth="1"/>
    <col min="3331" max="3331" width="42.88671875" style="63" bestFit="1" customWidth="1"/>
    <col min="3332" max="3332" width="45.44140625" style="63" bestFit="1" customWidth="1"/>
    <col min="3333" max="3334" width="11.44140625" style="63"/>
    <col min="3335" max="3335" width="9.44140625" style="63" bestFit="1" customWidth="1"/>
    <col min="3336" max="3336" width="13.109375" style="63" bestFit="1" customWidth="1"/>
    <col min="3337" max="3584" width="11.44140625" style="63"/>
    <col min="3585" max="3585" width="5" style="63" bestFit="1" customWidth="1"/>
    <col min="3586" max="3586" width="31.109375" style="63" bestFit="1" customWidth="1"/>
    <col min="3587" max="3587" width="42.88671875" style="63" bestFit="1" customWidth="1"/>
    <col min="3588" max="3588" width="45.44140625" style="63" bestFit="1" customWidth="1"/>
    <col min="3589" max="3590" width="11.44140625" style="63"/>
    <col min="3591" max="3591" width="9.44140625" style="63" bestFit="1" customWidth="1"/>
    <col min="3592" max="3592" width="13.109375" style="63" bestFit="1" customWidth="1"/>
    <col min="3593" max="3840" width="11.44140625" style="63"/>
    <col min="3841" max="3841" width="5" style="63" bestFit="1" customWidth="1"/>
    <col min="3842" max="3842" width="31.109375" style="63" bestFit="1" customWidth="1"/>
    <col min="3843" max="3843" width="42.88671875" style="63" bestFit="1" customWidth="1"/>
    <col min="3844" max="3844" width="45.44140625" style="63" bestFit="1" customWidth="1"/>
    <col min="3845" max="3846" width="11.44140625" style="63"/>
    <col min="3847" max="3847" width="9.44140625" style="63" bestFit="1" customWidth="1"/>
    <col min="3848" max="3848" width="13.109375" style="63" bestFit="1" customWidth="1"/>
    <col min="3849" max="4096" width="11.44140625" style="63"/>
    <col min="4097" max="4097" width="5" style="63" bestFit="1" customWidth="1"/>
    <col min="4098" max="4098" width="31.109375" style="63" bestFit="1" customWidth="1"/>
    <col min="4099" max="4099" width="42.88671875" style="63" bestFit="1" customWidth="1"/>
    <col min="4100" max="4100" width="45.44140625" style="63" bestFit="1" customWidth="1"/>
    <col min="4101" max="4102" width="11.44140625" style="63"/>
    <col min="4103" max="4103" width="9.44140625" style="63" bestFit="1" customWidth="1"/>
    <col min="4104" max="4104" width="13.109375" style="63" bestFit="1" customWidth="1"/>
    <col min="4105" max="4352" width="11.44140625" style="63"/>
    <col min="4353" max="4353" width="5" style="63" bestFit="1" customWidth="1"/>
    <col min="4354" max="4354" width="31.109375" style="63" bestFit="1" customWidth="1"/>
    <col min="4355" max="4355" width="42.88671875" style="63" bestFit="1" customWidth="1"/>
    <col min="4356" max="4356" width="45.44140625" style="63" bestFit="1" customWidth="1"/>
    <col min="4357" max="4358" width="11.44140625" style="63"/>
    <col min="4359" max="4359" width="9.44140625" style="63" bestFit="1" customWidth="1"/>
    <col min="4360" max="4360" width="13.109375" style="63" bestFit="1" customWidth="1"/>
    <col min="4361" max="4608" width="11.44140625" style="63"/>
    <col min="4609" max="4609" width="5" style="63" bestFit="1" customWidth="1"/>
    <col min="4610" max="4610" width="31.109375" style="63" bestFit="1" customWidth="1"/>
    <col min="4611" max="4611" width="42.88671875" style="63" bestFit="1" customWidth="1"/>
    <col min="4612" max="4612" width="45.44140625" style="63" bestFit="1" customWidth="1"/>
    <col min="4613" max="4614" width="11.44140625" style="63"/>
    <col min="4615" max="4615" width="9.44140625" style="63" bestFit="1" customWidth="1"/>
    <col min="4616" max="4616" width="13.109375" style="63" bestFit="1" customWidth="1"/>
    <col min="4617" max="4864" width="11.44140625" style="63"/>
    <col min="4865" max="4865" width="5" style="63" bestFit="1" customWidth="1"/>
    <col min="4866" max="4866" width="31.109375" style="63" bestFit="1" customWidth="1"/>
    <col min="4867" max="4867" width="42.88671875" style="63" bestFit="1" customWidth="1"/>
    <col min="4868" max="4868" width="45.44140625" style="63" bestFit="1" customWidth="1"/>
    <col min="4869" max="4870" width="11.44140625" style="63"/>
    <col min="4871" max="4871" width="9.44140625" style="63" bestFit="1" customWidth="1"/>
    <col min="4872" max="4872" width="13.109375" style="63" bestFit="1" customWidth="1"/>
    <col min="4873" max="5120" width="11.44140625" style="63"/>
    <col min="5121" max="5121" width="5" style="63" bestFit="1" customWidth="1"/>
    <col min="5122" max="5122" width="31.109375" style="63" bestFit="1" customWidth="1"/>
    <col min="5123" max="5123" width="42.88671875" style="63" bestFit="1" customWidth="1"/>
    <col min="5124" max="5124" width="45.44140625" style="63" bestFit="1" customWidth="1"/>
    <col min="5125" max="5126" width="11.44140625" style="63"/>
    <col min="5127" max="5127" width="9.44140625" style="63" bestFit="1" customWidth="1"/>
    <col min="5128" max="5128" width="13.109375" style="63" bestFit="1" customWidth="1"/>
    <col min="5129" max="5376" width="11.44140625" style="63"/>
    <col min="5377" max="5377" width="5" style="63" bestFit="1" customWidth="1"/>
    <col min="5378" max="5378" width="31.109375" style="63" bestFit="1" customWidth="1"/>
    <col min="5379" max="5379" width="42.88671875" style="63" bestFit="1" customWidth="1"/>
    <col min="5380" max="5380" width="45.44140625" style="63" bestFit="1" customWidth="1"/>
    <col min="5381" max="5382" width="11.44140625" style="63"/>
    <col min="5383" max="5383" width="9.44140625" style="63" bestFit="1" customWidth="1"/>
    <col min="5384" max="5384" width="13.109375" style="63" bestFit="1" customWidth="1"/>
    <col min="5385" max="5632" width="11.44140625" style="63"/>
    <col min="5633" max="5633" width="5" style="63" bestFit="1" customWidth="1"/>
    <col min="5634" max="5634" width="31.109375" style="63" bestFit="1" customWidth="1"/>
    <col min="5635" max="5635" width="42.88671875" style="63" bestFit="1" customWidth="1"/>
    <col min="5636" max="5636" width="45.44140625" style="63" bestFit="1" customWidth="1"/>
    <col min="5637" max="5638" width="11.44140625" style="63"/>
    <col min="5639" max="5639" width="9.44140625" style="63" bestFit="1" customWidth="1"/>
    <col min="5640" max="5640" width="13.109375" style="63" bestFit="1" customWidth="1"/>
    <col min="5641" max="5888" width="11.44140625" style="63"/>
    <col min="5889" max="5889" width="5" style="63" bestFit="1" customWidth="1"/>
    <col min="5890" max="5890" width="31.109375" style="63" bestFit="1" customWidth="1"/>
    <col min="5891" max="5891" width="42.88671875" style="63" bestFit="1" customWidth="1"/>
    <col min="5892" max="5892" width="45.44140625" style="63" bestFit="1" customWidth="1"/>
    <col min="5893" max="5894" width="11.44140625" style="63"/>
    <col min="5895" max="5895" width="9.44140625" style="63" bestFit="1" customWidth="1"/>
    <col min="5896" max="5896" width="13.109375" style="63" bestFit="1" customWidth="1"/>
    <col min="5897" max="6144" width="11.44140625" style="63"/>
    <col min="6145" max="6145" width="5" style="63" bestFit="1" customWidth="1"/>
    <col min="6146" max="6146" width="31.109375" style="63" bestFit="1" customWidth="1"/>
    <col min="6147" max="6147" width="42.88671875" style="63" bestFit="1" customWidth="1"/>
    <col min="6148" max="6148" width="45.44140625" style="63" bestFit="1" customWidth="1"/>
    <col min="6149" max="6150" width="11.44140625" style="63"/>
    <col min="6151" max="6151" width="9.44140625" style="63" bestFit="1" customWidth="1"/>
    <col min="6152" max="6152" width="13.109375" style="63" bestFit="1" customWidth="1"/>
    <col min="6153" max="6400" width="11.44140625" style="63"/>
    <col min="6401" max="6401" width="5" style="63" bestFit="1" customWidth="1"/>
    <col min="6402" max="6402" width="31.109375" style="63" bestFit="1" customWidth="1"/>
    <col min="6403" max="6403" width="42.88671875" style="63" bestFit="1" customWidth="1"/>
    <col min="6404" max="6404" width="45.44140625" style="63" bestFit="1" customWidth="1"/>
    <col min="6405" max="6406" width="11.44140625" style="63"/>
    <col min="6407" max="6407" width="9.44140625" style="63" bestFit="1" customWidth="1"/>
    <col min="6408" max="6408" width="13.109375" style="63" bestFit="1" customWidth="1"/>
    <col min="6409" max="6656" width="11.44140625" style="63"/>
    <col min="6657" max="6657" width="5" style="63" bestFit="1" customWidth="1"/>
    <col min="6658" max="6658" width="31.109375" style="63" bestFit="1" customWidth="1"/>
    <col min="6659" max="6659" width="42.88671875" style="63" bestFit="1" customWidth="1"/>
    <col min="6660" max="6660" width="45.44140625" style="63" bestFit="1" customWidth="1"/>
    <col min="6661" max="6662" width="11.44140625" style="63"/>
    <col min="6663" max="6663" width="9.44140625" style="63" bestFit="1" customWidth="1"/>
    <col min="6664" max="6664" width="13.109375" style="63" bestFit="1" customWidth="1"/>
    <col min="6665" max="6912" width="11.44140625" style="63"/>
    <col min="6913" max="6913" width="5" style="63" bestFit="1" customWidth="1"/>
    <col min="6914" max="6914" width="31.109375" style="63" bestFit="1" customWidth="1"/>
    <col min="6915" max="6915" width="42.88671875" style="63" bestFit="1" customWidth="1"/>
    <col min="6916" max="6916" width="45.44140625" style="63" bestFit="1" customWidth="1"/>
    <col min="6917" max="6918" width="11.44140625" style="63"/>
    <col min="6919" max="6919" width="9.44140625" style="63" bestFit="1" customWidth="1"/>
    <col min="6920" max="6920" width="13.109375" style="63" bestFit="1" customWidth="1"/>
    <col min="6921" max="7168" width="11.44140625" style="63"/>
    <col min="7169" max="7169" width="5" style="63" bestFit="1" customWidth="1"/>
    <col min="7170" max="7170" width="31.109375" style="63" bestFit="1" customWidth="1"/>
    <col min="7171" max="7171" width="42.88671875" style="63" bestFit="1" customWidth="1"/>
    <col min="7172" max="7172" width="45.44140625" style="63" bestFit="1" customWidth="1"/>
    <col min="7173" max="7174" width="11.44140625" style="63"/>
    <col min="7175" max="7175" width="9.44140625" style="63" bestFit="1" customWidth="1"/>
    <col min="7176" max="7176" width="13.109375" style="63" bestFit="1" customWidth="1"/>
    <col min="7177" max="7424" width="11.44140625" style="63"/>
    <col min="7425" max="7425" width="5" style="63" bestFit="1" customWidth="1"/>
    <col min="7426" max="7426" width="31.109375" style="63" bestFit="1" customWidth="1"/>
    <col min="7427" max="7427" width="42.88671875" style="63" bestFit="1" customWidth="1"/>
    <col min="7428" max="7428" width="45.44140625" style="63" bestFit="1" customWidth="1"/>
    <col min="7429" max="7430" width="11.44140625" style="63"/>
    <col min="7431" max="7431" width="9.44140625" style="63" bestFit="1" customWidth="1"/>
    <col min="7432" max="7432" width="13.109375" style="63" bestFit="1" customWidth="1"/>
    <col min="7433" max="7680" width="11.44140625" style="63"/>
    <col min="7681" max="7681" width="5" style="63" bestFit="1" customWidth="1"/>
    <col min="7682" max="7682" width="31.109375" style="63" bestFit="1" customWidth="1"/>
    <col min="7683" max="7683" width="42.88671875" style="63" bestFit="1" customWidth="1"/>
    <col min="7684" max="7684" width="45.44140625" style="63" bestFit="1" customWidth="1"/>
    <col min="7685" max="7686" width="11.44140625" style="63"/>
    <col min="7687" max="7687" width="9.44140625" style="63" bestFit="1" customWidth="1"/>
    <col min="7688" max="7688" width="13.109375" style="63" bestFit="1" customWidth="1"/>
    <col min="7689" max="7936" width="11.44140625" style="63"/>
    <col min="7937" max="7937" width="5" style="63" bestFit="1" customWidth="1"/>
    <col min="7938" max="7938" width="31.109375" style="63" bestFit="1" customWidth="1"/>
    <col min="7939" max="7939" width="42.88671875" style="63" bestFit="1" customWidth="1"/>
    <col min="7940" max="7940" width="45.44140625" style="63" bestFit="1" customWidth="1"/>
    <col min="7941" max="7942" width="11.44140625" style="63"/>
    <col min="7943" max="7943" width="9.44140625" style="63" bestFit="1" customWidth="1"/>
    <col min="7944" max="7944" width="13.109375" style="63" bestFit="1" customWidth="1"/>
    <col min="7945" max="8192" width="11.44140625" style="63"/>
    <col min="8193" max="8193" width="5" style="63" bestFit="1" customWidth="1"/>
    <col min="8194" max="8194" width="31.109375" style="63" bestFit="1" customWidth="1"/>
    <col min="8195" max="8195" width="42.88671875" style="63" bestFit="1" customWidth="1"/>
    <col min="8196" max="8196" width="45.44140625" style="63" bestFit="1" customWidth="1"/>
    <col min="8197" max="8198" width="11.44140625" style="63"/>
    <col min="8199" max="8199" width="9.44140625" style="63" bestFit="1" customWidth="1"/>
    <col min="8200" max="8200" width="13.109375" style="63" bestFit="1" customWidth="1"/>
    <col min="8201" max="8448" width="11.44140625" style="63"/>
    <col min="8449" max="8449" width="5" style="63" bestFit="1" customWidth="1"/>
    <col min="8450" max="8450" width="31.109375" style="63" bestFit="1" customWidth="1"/>
    <col min="8451" max="8451" width="42.88671875" style="63" bestFit="1" customWidth="1"/>
    <col min="8452" max="8452" width="45.44140625" style="63" bestFit="1" customWidth="1"/>
    <col min="8453" max="8454" width="11.44140625" style="63"/>
    <col min="8455" max="8455" width="9.44140625" style="63" bestFit="1" customWidth="1"/>
    <col min="8456" max="8456" width="13.109375" style="63" bestFit="1" customWidth="1"/>
    <col min="8457" max="8704" width="11.44140625" style="63"/>
    <col min="8705" max="8705" width="5" style="63" bestFit="1" customWidth="1"/>
    <col min="8706" max="8706" width="31.109375" style="63" bestFit="1" customWidth="1"/>
    <col min="8707" max="8707" width="42.88671875" style="63" bestFit="1" customWidth="1"/>
    <col min="8708" max="8708" width="45.44140625" style="63" bestFit="1" customWidth="1"/>
    <col min="8709" max="8710" width="11.44140625" style="63"/>
    <col min="8711" max="8711" width="9.44140625" style="63" bestFit="1" customWidth="1"/>
    <col min="8712" max="8712" width="13.109375" style="63" bestFit="1" customWidth="1"/>
    <col min="8713" max="8960" width="11.44140625" style="63"/>
    <col min="8961" max="8961" width="5" style="63" bestFit="1" customWidth="1"/>
    <col min="8962" max="8962" width="31.109375" style="63" bestFit="1" customWidth="1"/>
    <col min="8963" max="8963" width="42.88671875" style="63" bestFit="1" customWidth="1"/>
    <col min="8964" max="8964" width="45.44140625" style="63" bestFit="1" customWidth="1"/>
    <col min="8965" max="8966" width="11.44140625" style="63"/>
    <col min="8967" max="8967" width="9.44140625" style="63" bestFit="1" customWidth="1"/>
    <col min="8968" max="8968" width="13.109375" style="63" bestFit="1" customWidth="1"/>
    <col min="8969" max="9216" width="11.44140625" style="63"/>
    <col min="9217" max="9217" width="5" style="63" bestFit="1" customWidth="1"/>
    <col min="9218" max="9218" width="31.109375" style="63" bestFit="1" customWidth="1"/>
    <col min="9219" max="9219" width="42.88671875" style="63" bestFit="1" customWidth="1"/>
    <col min="9220" max="9220" width="45.44140625" style="63" bestFit="1" customWidth="1"/>
    <col min="9221" max="9222" width="11.44140625" style="63"/>
    <col min="9223" max="9223" width="9.44140625" style="63" bestFit="1" customWidth="1"/>
    <col min="9224" max="9224" width="13.109375" style="63" bestFit="1" customWidth="1"/>
    <col min="9225" max="9472" width="11.44140625" style="63"/>
    <col min="9473" max="9473" width="5" style="63" bestFit="1" customWidth="1"/>
    <col min="9474" max="9474" width="31.109375" style="63" bestFit="1" customWidth="1"/>
    <col min="9475" max="9475" width="42.88671875" style="63" bestFit="1" customWidth="1"/>
    <col min="9476" max="9476" width="45.44140625" style="63" bestFit="1" customWidth="1"/>
    <col min="9477" max="9478" width="11.44140625" style="63"/>
    <col min="9479" max="9479" width="9.44140625" style="63" bestFit="1" customWidth="1"/>
    <col min="9480" max="9480" width="13.109375" style="63" bestFit="1" customWidth="1"/>
    <col min="9481" max="9728" width="11.44140625" style="63"/>
    <col min="9729" max="9729" width="5" style="63" bestFit="1" customWidth="1"/>
    <col min="9730" max="9730" width="31.109375" style="63" bestFit="1" customWidth="1"/>
    <col min="9731" max="9731" width="42.88671875" style="63" bestFit="1" customWidth="1"/>
    <col min="9732" max="9732" width="45.44140625" style="63" bestFit="1" customWidth="1"/>
    <col min="9733" max="9734" width="11.44140625" style="63"/>
    <col min="9735" max="9735" width="9.44140625" style="63" bestFit="1" customWidth="1"/>
    <col min="9736" max="9736" width="13.109375" style="63" bestFit="1" customWidth="1"/>
    <col min="9737" max="9984" width="11.44140625" style="63"/>
    <col min="9985" max="9985" width="5" style="63" bestFit="1" customWidth="1"/>
    <col min="9986" max="9986" width="31.109375" style="63" bestFit="1" customWidth="1"/>
    <col min="9987" max="9987" width="42.88671875" style="63" bestFit="1" customWidth="1"/>
    <col min="9988" max="9988" width="45.44140625" style="63" bestFit="1" customWidth="1"/>
    <col min="9989" max="9990" width="11.44140625" style="63"/>
    <col min="9991" max="9991" width="9.44140625" style="63" bestFit="1" customWidth="1"/>
    <col min="9992" max="9992" width="13.109375" style="63" bestFit="1" customWidth="1"/>
    <col min="9993" max="10240" width="11.44140625" style="63"/>
    <col min="10241" max="10241" width="5" style="63" bestFit="1" customWidth="1"/>
    <col min="10242" max="10242" width="31.109375" style="63" bestFit="1" customWidth="1"/>
    <col min="10243" max="10243" width="42.88671875" style="63" bestFit="1" customWidth="1"/>
    <col min="10244" max="10244" width="45.44140625" style="63" bestFit="1" customWidth="1"/>
    <col min="10245" max="10246" width="11.44140625" style="63"/>
    <col min="10247" max="10247" width="9.44140625" style="63" bestFit="1" customWidth="1"/>
    <col min="10248" max="10248" width="13.109375" style="63" bestFit="1" customWidth="1"/>
    <col min="10249" max="10496" width="11.44140625" style="63"/>
    <col min="10497" max="10497" width="5" style="63" bestFit="1" customWidth="1"/>
    <col min="10498" max="10498" width="31.109375" style="63" bestFit="1" customWidth="1"/>
    <col min="10499" max="10499" width="42.88671875" style="63" bestFit="1" customWidth="1"/>
    <col min="10500" max="10500" width="45.44140625" style="63" bestFit="1" customWidth="1"/>
    <col min="10501" max="10502" width="11.44140625" style="63"/>
    <col min="10503" max="10503" width="9.44140625" style="63" bestFit="1" customWidth="1"/>
    <col min="10504" max="10504" width="13.109375" style="63" bestFit="1" customWidth="1"/>
    <col min="10505" max="10752" width="11.44140625" style="63"/>
    <col min="10753" max="10753" width="5" style="63" bestFit="1" customWidth="1"/>
    <col min="10754" max="10754" width="31.109375" style="63" bestFit="1" customWidth="1"/>
    <col min="10755" max="10755" width="42.88671875" style="63" bestFit="1" customWidth="1"/>
    <col min="10756" max="10756" width="45.44140625" style="63" bestFit="1" customWidth="1"/>
    <col min="10757" max="10758" width="11.44140625" style="63"/>
    <col min="10759" max="10759" width="9.44140625" style="63" bestFit="1" customWidth="1"/>
    <col min="10760" max="10760" width="13.109375" style="63" bestFit="1" customWidth="1"/>
    <col min="10761" max="11008" width="11.44140625" style="63"/>
    <col min="11009" max="11009" width="5" style="63" bestFit="1" customWidth="1"/>
    <col min="11010" max="11010" width="31.109375" style="63" bestFit="1" customWidth="1"/>
    <col min="11011" max="11011" width="42.88671875" style="63" bestFit="1" customWidth="1"/>
    <col min="11012" max="11012" width="45.44140625" style="63" bestFit="1" customWidth="1"/>
    <col min="11013" max="11014" width="11.44140625" style="63"/>
    <col min="11015" max="11015" width="9.44140625" style="63" bestFit="1" customWidth="1"/>
    <col min="11016" max="11016" width="13.109375" style="63" bestFit="1" customWidth="1"/>
    <col min="11017" max="11264" width="11.44140625" style="63"/>
    <col min="11265" max="11265" width="5" style="63" bestFit="1" customWidth="1"/>
    <col min="11266" max="11266" width="31.109375" style="63" bestFit="1" customWidth="1"/>
    <col min="11267" max="11267" width="42.88671875" style="63" bestFit="1" customWidth="1"/>
    <col min="11268" max="11268" width="45.44140625" style="63" bestFit="1" customWidth="1"/>
    <col min="11269" max="11270" width="11.44140625" style="63"/>
    <col min="11271" max="11271" width="9.44140625" style="63" bestFit="1" customWidth="1"/>
    <col min="11272" max="11272" width="13.109375" style="63" bestFit="1" customWidth="1"/>
    <col min="11273" max="11520" width="11.44140625" style="63"/>
    <col min="11521" max="11521" width="5" style="63" bestFit="1" customWidth="1"/>
    <col min="11522" max="11522" width="31.109375" style="63" bestFit="1" customWidth="1"/>
    <col min="11523" max="11523" width="42.88671875" style="63" bestFit="1" customWidth="1"/>
    <col min="11524" max="11524" width="45.44140625" style="63" bestFit="1" customWidth="1"/>
    <col min="11525" max="11526" width="11.44140625" style="63"/>
    <col min="11527" max="11527" width="9.44140625" style="63" bestFit="1" customWidth="1"/>
    <col min="11528" max="11528" width="13.109375" style="63" bestFit="1" customWidth="1"/>
    <col min="11529" max="11776" width="11.44140625" style="63"/>
    <col min="11777" max="11777" width="5" style="63" bestFit="1" customWidth="1"/>
    <col min="11778" max="11778" width="31.109375" style="63" bestFit="1" customWidth="1"/>
    <col min="11779" max="11779" width="42.88671875" style="63" bestFit="1" customWidth="1"/>
    <col min="11780" max="11780" width="45.44140625" style="63" bestFit="1" customWidth="1"/>
    <col min="11781" max="11782" width="11.44140625" style="63"/>
    <col min="11783" max="11783" width="9.44140625" style="63" bestFit="1" customWidth="1"/>
    <col min="11784" max="11784" width="13.109375" style="63" bestFit="1" customWidth="1"/>
    <col min="11785" max="12032" width="11.44140625" style="63"/>
    <col min="12033" max="12033" width="5" style="63" bestFit="1" customWidth="1"/>
    <col min="12034" max="12034" width="31.109375" style="63" bestFit="1" customWidth="1"/>
    <col min="12035" max="12035" width="42.88671875" style="63" bestFit="1" customWidth="1"/>
    <col min="12036" max="12036" width="45.44140625" style="63" bestFit="1" customWidth="1"/>
    <col min="12037" max="12038" width="11.44140625" style="63"/>
    <col min="12039" max="12039" width="9.44140625" style="63" bestFit="1" customWidth="1"/>
    <col min="12040" max="12040" width="13.109375" style="63" bestFit="1" customWidth="1"/>
    <col min="12041" max="12288" width="11.44140625" style="63"/>
    <col min="12289" max="12289" width="5" style="63" bestFit="1" customWidth="1"/>
    <col min="12290" max="12290" width="31.109375" style="63" bestFit="1" customWidth="1"/>
    <col min="12291" max="12291" width="42.88671875" style="63" bestFit="1" customWidth="1"/>
    <col min="12292" max="12292" width="45.44140625" style="63" bestFit="1" customWidth="1"/>
    <col min="12293" max="12294" width="11.44140625" style="63"/>
    <col min="12295" max="12295" width="9.44140625" style="63" bestFit="1" customWidth="1"/>
    <col min="12296" max="12296" width="13.109375" style="63" bestFit="1" customWidth="1"/>
    <col min="12297" max="12544" width="11.44140625" style="63"/>
    <col min="12545" max="12545" width="5" style="63" bestFit="1" customWidth="1"/>
    <col min="12546" max="12546" width="31.109375" style="63" bestFit="1" customWidth="1"/>
    <col min="12547" max="12547" width="42.88671875" style="63" bestFit="1" customWidth="1"/>
    <col min="12548" max="12548" width="45.44140625" style="63" bestFit="1" customWidth="1"/>
    <col min="12549" max="12550" width="11.44140625" style="63"/>
    <col min="12551" max="12551" width="9.44140625" style="63" bestFit="1" customWidth="1"/>
    <col min="12552" max="12552" width="13.109375" style="63" bestFit="1" customWidth="1"/>
    <col min="12553" max="12800" width="11.44140625" style="63"/>
    <col min="12801" max="12801" width="5" style="63" bestFit="1" customWidth="1"/>
    <col min="12802" max="12802" width="31.109375" style="63" bestFit="1" customWidth="1"/>
    <col min="12803" max="12803" width="42.88671875" style="63" bestFit="1" customWidth="1"/>
    <col min="12804" max="12804" width="45.44140625" style="63" bestFit="1" customWidth="1"/>
    <col min="12805" max="12806" width="11.44140625" style="63"/>
    <col min="12807" max="12807" width="9.44140625" style="63" bestFit="1" customWidth="1"/>
    <col min="12808" max="12808" width="13.109375" style="63" bestFit="1" customWidth="1"/>
    <col min="12809" max="13056" width="11.44140625" style="63"/>
    <col min="13057" max="13057" width="5" style="63" bestFit="1" customWidth="1"/>
    <col min="13058" max="13058" width="31.109375" style="63" bestFit="1" customWidth="1"/>
    <col min="13059" max="13059" width="42.88671875" style="63" bestFit="1" customWidth="1"/>
    <col min="13060" max="13060" width="45.44140625" style="63" bestFit="1" customWidth="1"/>
    <col min="13061" max="13062" width="11.44140625" style="63"/>
    <col min="13063" max="13063" width="9.44140625" style="63" bestFit="1" customWidth="1"/>
    <col min="13064" max="13064" width="13.109375" style="63" bestFit="1" customWidth="1"/>
    <col min="13065" max="13312" width="11.44140625" style="63"/>
    <col min="13313" max="13313" width="5" style="63" bestFit="1" customWidth="1"/>
    <col min="13314" max="13314" width="31.109375" style="63" bestFit="1" customWidth="1"/>
    <col min="13315" max="13315" width="42.88671875" style="63" bestFit="1" customWidth="1"/>
    <col min="13316" max="13316" width="45.44140625" style="63" bestFit="1" customWidth="1"/>
    <col min="13317" max="13318" width="11.44140625" style="63"/>
    <col min="13319" max="13319" width="9.44140625" style="63" bestFit="1" customWidth="1"/>
    <col min="13320" max="13320" width="13.109375" style="63" bestFit="1" customWidth="1"/>
    <col min="13321" max="13568" width="11.44140625" style="63"/>
    <col min="13569" max="13569" width="5" style="63" bestFit="1" customWidth="1"/>
    <col min="13570" max="13570" width="31.109375" style="63" bestFit="1" customWidth="1"/>
    <col min="13571" max="13571" width="42.88671875" style="63" bestFit="1" customWidth="1"/>
    <col min="13572" max="13572" width="45.44140625" style="63" bestFit="1" customWidth="1"/>
    <col min="13573" max="13574" width="11.44140625" style="63"/>
    <col min="13575" max="13575" width="9.44140625" style="63" bestFit="1" customWidth="1"/>
    <col min="13576" max="13576" width="13.109375" style="63" bestFit="1" customWidth="1"/>
    <col min="13577" max="13824" width="11.44140625" style="63"/>
    <col min="13825" max="13825" width="5" style="63" bestFit="1" customWidth="1"/>
    <col min="13826" max="13826" width="31.109375" style="63" bestFit="1" customWidth="1"/>
    <col min="13827" max="13827" width="42.88671875" style="63" bestFit="1" customWidth="1"/>
    <col min="13828" max="13828" width="45.44140625" style="63" bestFit="1" customWidth="1"/>
    <col min="13829" max="13830" width="11.44140625" style="63"/>
    <col min="13831" max="13831" width="9.44140625" style="63" bestFit="1" customWidth="1"/>
    <col min="13832" max="13832" width="13.109375" style="63" bestFit="1" customWidth="1"/>
    <col min="13833" max="14080" width="11.44140625" style="63"/>
    <col min="14081" max="14081" width="5" style="63" bestFit="1" customWidth="1"/>
    <col min="14082" max="14082" width="31.109375" style="63" bestFit="1" customWidth="1"/>
    <col min="14083" max="14083" width="42.88671875" style="63" bestFit="1" customWidth="1"/>
    <col min="14084" max="14084" width="45.44140625" style="63" bestFit="1" customWidth="1"/>
    <col min="14085" max="14086" width="11.44140625" style="63"/>
    <col min="14087" max="14087" width="9.44140625" style="63" bestFit="1" customWidth="1"/>
    <col min="14088" max="14088" width="13.109375" style="63" bestFit="1" customWidth="1"/>
    <col min="14089" max="14336" width="11.44140625" style="63"/>
    <col min="14337" max="14337" width="5" style="63" bestFit="1" customWidth="1"/>
    <col min="14338" max="14338" width="31.109375" style="63" bestFit="1" customWidth="1"/>
    <col min="14339" max="14339" width="42.88671875" style="63" bestFit="1" customWidth="1"/>
    <col min="14340" max="14340" width="45.44140625" style="63" bestFit="1" customWidth="1"/>
    <col min="14341" max="14342" width="11.44140625" style="63"/>
    <col min="14343" max="14343" width="9.44140625" style="63" bestFit="1" customWidth="1"/>
    <col min="14344" max="14344" width="13.109375" style="63" bestFit="1" customWidth="1"/>
    <col min="14345" max="14592" width="11.44140625" style="63"/>
    <col min="14593" max="14593" width="5" style="63" bestFit="1" customWidth="1"/>
    <col min="14594" max="14594" width="31.109375" style="63" bestFit="1" customWidth="1"/>
    <col min="14595" max="14595" width="42.88671875" style="63" bestFit="1" customWidth="1"/>
    <col min="14596" max="14596" width="45.44140625" style="63" bestFit="1" customWidth="1"/>
    <col min="14597" max="14598" width="11.44140625" style="63"/>
    <col min="14599" max="14599" width="9.44140625" style="63" bestFit="1" customWidth="1"/>
    <col min="14600" max="14600" width="13.109375" style="63" bestFit="1" customWidth="1"/>
    <col min="14601" max="14848" width="11.44140625" style="63"/>
    <col min="14849" max="14849" width="5" style="63" bestFit="1" customWidth="1"/>
    <col min="14850" max="14850" width="31.109375" style="63" bestFit="1" customWidth="1"/>
    <col min="14851" max="14851" width="42.88671875" style="63" bestFit="1" customWidth="1"/>
    <col min="14852" max="14852" width="45.44140625" style="63" bestFit="1" customWidth="1"/>
    <col min="14853" max="14854" width="11.44140625" style="63"/>
    <col min="14855" max="14855" width="9.44140625" style="63" bestFit="1" customWidth="1"/>
    <col min="14856" max="14856" width="13.109375" style="63" bestFit="1" customWidth="1"/>
    <col min="14857" max="15104" width="11.44140625" style="63"/>
    <col min="15105" max="15105" width="5" style="63" bestFit="1" customWidth="1"/>
    <col min="15106" max="15106" width="31.109375" style="63" bestFit="1" customWidth="1"/>
    <col min="15107" max="15107" width="42.88671875" style="63" bestFit="1" customWidth="1"/>
    <col min="15108" max="15108" width="45.44140625" style="63" bestFit="1" customWidth="1"/>
    <col min="15109" max="15110" width="11.44140625" style="63"/>
    <col min="15111" max="15111" width="9.44140625" style="63" bestFit="1" customWidth="1"/>
    <col min="15112" max="15112" width="13.109375" style="63" bestFit="1" customWidth="1"/>
    <col min="15113" max="15360" width="11.44140625" style="63"/>
    <col min="15361" max="15361" width="5" style="63" bestFit="1" customWidth="1"/>
    <col min="15362" max="15362" width="31.109375" style="63" bestFit="1" customWidth="1"/>
    <col min="15363" max="15363" width="42.88671875" style="63" bestFit="1" customWidth="1"/>
    <col min="15364" max="15364" width="45.44140625" style="63" bestFit="1" customWidth="1"/>
    <col min="15365" max="15366" width="11.44140625" style="63"/>
    <col min="15367" max="15367" width="9.44140625" style="63" bestFit="1" customWidth="1"/>
    <col min="15368" max="15368" width="13.109375" style="63" bestFit="1" customWidth="1"/>
    <col min="15369" max="15616" width="11.44140625" style="63"/>
    <col min="15617" max="15617" width="5" style="63" bestFit="1" customWidth="1"/>
    <col min="15618" max="15618" width="31.109375" style="63" bestFit="1" customWidth="1"/>
    <col min="15619" max="15619" width="42.88671875" style="63" bestFit="1" customWidth="1"/>
    <col min="15620" max="15620" width="45.44140625" style="63" bestFit="1" customWidth="1"/>
    <col min="15621" max="15622" width="11.44140625" style="63"/>
    <col min="15623" max="15623" width="9.44140625" style="63" bestFit="1" customWidth="1"/>
    <col min="15624" max="15624" width="13.109375" style="63" bestFit="1" customWidth="1"/>
    <col min="15625" max="15872" width="11.44140625" style="63"/>
    <col min="15873" max="15873" width="5" style="63" bestFit="1" customWidth="1"/>
    <col min="15874" max="15874" width="31.109375" style="63" bestFit="1" customWidth="1"/>
    <col min="15875" max="15875" width="42.88671875" style="63" bestFit="1" customWidth="1"/>
    <col min="15876" max="15876" width="45.44140625" style="63" bestFit="1" customWidth="1"/>
    <col min="15877" max="15878" width="11.44140625" style="63"/>
    <col min="15879" max="15879" width="9.44140625" style="63" bestFit="1" customWidth="1"/>
    <col min="15880" max="15880" width="13.109375" style="63" bestFit="1" customWidth="1"/>
    <col min="15881" max="16128" width="11.44140625" style="63"/>
    <col min="16129" max="16129" width="5" style="63" bestFit="1" customWidth="1"/>
    <col min="16130" max="16130" width="31.109375" style="63" bestFit="1" customWidth="1"/>
    <col min="16131" max="16131" width="42.88671875" style="63" bestFit="1" customWidth="1"/>
    <col min="16132" max="16132" width="45.44140625" style="63" bestFit="1" customWidth="1"/>
    <col min="16133" max="16134" width="11.44140625" style="63"/>
    <col min="16135" max="16135" width="9.44140625" style="63" bestFit="1" customWidth="1"/>
    <col min="16136" max="16136" width="13.109375" style="63" bestFit="1" customWidth="1"/>
    <col min="16137" max="16384" width="11.44140625" style="63"/>
  </cols>
  <sheetData>
    <row r="1" spans="1:8" ht="15.6" x14ac:dyDescent="0.3">
      <c r="A1" s="91" t="s">
        <v>75</v>
      </c>
      <c r="B1" s="91"/>
      <c r="C1" s="91"/>
      <c r="D1" s="91"/>
    </row>
    <row r="3" spans="1:8" x14ac:dyDescent="0.3">
      <c r="B3" s="64" t="s">
        <v>8</v>
      </c>
      <c r="C3" s="63" t="s">
        <v>9</v>
      </c>
      <c r="D3" s="63" t="s">
        <v>10</v>
      </c>
    </row>
    <row r="4" spans="1:8" x14ac:dyDescent="0.3">
      <c r="A4" s="63">
        <v>2000</v>
      </c>
      <c r="B4" s="70">
        <v>253</v>
      </c>
      <c r="C4" s="71">
        <v>522.6</v>
      </c>
      <c r="D4" s="72">
        <v>36.9</v>
      </c>
      <c r="H4" s="65"/>
    </row>
    <row r="5" spans="1:8" x14ac:dyDescent="0.3">
      <c r="A5" s="63">
        <v>2001</v>
      </c>
      <c r="B5" s="70">
        <v>325</v>
      </c>
      <c r="C5" s="71">
        <v>479.5</v>
      </c>
      <c r="D5" s="72">
        <v>24.499999999999996</v>
      </c>
      <c r="H5" s="65"/>
    </row>
    <row r="6" spans="1:8" x14ac:dyDescent="0.3">
      <c r="A6" s="63">
        <v>2002</v>
      </c>
      <c r="B6" s="70">
        <v>296</v>
      </c>
      <c r="C6" s="71">
        <v>476.7</v>
      </c>
      <c r="D6" s="72">
        <v>36.6</v>
      </c>
      <c r="H6" s="65"/>
    </row>
    <row r="7" spans="1:8" x14ac:dyDescent="0.3">
      <c r="A7" s="63">
        <v>2003</v>
      </c>
      <c r="B7" s="70">
        <v>372</v>
      </c>
      <c r="C7" s="71">
        <v>414.9</v>
      </c>
      <c r="D7" s="72">
        <v>24.099999999999998</v>
      </c>
      <c r="H7" s="65"/>
    </row>
    <row r="8" spans="1:8" x14ac:dyDescent="0.3">
      <c r="A8" s="63">
        <v>2004</v>
      </c>
      <c r="B8" s="70">
        <v>396</v>
      </c>
      <c r="C8" s="71">
        <v>513.20000000000005</v>
      </c>
      <c r="D8" s="72">
        <v>15.899999999999999</v>
      </c>
      <c r="H8" s="65"/>
    </row>
    <row r="9" spans="1:8" x14ac:dyDescent="0.3">
      <c r="A9" s="63">
        <v>2005</v>
      </c>
      <c r="B9" s="70">
        <v>331</v>
      </c>
      <c r="C9" s="71">
        <v>456.09999999999997</v>
      </c>
      <c r="D9" s="72">
        <v>14.900000000000002</v>
      </c>
      <c r="H9" s="65"/>
    </row>
    <row r="10" spans="1:8" x14ac:dyDescent="0.3">
      <c r="A10" s="63">
        <v>2006</v>
      </c>
      <c r="B10" s="70">
        <v>407</v>
      </c>
      <c r="C10" s="71">
        <v>549</v>
      </c>
      <c r="D10" s="72">
        <v>12.4</v>
      </c>
      <c r="H10" s="65"/>
    </row>
    <row r="11" spans="1:8" x14ac:dyDescent="0.3">
      <c r="A11" s="63">
        <v>2007</v>
      </c>
      <c r="B11" s="70">
        <v>351</v>
      </c>
      <c r="C11" s="71">
        <v>560.29999999999995</v>
      </c>
      <c r="D11" s="72">
        <v>19.8</v>
      </c>
      <c r="H11" s="65"/>
    </row>
    <row r="12" spans="1:8" x14ac:dyDescent="0.3">
      <c r="A12" s="63">
        <v>2008</v>
      </c>
      <c r="B12" s="70">
        <v>360</v>
      </c>
      <c r="C12" s="71">
        <v>542.5</v>
      </c>
      <c r="D12" s="72">
        <v>15.7</v>
      </c>
      <c r="H12" s="65"/>
    </row>
    <row r="13" spans="1:8" x14ac:dyDescent="0.3">
      <c r="A13" s="63">
        <v>2009</v>
      </c>
      <c r="B13" s="70">
        <v>285</v>
      </c>
      <c r="C13" s="71">
        <v>512</v>
      </c>
      <c r="D13" s="72">
        <v>14.999999999999998</v>
      </c>
      <c r="H13" s="65"/>
    </row>
    <row r="14" spans="1:8" x14ac:dyDescent="0.3">
      <c r="A14" s="63">
        <v>2010</v>
      </c>
      <c r="B14" s="70">
        <v>163</v>
      </c>
      <c r="C14" s="71">
        <v>520.4</v>
      </c>
      <c r="D14" s="72">
        <v>15.5</v>
      </c>
      <c r="H14" s="65"/>
    </row>
    <row r="15" spans="1:8" x14ac:dyDescent="0.3">
      <c r="A15" s="63">
        <v>2011</v>
      </c>
      <c r="B15" s="70">
        <v>139</v>
      </c>
      <c r="C15" s="71">
        <v>484.20000000000005</v>
      </c>
      <c r="D15" s="72">
        <v>12.9</v>
      </c>
      <c r="H15" s="65"/>
    </row>
    <row r="16" spans="1:8" x14ac:dyDescent="0.3">
      <c r="A16" s="63">
        <v>2012</v>
      </c>
      <c r="B16" s="70">
        <v>112</v>
      </c>
      <c r="C16" s="71">
        <v>531.70000000000005</v>
      </c>
      <c r="D16" s="72">
        <v>16</v>
      </c>
      <c r="H16" s="65"/>
    </row>
    <row r="17" spans="1:8" x14ac:dyDescent="0.3">
      <c r="A17" s="63">
        <v>2013</v>
      </c>
      <c r="B17" s="70">
        <v>117</v>
      </c>
      <c r="C17" s="71">
        <v>543.1</v>
      </c>
      <c r="D17" s="72">
        <v>14.9</v>
      </c>
      <c r="H17" s="65"/>
    </row>
    <row r="18" spans="1:8" x14ac:dyDescent="0.3">
      <c r="A18" s="63">
        <v>2014</v>
      </c>
      <c r="B18" s="70">
        <v>94</v>
      </c>
      <c r="C18" s="71">
        <v>482.3</v>
      </c>
      <c r="D18" s="72">
        <v>13.6</v>
      </c>
      <c r="H18" s="65"/>
    </row>
    <row r="19" spans="1:8" x14ac:dyDescent="0.3">
      <c r="A19" s="63">
        <v>2015</v>
      </c>
      <c r="B19" s="70">
        <v>89</v>
      </c>
      <c r="C19" s="71">
        <v>451</v>
      </c>
      <c r="D19" s="72">
        <v>13.2</v>
      </c>
      <c r="H19" s="65"/>
    </row>
    <row r="20" spans="1:8" x14ac:dyDescent="0.3">
      <c r="A20" s="63">
        <v>2016</v>
      </c>
      <c r="B20" s="70">
        <v>122</v>
      </c>
      <c r="C20" s="71">
        <v>470.79999999999995</v>
      </c>
      <c r="D20" s="72">
        <v>12.2</v>
      </c>
      <c r="H20" s="65"/>
    </row>
    <row r="21" spans="1:8" x14ac:dyDescent="0.3">
      <c r="A21" s="63">
        <v>2017</v>
      </c>
      <c r="B21" s="70">
        <v>131</v>
      </c>
      <c r="C21" s="71">
        <v>442.4</v>
      </c>
      <c r="D21" s="72">
        <v>12.2</v>
      </c>
      <c r="H21" s="65"/>
    </row>
    <row r="22" spans="1:8" x14ac:dyDescent="0.3">
      <c r="A22" s="63">
        <v>2018</v>
      </c>
      <c r="B22" s="70">
        <v>133</v>
      </c>
      <c r="C22" s="71">
        <v>480.30000000000007</v>
      </c>
      <c r="D22" s="72">
        <v>15.2</v>
      </c>
      <c r="H22" s="65"/>
    </row>
    <row r="23" spans="1:8" x14ac:dyDescent="0.3">
      <c r="A23" s="63">
        <v>2019</v>
      </c>
      <c r="B23" s="70">
        <v>172</v>
      </c>
      <c r="C23" s="71">
        <v>461.2</v>
      </c>
      <c r="D23" s="72">
        <v>11.9</v>
      </c>
      <c r="H23" s="65"/>
    </row>
    <row r="24" spans="1:8" x14ac:dyDescent="0.3">
      <c r="A24" s="63">
        <v>2020</v>
      </c>
      <c r="B24" s="70">
        <v>109</v>
      </c>
      <c r="C24" s="71">
        <v>599.9</v>
      </c>
      <c r="D24" s="72">
        <v>15.8</v>
      </c>
      <c r="H24" s="66"/>
    </row>
    <row r="25" spans="1:8" x14ac:dyDescent="0.3">
      <c r="A25" s="63">
        <v>2021</v>
      </c>
      <c r="B25" s="70">
        <v>155</v>
      </c>
      <c r="C25" s="71">
        <v>570.9</v>
      </c>
      <c r="D25" s="72">
        <v>17.59</v>
      </c>
      <c r="H25" s="66"/>
    </row>
    <row r="26" spans="1:8" x14ac:dyDescent="0.3">
      <c r="A26" s="63">
        <v>2022</v>
      </c>
      <c r="B26" s="64">
        <v>139</v>
      </c>
      <c r="C26" s="67"/>
      <c r="D26" s="67"/>
    </row>
    <row r="27" spans="1:8" x14ac:dyDescent="0.3">
      <c r="A27" s="63">
        <v>2023</v>
      </c>
      <c r="B27" s="64">
        <v>159</v>
      </c>
    </row>
    <row r="31" spans="1:8" x14ac:dyDescent="0.3">
      <c r="B31" s="64" t="s">
        <v>8</v>
      </c>
      <c r="C31" s="63" t="s">
        <v>11</v>
      </c>
      <c r="D31" s="63" t="s">
        <v>12</v>
      </c>
    </row>
    <row r="32" spans="1:8" x14ac:dyDescent="0.3">
      <c r="A32" s="63">
        <v>2000</v>
      </c>
      <c r="B32" s="68">
        <v>100</v>
      </c>
      <c r="C32" s="68">
        <v>100</v>
      </c>
      <c r="D32" s="68">
        <v>100</v>
      </c>
    </row>
    <row r="33" spans="1:4" x14ac:dyDescent="0.3">
      <c r="A33" s="63">
        <v>2001</v>
      </c>
      <c r="B33" s="68">
        <f t="shared" ref="B33:D48" si="0">B5/B$4*100</f>
        <v>128.45849802371541</v>
      </c>
      <c r="C33" s="68">
        <f t="shared" si="0"/>
        <v>91.752774588595472</v>
      </c>
      <c r="D33" s="68">
        <f t="shared" si="0"/>
        <v>66.395663956639567</v>
      </c>
    </row>
    <row r="34" spans="1:4" x14ac:dyDescent="0.3">
      <c r="A34" s="63">
        <v>2002</v>
      </c>
      <c r="B34" s="68">
        <f t="shared" si="0"/>
        <v>116.99604743083003</v>
      </c>
      <c r="C34" s="68">
        <f t="shared" ref="C34" si="1">C6/C$4*100</f>
        <v>91.216991963260625</v>
      </c>
      <c r="D34" s="68">
        <f t="shared" si="0"/>
        <v>99.1869918699187</v>
      </c>
    </row>
    <row r="35" spans="1:4" x14ac:dyDescent="0.3">
      <c r="A35" s="63">
        <v>2003</v>
      </c>
      <c r="B35" s="68">
        <f t="shared" si="0"/>
        <v>147.03557312252963</v>
      </c>
      <c r="C35" s="68">
        <f t="shared" ref="C35" si="2">C7/C$4*100</f>
        <v>79.391504018369687</v>
      </c>
      <c r="D35" s="68">
        <f t="shared" si="0"/>
        <v>65.311653116531161</v>
      </c>
    </row>
    <row r="36" spans="1:4" x14ac:dyDescent="0.3">
      <c r="A36" s="63">
        <v>2004</v>
      </c>
      <c r="B36" s="68">
        <f t="shared" si="0"/>
        <v>156.52173913043478</v>
      </c>
      <c r="C36" s="68">
        <f t="shared" ref="C36" si="3">C8/C$4*100</f>
        <v>98.201301186375815</v>
      </c>
      <c r="D36" s="68">
        <f t="shared" si="0"/>
        <v>43.08943089430894</v>
      </c>
    </row>
    <row r="37" spans="1:4" x14ac:dyDescent="0.3">
      <c r="A37" s="63">
        <v>2005</v>
      </c>
      <c r="B37" s="68">
        <f t="shared" si="0"/>
        <v>130.83003952569169</v>
      </c>
      <c r="C37" s="68">
        <f t="shared" ref="C37" si="4">C9/C$4*100</f>
        <v>87.27516264829697</v>
      </c>
      <c r="D37" s="68">
        <f t="shared" si="0"/>
        <v>40.379403794037948</v>
      </c>
    </row>
    <row r="38" spans="1:4" x14ac:dyDescent="0.3">
      <c r="A38" s="63">
        <v>2006</v>
      </c>
      <c r="B38" s="68">
        <f t="shared" si="0"/>
        <v>160.86956521739131</v>
      </c>
      <c r="C38" s="68">
        <f t="shared" ref="C38" si="5">C10/C$4*100</f>
        <v>105.05166475315728</v>
      </c>
      <c r="D38" s="68">
        <f t="shared" si="0"/>
        <v>33.604336043360433</v>
      </c>
    </row>
    <row r="39" spans="1:4" x14ac:dyDescent="0.3">
      <c r="A39" s="63">
        <v>2007</v>
      </c>
      <c r="B39" s="68">
        <f t="shared" si="0"/>
        <v>138.73517786561266</v>
      </c>
      <c r="C39" s="68">
        <f t="shared" ref="C39" si="6">C11/C$4*100</f>
        <v>107.2139303482587</v>
      </c>
      <c r="D39" s="68">
        <f t="shared" si="0"/>
        <v>53.658536585365859</v>
      </c>
    </row>
    <row r="40" spans="1:4" x14ac:dyDescent="0.3">
      <c r="A40" s="63">
        <v>2008</v>
      </c>
      <c r="B40" s="68">
        <f t="shared" si="0"/>
        <v>142.29249011857706</v>
      </c>
      <c r="C40" s="68">
        <f t="shared" ref="C40" si="7">C12/C$4*100</f>
        <v>103.80788365862992</v>
      </c>
      <c r="D40" s="68">
        <f t="shared" si="0"/>
        <v>42.547425474254737</v>
      </c>
    </row>
    <row r="41" spans="1:4" x14ac:dyDescent="0.3">
      <c r="A41" s="63">
        <v>2009</v>
      </c>
      <c r="B41" s="68">
        <f t="shared" si="0"/>
        <v>112.64822134387352</v>
      </c>
      <c r="C41" s="68">
        <f t="shared" ref="C41" si="8">C13/C$4*100</f>
        <v>97.971680061232291</v>
      </c>
      <c r="D41" s="68">
        <f t="shared" si="0"/>
        <v>40.650406504065039</v>
      </c>
    </row>
    <row r="42" spans="1:4" x14ac:dyDescent="0.3">
      <c r="A42" s="63">
        <v>2010</v>
      </c>
      <c r="B42" s="68">
        <f t="shared" si="0"/>
        <v>64.426877470355734</v>
      </c>
      <c r="C42" s="68">
        <f t="shared" ref="C42" si="9">C14/C$4*100</f>
        <v>99.579027937236887</v>
      </c>
      <c r="D42" s="68">
        <f t="shared" si="0"/>
        <v>42.005420054200542</v>
      </c>
    </row>
    <row r="43" spans="1:4" x14ac:dyDescent="0.3">
      <c r="A43" s="63">
        <v>2011</v>
      </c>
      <c r="B43" s="68">
        <f t="shared" si="0"/>
        <v>54.940711462450601</v>
      </c>
      <c r="C43" s="68">
        <f t="shared" ref="C43" si="10">C15/C$4*100</f>
        <v>92.652123995407592</v>
      </c>
      <c r="D43" s="68">
        <f t="shared" si="0"/>
        <v>34.959349593495936</v>
      </c>
    </row>
    <row r="44" spans="1:4" x14ac:dyDescent="0.3">
      <c r="A44" s="63">
        <v>2012</v>
      </c>
      <c r="B44" s="68">
        <f t="shared" si="0"/>
        <v>44.268774703557312</v>
      </c>
      <c r="C44" s="68">
        <f t="shared" ref="C44" si="11">C16/C$4*100</f>
        <v>101.74129353233832</v>
      </c>
      <c r="D44" s="68">
        <f t="shared" si="0"/>
        <v>43.360433604336045</v>
      </c>
    </row>
    <row r="45" spans="1:4" x14ac:dyDescent="0.3">
      <c r="A45" s="63">
        <v>2013</v>
      </c>
      <c r="B45" s="68">
        <f t="shared" si="0"/>
        <v>46.245059288537547</v>
      </c>
      <c r="C45" s="68">
        <f t="shared" ref="C45" si="12">C17/C$4*100</f>
        <v>103.92269422120168</v>
      </c>
      <c r="D45" s="68">
        <f t="shared" si="0"/>
        <v>40.379403794037941</v>
      </c>
    </row>
    <row r="46" spans="1:4" x14ac:dyDescent="0.3">
      <c r="A46" s="63">
        <v>2014</v>
      </c>
      <c r="B46" s="68">
        <f t="shared" si="0"/>
        <v>37.154150197628461</v>
      </c>
      <c r="C46" s="68">
        <f t="shared" ref="C46" si="13">C18/C$4*100</f>
        <v>92.288557213930346</v>
      </c>
      <c r="D46" s="68">
        <f t="shared" si="0"/>
        <v>36.856368563685635</v>
      </c>
    </row>
    <row r="47" spans="1:4" x14ac:dyDescent="0.3">
      <c r="A47" s="63">
        <v>2015</v>
      </c>
      <c r="B47" s="68">
        <f t="shared" si="0"/>
        <v>35.177865612648226</v>
      </c>
      <c r="C47" s="68">
        <f t="shared" ref="C47" si="14">C19/C$4*100</f>
        <v>86.299272866437036</v>
      </c>
      <c r="D47" s="68">
        <f t="shared" si="0"/>
        <v>35.772357723577237</v>
      </c>
    </row>
    <row r="48" spans="1:4" x14ac:dyDescent="0.3">
      <c r="A48" s="63">
        <v>2016</v>
      </c>
      <c r="B48" s="68">
        <f t="shared" si="0"/>
        <v>48.221343873517789</v>
      </c>
      <c r="C48" s="68">
        <f t="shared" ref="C48" si="15">C20/C$4*100</f>
        <v>90.088021431304995</v>
      </c>
      <c r="D48" s="68">
        <f t="shared" si="0"/>
        <v>33.062330623306231</v>
      </c>
    </row>
    <row r="49" spans="1:4" x14ac:dyDescent="0.3">
      <c r="A49" s="63">
        <v>2017</v>
      </c>
      <c r="B49" s="68">
        <f t="shared" ref="B49:D53" si="16">B21/B$4*100</f>
        <v>51.778656126482211</v>
      </c>
      <c r="C49" s="68">
        <f t="shared" si="16"/>
        <v>84.653654802908534</v>
      </c>
      <c r="D49" s="68">
        <f t="shared" si="16"/>
        <v>33.062330623306231</v>
      </c>
    </row>
    <row r="50" spans="1:4" x14ac:dyDescent="0.3">
      <c r="A50" s="63">
        <v>2018</v>
      </c>
      <c r="B50" s="68">
        <f t="shared" si="16"/>
        <v>52.569169960474305</v>
      </c>
      <c r="C50" s="68">
        <f t="shared" si="16"/>
        <v>91.905855338691168</v>
      </c>
      <c r="D50" s="68">
        <f t="shared" si="16"/>
        <v>41.192411924119241</v>
      </c>
    </row>
    <row r="51" spans="1:4" x14ac:dyDescent="0.3">
      <c r="A51" s="63">
        <v>2019</v>
      </c>
      <c r="B51" s="68">
        <f t="shared" si="16"/>
        <v>67.984189723320156</v>
      </c>
      <c r="C51" s="68">
        <f t="shared" si="16"/>
        <v>88.251052430156903</v>
      </c>
      <c r="D51" s="68">
        <f t="shared" si="16"/>
        <v>32.249322493224938</v>
      </c>
    </row>
    <row r="52" spans="1:4" x14ac:dyDescent="0.3">
      <c r="A52" s="63">
        <v>2020</v>
      </c>
      <c r="B52" s="68">
        <f t="shared" si="16"/>
        <v>43.083003952569172</v>
      </c>
      <c r="C52" s="68">
        <f>C24/C$4*100</f>
        <v>114.79142747799462</v>
      </c>
      <c r="D52" s="68">
        <f>D24/D$4*100</f>
        <v>42.818428184281849</v>
      </c>
    </row>
    <row r="53" spans="1:4" x14ac:dyDescent="0.3">
      <c r="A53" s="63">
        <v>2021</v>
      </c>
      <c r="B53" s="68">
        <f t="shared" si="16"/>
        <v>61.264822134387352</v>
      </c>
      <c r="C53" s="68">
        <f>C25/C$4*100</f>
        <v>109.24225028702639</v>
      </c>
      <c r="D53" s="68">
        <f>D25/D$4*100</f>
        <v>47.669376693766942</v>
      </c>
    </row>
    <row r="54" spans="1:4" x14ac:dyDescent="0.3">
      <c r="A54" s="63">
        <v>2022</v>
      </c>
      <c r="B54" s="68">
        <f t="shared" ref="B54" si="17">B26/B$4*100</f>
        <v>54.940711462450601</v>
      </c>
      <c r="C54" s="68"/>
      <c r="D54" s="68"/>
    </row>
    <row r="55" spans="1:4" x14ac:dyDescent="0.3">
      <c r="A55" s="63">
        <v>2023</v>
      </c>
      <c r="B55" s="68">
        <f t="shared" ref="B55" si="18">B27/B$4*100</f>
        <v>62.845849802371546</v>
      </c>
      <c r="C55" s="68"/>
      <c r="D55" s="68"/>
    </row>
    <row r="56" spans="1:4" x14ac:dyDescent="0.3">
      <c r="B56" s="68"/>
      <c r="C56" s="68"/>
      <c r="D56" s="68"/>
    </row>
    <row r="57" spans="1:4" x14ac:dyDescent="0.3">
      <c r="A57" s="69"/>
      <c r="B57" s="50" t="s">
        <v>46</v>
      </c>
    </row>
    <row r="58" spans="1:4" x14ac:dyDescent="0.3">
      <c r="B58" s="51" t="s">
        <v>50</v>
      </c>
    </row>
    <row r="60" spans="1:4" x14ac:dyDescent="0.3">
      <c r="B60" s="10" t="s">
        <v>14</v>
      </c>
    </row>
  </sheetData>
  <mergeCells count="1">
    <mergeCell ref="A1:D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EF5AF-27BE-4EAC-BD7D-7345F2672A05}">
  <dimension ref="A1:F9"/>
  <sheetViews>
    <sheetView showGridLines="0" zoomScale="70" zoomScaleNormal="70" workbookViewId="0"/>
  </sheetViews>
  <sheetFormatPr baseColWidth="10" defaultRowHeight="13.2" x14ac:dyDescent="0.25"/>
  <cols>
    <col min="1" max="1" width="15.88671875" customWidth="1"/>
    <col min="5" max="5" width="12.5546875" customWidth="1"/>
  </cols>
  <sheetData>
    <row r="1" spans="1:6" ht="15.6" x14ac:dyDescent="0.3">
      <c r="A1" s="49" t="s">
        <v>76</v>
      </c>
    </row>
    <row r="3" spans="1:6" x14ac:dyDescent="0.25">
      <c r="A3" t="s">
        <v>56</v>
      </c>
    </row>
    <row r="4" spans="1:6" ht="26.4" x14ac:dyDescent="0.25">
      <c r="A4" s="74"/>
      <c r="B4" s="73" t="s">
        <v>51</v>
      </c>
      <c r="C4" s="73" t="s">
        <v>52</v>
      </c>
      <c r="D4" s="73" t="s">
        <v>53</v>
      </c>
      <c r="E4" s="73" t="s">
        <v>54</v>
      </c>
      <c r="F4" s="74" t="s">
        <v>16</v>
      </c>
    </row>
    <row r="5" spans="1:6" x14ac:dyDescent="0.25">
      <c r="A5" s="76" t="s">
        <v>55</v>
      </c>
      <c r="B5" s="75">
        <v>139</v>
      </c>
      <c r="C5" s="75">
        <v>247</v>
      </c>
      <c r="D5" s="75">
        <v>375</v>
      </c>
      <c r="E5" s="75">
        <v>496</v>
      </c>
      <c r="F5" s="76">
        <v>309</v>
      </c>
    </row>
    <row r="7" spans="1:6" x14ac:dyDescent="0.25">
      <c r="A7" s="77" t="s">
        <v>59</v>
      </c>
    </row>
    <row r="8" spans="1:6" x14ac:dyDescent="0.25">
      <c r="A8" s="77" t="s">
        <v>58</v>
      </c>
    </row>
    <row r="9" spans="1:6" x14ac:dyDescent="0.25">
      <c r="A9" s="77" t="s">
        <v>57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Graph 1</vt:lpstr>
      <vt:lpstr>Graph 2</vt:lpstr>
      <vt:lpstr>Graph 3</vt:lpstr>
      <vt:lpstr>Graph 4</vt:lpstr>
      <vt:lpstr>Graph 5 </vt:lpstr>
      <vt:lpstr>Graph 6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Les milieux humides en France - Synthèse des connaissances en 2024</dc:title>
  <dc:subject>Fiche bilan environnemental 2024</dc:subject>
  <dc:creator>SDES</dc:creator>
  <cp:keywords>littoral, biodiversité, eau, espace naturel, espèce</cp:keywords>
  <cp:lastModifiedBy>DUMAS Morgane</cp:lastModifiedBy>
  <cp:lastPrinted>2019-07-30T07:49:40Z</cp:lastPrinted>
  <dcterms:created xsi:type="dcterms:W3CDTF">2016-12-21T14:26:30Z</dcterms:created>
  <dcterms:modified xsi:type="dcterms:W3CDTF">2025-01-28T15:35:35Z</dcterms:modified>
</cp:coreProperties>
</file>