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theme/themeOverride1.xml" ContentType="application/vnd.openxmlformats-officedocument.themeOverrid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M:\WEB\[01]SITE_SDES\Articles_web\[01]A_CREER\1 Fiches-Bilan-environnemental-2024\07_milieux_humides_morgane\"/>
    </mc:Choice>
  </mc:AlternateContent>
  <xr:revisionPtr revIDLastSave="0" documentId="13_ncr:1_{A90F6F71-46F0-499A-9B09-19DAB39492EA}" xr6:coauthVersionLast="47" xr6:coauthVersionMax="47" xr10:uidLastSave="{00000000-0000-0000-0000-000000000000}"/>
  <bookViews>
    <workbookView xWindow="-108" yWindow="-108" windowWidth="23256" windowHeight="12576" xr2:uid="{00000000-000D-0000-FFFF-FFFF00000000}"/>
  </bookViews>
  <sheets>
    <sheet name="Graph 1" sheetId="3" r:id="rId1"/>
    <sheet name="Graph 2" sheetId="4" r:id="rId2"/>
    <sheet name="Graph 3" sheetId="5" r:id="rId3"/>
    <sheet name="Graph 4" sheetId="13" r:id="rId4"/>
  </sheets>
  <definedNames>
    <definedName name="_xlnm.Print_Area" localSheetId="3">'Graph 4'!#REF!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5" l="1"/>
  <c r="B5" i="13"/>
  <c r="F25" i="5" l="1"/>
  <c r="E11" i="3"/>
  <c r="F11" i="3"/>
  <c r="G11" i="3"/>
  <c r="E12" i="3"/>
  <c r="F12" i="3"/>
  <c r="G12" i="3"/>
  <c r="E13" i="3"/>
  <c r="F13" i="3"/>
  <c r="G13" i="3"/>
  <c r="E14" i="3"/>
  <c r="F14" i="3"/>
  <c r="G14" i="3"/>
  <c r="E15" i="3"/>
  <c r="F15" i="3"/>
  <c r="G15" i="3"/>
  <c r="E16" i="3"/>
  <c r="F16" i="3"/>
  <c r="G16" i="3"/>
  <c r="E17" i="3"/>
  <c r="B6" i="3" s="1"/>
  <c r="F17" i="3"/>
  <c r="G17" i="3"/>
  <c r="E31" i="3"/>
  <c r="F31" i="3"/>
  <c r="G31" i="3"/>
  <c r="E32" i="3"/>
  <c r="F32" i="3"/>
  <c r="G32" i="3"/>
  <c r="E33" i="3"/>
  <c r="F33" i="3"/>
  <c r="G33" i="3"/>
  <c r="E34" i="3"/>
  <c r="F34" i="3"/>
  <c r="G34" i="3"/>
  <c r="E35" i="3"/>
  <c r="F35" i="3"/>
  <c r="G35" i="3"/>
  <c r="E36" i="3"/>
  <c r="F36" i="3"/>
  <c r="G36" i="3"/>
  <c r="E37" i="3"/>
  <c r="F37" i="3"/>
  <c r="G37" i="3"/>
  <c r="F24" i="5"/>
  <c r="F16" i="5"/>
  <c r="F23" i="5"/>
  <c r="F15" i="5"/>
  <c r="F22" i="5"/>
  <c r="F21" i="5"/>
  <c r="F13" i="5"/>
  <c r="F20" i="5"/>
  <c r="F12" i="5"/>
  <c r="F19" i="5"/>
  <c r="F11" i="5"/>
  <c r="F14" i="5"/>
  <c r="F18" i="5"/>
  <c r="F10" i="5"/>
  <c r="F17" i="5"/>
  <c r="F9" i="5"/>
</calcChain>
</file>

<file path=xl/sharedStrings.xml><?xml version="1.0" encoding="utf-8"?>
<sst xmlns="http://schemas.openxmlformats.org/spreadsheetml/2006/main" count="142" uniqueCount="68">
  <si>
    <t>Année</t>
  </si>
  <si>
    <t>Valeur de l'indicateur</t>
  </si>
  <si>
    <t>Code de l'indicateur</t>
  </si>
  <si>
    <t>Indicateur</t>
  </si>
  <si>
    <t>Plaines intérieures (N=19)</t>
  </si>
  <si>
    <t>Vallées alluviales (N=49)</t>
  </si>
  <si>
    <t>Littoral atlantique, Manche et mer du Nord (N=33)</t>
  </si>
  <si>
    <t>Outre-mer (N=19)</t>
  </si>
  <si>
    <t>Ensemble des sites (N=152)</t>
  </si>
  <si>
    <t>Massif à tourbières (N=11)</t>
  </si>
  <si>
    <t>Littoral méditerranéen (N=21)</t>
  </si>
  <si>
    <t>Amélioration</t>
  </si>
  <si>
    <t>Stabilité</t>
  </si>
  <si>
    <t>Dégradation</t>
  </si>
  <si>
    <t>Pourcentages</t>
  </si>
  <si>
    <t>Evolution des zones humides entre 2010 et 2020 (en nombre de sites)</t>
  </si>
  <si>
    <t>des sites emblématiques présentent des milieux humides qui se dégradent (période 2010-2020)</t>
  </si>
  <si>
    <t>En %</t>
  </si>
  <si>
    <t>SNB-B06-12-EZH1</t>
  </si>
  <si>
    <t>Proportion des sites humides emblématiques dont l'état des milieux humides ou leurs surfaces se dégradent</t>
  </si>
  <si>
    <t>Titre long indicateur</t>
  </si>
  <si>
    <t>Proportion des sites humides emblématiques, par grand type, suivant l'évolution de leur surfaces et de l'état de leurs milieux humides (période 2010-2020)</t>
  </si>
  <si>
    <t>Inconnu</t>
  </si>
  <si>
    <t>Favorable</t>
  </si>
  <si>
    <t>Défavorable inadéquat
en amélioration</t>
  </si>
  <si>
    <t>Défavorable inadéquat
stable ou inconnu</t>
  </si>
  <si>
    <t>Défavorable inadéquat
en déclin</t>
  </si>
  <si>
    <t>Défavorable mauvais
en amélioration</t>
  </si>
  <si>
    <t>Défavorable mauvais
stable ou inconnu</t>
  </si>
  <si>
    <t>Défavorable mauvais
en déclin</t>
  </si>
  <si>
    <t>Ecosystèmes humides et aquatiques [422]</t>
  </si>
  <si>
    <t>État de conservation des espèces et habitats remarquables sélectionnés pour les écosystèmes humides et aquatiques (période 2013-2018)</t>
  </si>
  <si>
    <t>ND</t>
  </si>
  <si>
    <t>Trois animations confondues</t>
  </si>
  <si>
    <t>Journée Mondiale des Zones Humides</t>
  </si>
  <si>
    <t>Fréquence Grenouille</t>
  </si>
  <si>
    <t xml:space="preserve">Fête des Mares </t>
  </si>
  <si>
    <t>TOTAL</t>
  </si>
  <si>
    <t>Fête des Mares (proposées)</t>
  </si>
  <si>
    <t>Nombre d'animations</t>
  </si>
  <si>
    <t>SNB-TMH-19-NAZH1</t>
  </si>
  <si>
    <t>Nombre d'animations proposées dans le cadre des 3 principaux évènements annuels "Zones Humides" : Journée Mondiale des Zones Humides,  Fréquence Grenouille et Fête des Mares</t>
  </si>
  <si>
    <t>Nombre d'animations proposées dans le cadre des 3 principaux évènements annuels</t>
  </si>
  <si>
    <t>Journée mondiale des zones humides</t>
  </si>
  <si>
    <t>Fête des mares (réalisées)</t>
  </si>
  <si>
    <r>
      <rPr>
        <i/>
        <sz val="10"/>
        <rFont val="Arial"/>
        <family val="2"/>
      </rPr>
      <t>Notes</t>
    </r>
    <r>
      <rPr>
        <b/>
        <i/>
        <sz val="10"/>
        <rFont val="Arial"/>
        <family val="2"/>
      </rPr>
      <t xml:space="preserve"> :</t>
    </r>
    <r>
      <rPr>
        <i/>
        <sz val="10"/>
        <rFont val="Arial"/>
        <family val="2"/>
      </rPr>
      <t xml:space="preserve"> N = nombre de zones humides évaluées ; un état stable désigne un état dont les caractéristiques sturcturales du milieu et sa dynamique ne varient pas d'une période à l'autre. Pour autant, il peut comptabiliser des milieux dégradés qui n'évoluent pas.</t>
    </r>
  </si>
  <si>
    <r>
      <t>Source :</t>
    </r>
    <r>
      <rPr>
        <i/>
        <sz val="10"/>
        <rFont val="Arial"/>
        <family val="2"/>
      </rPr>
      <t xml:space="preserve"> SDES/OFB - Evaluation nationale des sites humides emblématiques 2010-2020. Traitements : SDES, 2020</t>
    </r>
  </si>
  <si>
    <t>Note : analyse faite à partir de 422 évaluations (espèces et habitats) portant sur les écosystèmes humides et aquatiques.</t>
  </si>
  <si>
    <r>
      <rPr>
        <b/>
        <i/>
        <sz val="11"/>
        <color theme="1"/>
        <rFont val="Arial Unicode MS"/>
        <family val="2"/>
      </rPr>
      <t>Source</t>
    </r>
    <r>
      <rPr>
        <i/>
        <sz val="11"/>
        <color theme="1"/>
        <rFont val="Arial Unicode MS"/>
        <family val="2"/>
      </rPr>
      <t xml:space="preserve"> : PatriNat (AFB-CNRS-MNHN), 3ème rapportage DHFF, 2019. Traitements : PatriNat ; SDES</t>
    </r>
  </si>
  <si>
    <r>
      <rPr>
        <i/>
        <sz val="10"/>
        <rFont val="Arial"/>
        <family val="2"/>
      </rPr>
      <t>Note</t>
    </r>
    <r>
      <rPr>
        <b/>
        <i/>
        <sz val="10"/>
        <rFont val="Arial"/>
        <family val="2"/>
      </rPr>
      <t xml:space="preserve"> :</t>
    </r>
    <r>
      <rPr>
        <i/>
        <sz val="11"/>
        <color theme="1"/>
        <rFont val="Calibri"/>
        <family val="2"/>
        <scheme val="minor"/>
      </rPr>
      <t xml:space="preserve"> alors qu’en année normale la quasi-totalité des animations proposées ont bien lieu, en 2020 en raison de la pandémie, beaucoup ont été annulées. Dans le cadre de la Fête des mares, sur un échantillon de 18 animations ayant fait l’objet d’un retour, seules 12 ont eu lieu.</t>
    </r>
  </si>
  <si>
    <t>Seine-Normandie</t>
  </si>
  <si>
    <t>Adour-Garonne</t>
  </si>
  <si>
    <t>Surfaces gérées</t>
  </si>
  <si>
    <t>Surfaces acquises</t>
  </si>
  <si>
    <t>Rhône-Méditerranée Corse</t>
  </si>
  <si>
    <t>Rhin-Meuse</t>
  </si>
  <si>
    <t>Loire-Bretagne</t>
  </si>
  <si>
    <t>Artois-Picardie</t>
  </si>
  <si>
    <r>
      <t>Source :</t>
    </r>
    <r>
      <rPr>
        <sz val="11"/>
        <color theme="1"/>
        <rFont val="Calibri"/>
        <family val="2"/>
        <scheme val="minor"/>
      </rPr>
      <t xml:space="preserve"> Ministère de la transition écologique / OFB</t>
    </r>
  </si>
  <si>
    <r>
      <t>Champ :</t>
    </r>
    <r>
      <rPr>
        <sz val="11"/>
        <color theme="1"/>
        <rFont val="Calibri"/>
        <family val="2"/>
        <scheme val="minor"/>
      </rPr>
      <t xml:space="preserve"> France métropolitaine</t>
    </r>
  </si>
  <si>
    <t>Montants annuels engagés 
par l'ensemble des Agences de l'eau</t>
  </si>
  <si>
    <t>Montants globaux  (millions d'euros)</t>
  </si>
  <si>
    <t>millions d'euros ont été engagés par les Agences de l'eau dans l'acquisition et la gestion de milieux humides en métropole en 2022</t>
  </si>
  <si>
    <t>SNB-B5-21-FINAE</t>
  </si>
  <si>
    <t>Appui financier des Agences de l'eau pour l'acquisition, la gestion et la restauration des milieux humides en métropole</t>
  </si>
  <si>
    <t>Appui financier des Agences de l'eau pour les milieux humides en métropole</t>
  </si>
  <si>
    <t>animations ont eu lieu en 2023</t>
  </si>
  <si>
    <r>
      <rPr>
        <b/>
        <i/>
        <sz val="10"/>
        <rFont val="Arial"/>
        <family val="2"/>
      </rPr>
      <t>Sources :</t>
    </r>
    <r>
      <rPr>
        <i/>
        <sz val="10"/>
        <rFont val="Arial"/>
        <family val="2"/>
      </rPr>
      <t xml:space="preserve"> Ramsar-France: Journée mondiale des zones humides ; SNPN : Fête des mares ; FCEN : Fréquence Grenouille. Traitements : SDES, mars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</si>
</sst>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
    <numFmt numFmtId="166" formatCode="#,##0.0"/>
    <numFmt numFmtId="167" formatCode="0\ %"/>
    <numFmt numFmtId="168" formatCode="_-* #,##0.00\ _€_-;\-* #,##0.00\ _€_-;_-* \-??\ _€_-;_-@_-"/>
    <numFmt numFmtId="169" formatCode="0.0\ %"/>
    <numFmt numFmtId="170" formatCode="_-* #,##0.0\ _€_-;\-* #,##0.0\ _€_-;_-* \-??\ _€_-;_-@_-"/>
    <numFmt numFmtId="171" formatCode="0.0"/>
    <numFmt numFmtId="172" formatCode="_-* #,##0.00\ _€_-;\-* #,##0.00\ _€_-;_-* &quot;-&quot;??\ _€_-;_-@_-"/>
  </numFmts>
  <fonts count="37">
    <font>
      <sz val="11"/>
      <color theme="1"/>
      <name val="Calibri"/>
      <family val="2"/>
      <scheme val="minor"/>
    </font>
    <font>
      <sz val="11"/>
      <color rgb="FFFF0000"/>
      <name val="Calibri"/>
      <family val="2"/>
      <scheme val="minor"/>
    </font>
    <font>
      <sz val="11"/>
      <color indexed="8"/>
      <name val="Calibri"/>
      <family val="2"/>
    </font>
    <font>
      <sz val="10"/>
      <name val="Arial"/>
      <family val="2"/>
    </font>
    <font>
      <sz val="14"/>
      <name val="Arial"/>
      <family val="2"/>
    </font>
    <font>
      <b/>
      <sz val="14"/>
      <name val="Arial"/>
      <family val="2"/>
    </font>
    <font>
      <b/>
      <i/>
      <sz val="12"/>
      <color indexed="12"/>
      <name val="Arial"/>
      <family val="2"/>
    </font>
    <font>
      <b/>
      <sz val="10"/>
      <color indexed="12"/>
      <name val="Arial"/>
      <family val="2"/>
    </font>
    <font>
      <b/>
      <i/>
      <sz val="12"/>
      <name val="Arial"/>
      <family val="2"/>
    </font>
    <font>
      <b/>
      <sz val="10"/>
      <name val="Arial"/>
      <family val="2"/>
    </font>
    <font>
      <sz val="10"/>
      <color theme="1"/>
      <name val="Arial"/>
      <family val="2"/>
    </font>
    <font>
      <b/>
      <sz val="10"/>
      <color theme="1"/>
      <name val="Arial"/>
      <family val="2"/>
    </font>
    <font>
      <sz val="10"/>
      <color rgb="FFFF0000"/>
      <name val="Arial"/>
      <family val="2"/>
    </font>
    <font>
      <b/>
      <sz val="12"/>
      <name val="Arial"/>
      <family val="2"/>
    </font>
    <font>
      <i/>
      <sz val="11"/>
      <color theme="1"/>
      <name val="Arial Unicode MS"/>
      <family val="2"/>
    </font>
    <font>
      <b/>
      <i/>
      <sz val="11"/>
      <color theme="1"/>
      <name val="Arial Unicode MS"/>
      <family val="2"/>
    </font>
    <font>
      <b/>
      <sz val="18"/>
      <color theme="1"/>
      <name val="Calibri"/>
      <family val="2"/>
      <scheme val="minor"/>
    </font>
    <font>
      <b/>
      <sz val="18"/>
      <color theme="1"/>
      <name val="Calibri"/>
      <family val="2"/>
    </font>
    <font>
      <sz val="10"/>
      <color theme="0"/>
      <name val="Arial"/>
      <family val="2"/>
    </font>
    <font>
      <b/>
      <sz val="10"/>
      <color theme="0"/>
      <name val="Arial"/>
      <family val="2"/>
    </font>
    <font>
      <b/>
      <sz val="9"/>
      <color theme="0"/>
      <name val="Arial"/>
      <family val="2"/>
    </font>
    <font>
      <b/>
      <sz val="9"/>
      <color indexed="8"/>
      <name val="Arial"/>
      <family val="2"/>
    </font>
    <font>
      <sz val="11"/>
      <color theme="0"/>
      <name val="Calibri"/>
      <family val="2"/>
    </font>
    <font>
      <b/>
      <sz val="12"/>
      <color theme="0"/>
      <name val="Arial"/>
      <family val="2"/>
    </font>
    <font>
      <i/>
      <sz val="10"/>
      <name val="Arial"/>
      <family val="2"/>
    </font>
    <font>
      <b/>
      <i/>
      <sz val="10"/>
      <name val="Arial"/>
      <family val="2"/>
    </font>
    <font>
      <i/>
      <sz val="11"/>
      <color theme="1"/>
      <name val="Calibri"/>
      <family val="2"/>
      <scheme val="minor"/>
    </font>
    <font>
      <sz val="10"/>
      <name val="Arial"/>
    </font>
    <font>
      <sz val="11"/>
      <color theme="0"/>
      <name val="Times New Roman"/>
      <family val="1"/>
    </font>
    <font>
      <sz val="11"/>
      <name val="Times New Roman"/>
      <family val="1"/>
    </font>
    <font>
      <sz val="11"/>
      <name val="Calibri"/>
      <family val="2"/>
    </font>
    <font>
      <b/>
      <sz val="11"/>
      <color theme="0"/>
      <name val="Times New Roman"/>
      <family val="1"/>
    </font>
    <font>
      <b/>
      <sz val="11"/>
      <name val="Times New Roman"/>
      <family val="1"/>
    </font>
    <font>
      <sz val="11"/>
      <color rgb="FFFF0000"/>
      <name val="Calibri"/>
      <family val="2"/>
    </font>
    <font>
      <b/>
      <sz val="11"/>
      <name val="Calibri"/>
      <family val="2"/>
    </font>
    <font>
      <b/>
      <sz val="12"/>
      <color rgb="FFFF0000"/>
      <name val="Arial"/>
      <family val="2"/>
    </font>
    <font>
      <sz val="11"/>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92D050"/>
        <bgColor indexed="64"/>
      </patternFill>
    </fill>
    <fill>
      <patternFill patternType="solid">
        <fgColor indexed="22"/>
        <bgColor indexed="64"/>
      </patternFill>
    </fill>
    <fill>
      <patternFill patternType="solid">
        <fgColor rgb="FFFF000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50"/>
        <bgColor indexed="64"/>
      </patternFill>
    </fill>
    <fill>
      <patternFill patternType="solid">
        <fgColor theme="0"/>
        <bgColor indexed="26"/>
      </patternFill>
    </fill>
    <fill>
      <patternFill patternType="solid">
        <fgColor indexed="9"/>
        <bgColor indexed="26"/>
      </patternFill>
    </fill>
    <fill>
      <patternFill patternType="solid">
        <fgColor theme="0"/>
        <bgColor indexed="42"/>
      </patternFill>
    </fill>
    <fill>
      <patternFill patternType="solid">
        <fgColor indexed="22"/>
        <bgColor indexed="42"/>
      </patternFill>
    </fill>
    <fill>
      <patternFill patternType="solid">
        <fgColor indexed="50"/>
        <bgColor indexed="22"/>
      </patternFill>
    </fill>
    <fill>
      <patternFill patternType="solid">
        <fgColor rgb="FF7FC6A4"/>
        <bgColor indexed="64"/>
      </patternFill>
    </fill>
    <fill>
      <patternFill patternType="solid">
        <fgColor rgb="FF2B758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s>
  <cellStyleXfs count="14">
    <xf numFmtId="0" fontId="0" fillId="0" borderId="0"/>
    <xf numFmtId="0" fontId="3" fillId="0" borderId="0"/>
    <xf numFmtId="9" fontId="3" fillId="0" borderId="0" applyFont="0" applyFill="0" applyBorder="0" applyAlignment="0" applyProtection="0"/>
    <xf numFmtId="0" fontId="2" fillId="0" borderId="0"/>
    <xf numFmtId="0" fontId="2" fillId="0" borderId="0"/>
    <xf numFmtId="0" fontId="27" fillId="0" borderId="0"/>
    <xf numFmtId="0" fontId="3" fillId="0" borderId="0"/>
    <xf numFmtId="0" fontId="3" fillId="0" borderId="0"/>
    <xf numFmtId="167" fontId="3" fillId="0" borderId="0" applyFont="0" applyFill="0" applyBorder="0" applyAlignment="0" applyProtection="0"/>
    <xf numFmtId="168" fontId="3" fillId="0" borderId="0" applyFont="0" applyFill="0" applyBorder="0" applyAlignment="0" applyProtection="0"/>
    <xf numFmtId="0" fontId="27" fillId="0" borderId="0"/>
    <xf numFmtId="172" fontId="36" fillId="0" borderId="0" applyFont="0" applyFill="0" applyBorder="0" applyAlignment="0" applyProtection="0"/>
    <xf numFmtId="0" fontId="36" fillId="0" borderId="0"/>
    <xf numFmtId="9" fontId="27" fillId="0" borderId="0" applyFont="0" applyFill="0" applyBorder="0" applyAlignment="0" applyProtection="0"/>
  </cellStyleXfs>
  <cellXfs count="169">
    <xf numFmtId="0" fontId="0" fillId="0" borderId="0" xfId="0"/>
    <xf numFmtId="0" fontId="0" fillId="2" borderId="0" xfId="0" applyFill="1"/>
    <xf numFmtId="0" fontId="3" fillId="3" borderId="0" xfId="1" applyFill="1"/>
    <xf numFmtId="0" fontId="10" fillId="3" borderId="0" xfId="1" applyFont="1" applyFill="1"/>
    <xf numFmtId="0" fontId="10" fillId="2" borderId="0" xfId="1" applyFont="1" applyFill="1" applyBorder="1"/>
    <xf numFmtId="9" fontId="10" fillId="2" borderId="0" xfId="2" applyFont="1" applyFill="1" applyBorder="1" applyAlignment="1">
      <alignment horizontal="center"/>
    </xf>
    <xf numFmtId="0" fontId="10" fillId="2" borderId="0" xfId="1" applyFont="1" applyFill="1" applyBorder="1" applyAlignment="1">
      <alignment horizontal="center"/>
    </xf>
    <xf numFmtId="9" fontId="11" fillId="2" borderId="0" xfId="2" applyFont="1" applyFill="1" applyBorder="1" applyAlignment="1">
      <alignment horizontal="center"/>
    </xf>
    <xf numFmtId="0" fontId="11" fillId="2" borderId="0" xfId="1" applyFont="1" applyFill="1" applyBorder="1" applyAlignment="1">
      <alignment horizontal="center"/>
    </xf>
    <xf numFmtId="0" fontId="11" fillId="2" borderId="0" xfId="1" applyFont="1" applyFill="1" applyBorder="1"/>
    <xf numFmtId="0" fontId="10" fillId="2" borderId="0" xfId="1" applyFont="1" applyFill="1" applyBorder="1" applyAlignment="1">
      <alignment horizontal="center" vertical="center" wrapText="1"/>
    </xf>
    <xf numFmtId="0" fontId="10" fillId="2" borderId="0" xfId="1" applyFont="1" applyFill="1" applyBorder="1" applyAlignment="1">
      <alignment vertical="center" wrapText="1"/>
    </xf>
    <xf numFmtId="0" fontId="3" fillId="2" borderId="0" xfId="1" applyFill="1" applyBorder="1"/>
    <xf numFmtId="9" fontId="3" fillId="2" borderId="0" xfId="2" applyFont="1" applyFill="1" applyBorder="1" applyAlignment="1">
      <alignment horizontal="center"/>
    </xf>
    <xf numFmtId="0" fontId="3" fillId="2" borderId="0" xfId="1" applyFont="1" applyFill="1" applyBorder="1" applyAlignment="1">
      <alignment horizontal="center"/>
    </xf>
    <xf numFmtId="0" fontId="12" fillId="2" borderId="0" xfId="1" applyFont="1" applyFill="1" applyBorder="1" applyAlignment="1">
      <alignment horizontal="center"/>
    </xf>
    <xf numFmtId="0" fontId="3" fillId="2" borderId="0" xfId="1" applyFont="1" applyFill="1" applyBorder="1"/>
    <xf numFmtId="0" fontId="3" fillId="3" borderId="0" xfId="1" applyFont="1" applyFill="1"/>
    <xf numFmtId="0" fontId="9" fillId="3" borderId="0" xfId="1" applyFont="1" applyFill="1"/>
    <xf numFmtId="164" fontId="3" fillId="3" borderId="0" xfId="1" applyNumberFormat="1" applyFont="1" applyFill="1"/>
    <xf numFmtId="9" fontId="9" fillId="5" borderId="1" xfId="2" applyNumberFormat="1" applyFont="1" applyFill="1" applyBorder="1" applyAlignment="1">
      <alignment horizontal="center"/>
    </xf>
    <xf numFmtId="0" fontId="9" fillId="3" borderId="1" xfId="1" applyFont="1" applyFill="1" applyBorder="1" applyAlignment="1">
      <alignment horizontal="center"/>
    </xf>
    <xf numFmtId="0" fontId="9" fillId="3" borderId="1" xfId="1" applyFont="1" applyFill="1" applyBorder="1"/>
    <xf numFmtId="9" fontId="3" fillId="5" borderId="1" xfId="2" applyFont="1" applyFill="1" applyBorder="1" applyAlignment="1">
      <alignment horizontal="center"/>
    </xf>
    <xf numFmtId="0" fontId="3" fillId="2" borderId="1" xfId="1" applyFill="1" applyBorder="1" applyAlignment="1">
      <alignment horizontal="center"/>
    </xf>
    <xf numFmtId="0" fontId="3" fillId="2" borderId="1" xfId="1" applyFont="1" applyFill="1" applyBorder="1"/>
    <xf numFmtId="0" fontId="3" fillId="3" borderId="0" xfId="1" applyFont="1" applyFill="1" applyAlignment="1">
      <alignment vertical="center" wrapText="1"/>
    </xf>
    <xf numFmtId="0" fontId="3" fillId="5" borderId="1" xfId="1" applyFont="1" applyFill="1" applyBorder="1" applyAlignment="1">
      <alignment horizontal="center" vertical="center" wrapText="1"/>
    </xf>
    <xf numFmtId="0" fontId="10" fillId="6" borderId="1" xfId="1" applyFont="1" applyFill="1" applyBorder="1" applyAlignment="1">
      <alignment horizontal="center" vertical="center" wrapText="1"/>
    </xf>
    <xf numFmtId="0" fontId="3" fillId="3" borderId="0" xfId="1" applyFont="1" applyFill="1" applyBorder="1" applyAlignment="1">
      <alignment vertical="center" wrapText="1"/>
    </xf>
    <xf numFmtId="0" fontId="9" fillId="3" borderId="0" xfId="1" applyFont="1" applyFill="1" applyBorder="1"/>
    <xf numFmtId="0" fontId="13" fillId="3" borderId="0" xfId="1" applyFont="1" applyFill="1"/>
    <xf numFmtId="0" fontId="3" fillId="4" borderId="2" xfId="1" applyFont="1" applyFill="1" applyBorder="1"/>
    <xf numFmtId="0" fontId="3" fillId="4" borderId="3" xfId="1" applyFont="1" applyFill="1" applyBorder="1"/>
    <xf numFmtId="0" fontId="13" fillId="4" borderId="3" xfId="1" applyFont="1" applyFill="1" applyBorder="1"/>
    <xf numFmtId="0" fontId="4" fillId="4" borderId="2" xfId="1" applyFont="1" applyFill="1" applyBorder="1" applyAlignment="1"/>
    <xf numFmtId="0" fontId="4" fillId="4" borderId="3" xfId="1" applyFont="1" applyFill="1" applyBorder="1" applyAlignment="1"/>
    <xf numFmtId="9" fontId="5" fillId="4" borderId="3" xfId="2" applyNumberFormat="1" applyFont="1" applyFill="1" applyBorder="1"/>
    <xf numFmtId="0" fontId="5" fillId="4" borderId="4" xfId="1" applyFont="1" applyFill="1" applyBorder="1"/>
    <xf numFmtId="0" fontId="12" fillId="3" borderId="0" xfId="1" applyFont="1" applyFill="1"/>
    <xf numFmtId="0" fontId="3" fillId="3" borderId="0" xfId="1" applyFill="1" applyProtection="1"/>
    <xf numFmtId="0" fontId="6" fillId="3" borderId="0" xfId="1" applyFont="1" applyFill="1" applyProtection="1"/>
    <xf numFmtId="0" fontId="7" fillId="3" borderId="0" xfId="1" applyFont="1" applyFill="1" applyProtection="1"/>
    <xf numFmtId="0" fontId="5" fillId="3" borderId="0" xfId="1" applyFont="1" applyFill="1"/>
    <xf numFmtId="0" fontId="14" fillId="2" borderId="0" xfId="0" applyFont="1" applyFill="1"/>
    <xf numFmtId="1" fontId="0" fillId="2" borderId="1" xfId="0" applyNumberFormat="1" applyFill="1" applyBorder="1" applyAlignment="1">
      <alignment horizontal="center"/>
    </xf>
    <xf numFmtId="0" fontId="0" fillId="2" borderId="1" xfId="0" applyFill="1" applyBorder="1"/>
    <xf numFmtId="0" fontId="0" fillId="2" borderId="1" xfId="0" applyFill="1" applyBorder="1" applyAlignment="1">
      <alignment wrapText="1"/>
    </xf>
    <xf numFmtId="0" fontId="16" fillId="2" borderId="0" xfId="0" applyFont="1" applyFill="1"/>
    <xf numFmtId="0" fontId="17" fillId="2" borderId="0" xfId="0" applyFont="1" applyFill="1"/>
    <xf numFmtId="0" fontId="1" fillId="2" borderId="0" xfId="0" applyFont="1" applyFill="1"/>
    <xf numFmtId="0" fontId="10" fillId="3" borderId="0" xfId="1" applyFont="1" applyFill="1" applyAlignment="1">
      <alignment horizontal="center"/>
    </xf>
    <xf numFmtId="0" fontId="18" fillId="2" borderId="0" xfId="1" applyFont="1" applyFill="1" applyAlignment="1">
      <alignment horizontal="center"/>
    </xf>
    <xf numFmtId="0" fontId="18" fillId="2" borderId="0" xfId="1" applyFont="1" applyFill="1" applyBorder="1"/>
    <xf numFmtId="0" fontId="18" fillId="2" borderId="0" xfId="1" applyFont="1" applyFill="1" applyBorder="1" applyAlignment="1">
      <alignment horizontal="center"/>
    </xf>
    <xf numFmtId="0" fontId="3" fillId="0" borderId="1" xfId="1" applyFont="1" applyBorder="1" applyAlignment="1">
      <alignment horizontal="center" wrapText="1"/>
    </xf>
    <xf numFmtId="3" fontId="3" fillId="2" borderId="1" xfId="1" applyNumberFormat="1" applyFont="1" applyFill="1" applyBorder="1" applyAlignment="1">
      <alignment horizontal="center"/>
    </xf>
    <xf numFmtId="0" fontId="19" fillId="2" borderId="0" xfId="1" applyFont="1" applyFill="1" applyBorder="1" applyAlignment="1">
      <alignment horizontal="center"/>
    </xf>
    <xf numFmtId="0" fontId="3" fillId="3" borderId="1" xfId="1" applyFill="1" applyBorder="1" applyAlignment="1">
      <alignment horizontal="center"/>
    </xf>
    <xf numFmtId="0" fontId="3" fillId="0" borderId="1" xfId="1" applyBorder="1" applyAlignment="1">
      <alignment horizontal="center"/>
    </xf>
    <xf numFmtId="3" fontId="3" fillId="3" borderId="1" xfId="1" applyNumberFormat="1" applyFont="1" applyFill="1" applyBorder="1" applyAlignment="1">
      <alignment horizontal="center"/>
    </xf>
    <xf numFmtId="0" fontId="3" fillId="7" borderId="1" xfId="1" applyFont="1" applyFill="1" applyBorder="1" applyAlignment="1">
      <alignment horizontal="center"/>
    </xf>
    <xf numFmtId="0" fontId="3" fillId="3" borderId="1" xfId="1" applyFont="1" applyFill="1" applyBorder="1" applyAlignment="1">
      <alignment horizontal="center"/>
    </xf>
    <xf numFmtId="0" fontId="19" fillId="2" borderId="0" xfId="1" applyFont="1" applyFill="1" applyBorder="1"/>
    <xf numFmtId="4" fontId="20" fillId="2" borderId="0" xfId="1" applyNumberFormat="1" applyFont="1" applyFill="1" applyBorder="1" applyAlignment="1">
      <alignment horizontal="center" vertical="center" wrapText="1"/>
    </xf>
    <xf numFmtId="0" fontId="19" fillId="2" borderId="0" xfId="1" applyFont="1" applyFill="1" applyBorder="1" applyAlignment="1">
      <alignment horizontal="center" vertical="center" wrapText="1"/>
    </xf>
    <xf numFmtId="0" fontId="19" fillId="2" borderId="0" xfId="1" applyFont="1" applyFill="1" applyBorder="1" applyAlignment="1">
      <alignment horizontal="center" vertical="center"/>
    </xf>
    <xf numFmtId="4" fontId="21" fillId="8" borderId="1" xfId="1" applyNumberFormat="1" applyFont="1" applyFill="1" applyBorder="1" applyAlignment="1">
      <alignment horizontal="center" vertical="center" wrapText="1"/>
    </xf>
    <xf numFmtId="0" fontId="9" fillId="8" borderId="1" xfId="1" applyFont="1" applyFill="1" applyBorder="1" applyAlignment="1">
      <alignment horizontal="center" vertical="center" wrapText="1"/>
    </xf>
    <xf numFmtId="0" fontId="9" fillId="0" borderId="1" xfId="1" applyFont="1" applyBorder="1" applyAlignment="1">
      <alignment horizontal="center" vertical="center"/>
    </xf>
    <xf numFmtId="0" fontId="9" fillId="3" borderId="0" xfId="1" applyFont="1" applyFill="1" applyAlignment="1">
      <alignment horizontal="right"/>
    </xf>
    <xf numFmtId="0" fontId="10" fillId="3" borderId="0" xfId="1" applyFont="1" applyFill="1" applyBorder="1" applyAlignment="1">
      <alignment horizontal="center"/>
    </xf>
    <xf numFmtId="9" fontId="5" fillId="2" borderId="0" xfId="2" applyNumberFormat="1" applyFont="1" applyFill="1" applyBorder="1"/>
    <xf numFmtId="9" fontId="5" fillId="9" borderId="2" xfId="2" applyNumberFormat="1" applyFont="1" applyFill="1" applyBorder="1"/>
    <xf numFmtId="9" fontId="5" fillId="9" borderId="3" xfId="2" applyNumberFormat="1" applyFont="1" applyFill="1" applyBorder="1"/>
    <xf numFmtId="3" fontId="5" fillId="9" borderId="3" xfId="2" applyNumberFormat="1" applyFont="1" applyFill="1" applyBorder="1" applyAlignment="1">
      <alignment horizontal="right"/>
    </xf>
    <xf numFmtId="0" fontId="5" fillId="9" borderId="4" xfId="1" applyFont="1" applyFill="1" applyBorder="1"/>
    <xf numFmtId="0" fontId="3" fillId="0" borderId="1" xfId="0" applyFont="1" applyBorder="1" applyAlignment="1">
      <alignment horizontal="center" wrapText="1"/>
    </xf>
    <xf numFmtId="0" fontId="18" fillId="3" borderId="0" xfId="1" applyFont="1" applyFill="1" applyBorder="1" applyAlignment="1">
      <alignment horizontal="center"/>
    </xf>
    <xf numFmtId="0" fontId="23" fillId="3" borderId="0" xfId="1" applyFont="1" applyFill="1" applyBorder="1" applyAlignment="1">
      <alignment horizontal="center"/>
    </xf>
    <xf numFmtId="0" fontId="25" fillId="3" borderId="0" xfId="1" applyFont="1" applyFill="1"/>
    <xf numFmtId="0" fontId="24" fillId="3" borderId="0" xfId="1" applyFont="1" applyFill="1"/>
    <xf numFmtId="0" fontId="27" fillId="11" borderId="0" xfId="5" applyFill="1"/>
    <xf numFmtId="0" fontId="27" fillId="11" borderId="0" xfId="5" applyFill="1" applyAlignment="1">
      <alignment horizontal="center"/>
    </xf>
    <xf numFmtId="0" fontId="3" fillId="11" borderId="0" xfId="5" applyFont="1" applyFill="1"/>
    <xf numFmtId="0" fontId="18" fillId="10" borderId="0" xfId="5" applyFont="1" applyFill="1"/>
    <xf numFmtId="0" fontId="18" fillId="10" borderId="0" xfId="5" applyFont="1" applyFill="1" applyAlignment="1">
      <alignment horizontal="center"/>
    </xf>
    <xf numFmtId="0" fontId="3" fillId="10" borderId="0" xfId="5" applyFont="1" applyFill="1"/>
    <xf numFmtId="3" fontId="22" fillId="2" borderId="0" xfId="1" applyNumberFormat="1" applyFont="1" applyFill="1" applyAlignment="1">
      <alignment horizontal="center" vertical="center" wrapText="1"/>
    </xf>
    <xf numFmtId="0" fontId="19" fillId="12" borderId="0" xfId="5" applyFont="1" applyFill="1" applyAlignment="1">
      <alignment horizontal="right" vertical="center" wrapText="1"/>
    </xf>
    <xf numFmtId="0" fontId="28" fillId="2" borderId="0" xfId="1" applyFont="1" applyFill="1" applyAlignment="1">
      <alignment horizontal="center" wrapText="1"/>
    </xf>
    <xf numFmtId="0" fontId="29" fillId="2" borderId="0" xfId="1" applyFont="1" applyFill="1" applyAlignment="1">
      <alignment horizontal="center" wrapText="1"/>
    </xf>
    <xf numFmtId="0" fontId="9" fillId="12" borderId="0" xfId="5" applyFont="1" applyFill="1" applyAlignment="1">
      <alignment horizontal="right" vertical="center" wrapText="1"/>
    </xf>
    <xf numFmtId="3" fontId="30" fillId="2" borderId="0" xfId="1" applyNumberFormat="1" applyFont="1" applyFill="1" applyAlignment="1">
      <alignment horizontal="center" vertical="center" wrapText="1"/>
    </xf>
    <xf numFmtId="0" fontId="31" fillId="2" borderId="0" xfId="1" applyFont="1" applyFill="1" applyAlignment="1">
      <alignment horizontal="center" wrapText="1"/>
    </xf>
    <xf numFmtId="0" fontId="32" fillId="2" borderId="0" xfId="1" applyFont="1" applyFill="1" applyAlignment="1">
      <alignment horizontal="center" wrapText="1"/>
    </xf>
    <xf numFmtId="3" fontId="28" fillId="2" borderId="0" xfId="1" applyNumberFormat="1" applyFont="1" applyFill="1" applyAlignment="1">
      <alignment horizontal="center" vertical="center" wrapText="1"/>
    </xf>
    <xf numFmtId="165" fontId="18" fillId="10" borderId="0" xfId="6" applyNumberFormat="1" applyFont="1" applyFill="1" applyAlignment="1">
      <alignment horizontal="center" vertical="center"/>
    </xf>
    <xf numFmtId="0" fontId="3" fillId="10" borderId="0" xfId="5" applyFont="1" applyFill="1" applyAlignment="1">
      <alignment horizontal="center"/>
    </xf>
    <xf numFmtId="0" fontId="18" fillId="2" borderId="0" xfId="1" applyFont="1" applyFill="1"/>
    <xf numFmtId="0" fontId="12" fillId="11" borderId="0" xfId="5" applyFont="1" applyFill="1"/>
    <xf numFmtId="0" fontId="12" fillId="11" borderId="0" xfId="5" applyFont="1" applyFill="1" applyAlignment="1">
      <alignment horizontal="center"/>
    </xf>
    <xf numFmtId="0" fontId="27" fillId="0" borderId="0" xfId="5" applyAlignment="1">
      <alignment horizontal="center"/>
    </xf>
    <xf numFmtId="0" fontId="27" fillId="0" borderId="0" xfId="5"/>
    <xf numFmtId="0" fontId="3" fillId="0" borderId="0" xfId="5" applyFont="1"/>
    <xf numFmtId="0" fontId="9" fillId="11" borderId="0" xfId="7" applyFont="1" applyFill="1"/>
    <xf numFmtId="0" fontId="12" fillId="11" borderId="0" xfId="5" applyFont="1" applyFill="1" applyAlignment="1">
      <alignment horizontal="left"/>
    </xf>
    <xf numFmtId="0" fontId="33" fillId="0" borderId="0" xfId="1" applyFont="1"/>
    <xf numFmtId="166" fontId="34" fillId="0" borderId="0" xfId="1" applyNumberFormat="1" applyFont="1" applyAlignment="1">
      <alignment horizontal="center" vertical="center" wrapText="1"/>
    </xf>
    <xf numFmtId="166" fontId="30" fillId="0" borderId="0" xfId="1" applyNumberFormat="1" applyFont="1" applyAlignment="1">
      <alignment horizontal="center" vertical="center" wrapText="1"/>
    </xf>
    <xf numFmtId="166" fontId="33" fillId="0" borderId="0" xfId="1" applyNumberFormat="1" applyFont="1" applyAlignment="1">
      <alignment horizontal="left" vertical="center"/>
    </xf>
    <xf numFmtId="165" fontId="27" fillId="11" borderId="0" xfId="5" applyNumberFormat="1" applyFill="1"/>
    <xf numFmtId="0" fontId="9" fillId="13" borderId="1" xfId="5" applyFont="1" applyFill="1" applyBorder="1" applyAlignment="1">
      <alignment horizontal="center" vertical="center" wrapText="1"/>
    </xf>
    <xf numFmtId="0" fontId="11" fillId="13" borderId="1" xfId="6" applyFont="1" applyFill="1" applyBorder="1" applyAlignment="1">
      <alignment horizontal="center" vertical="center"/>
    </xf>
    <xf numFmtId="0" fontId="9" fillId="13" borderId="1" xfId="6" applyFont="1" applyFill="1" applyBorder="1" applyAlignment="1">
      <alignment horizontal="center" vertical="center"/>
    </xf>
    <xf numFmtId="0" fontId="9" fillId="13" borderId="1" xfId="5" applyFont="1" applyFill="1" applyBorder="1" applyAlignment="1">
      <alignment horizontal="center" vertical="center"/>
    </xf>
    <xf numFmtId="0" fontId="9" fillId="11" borderId="0" xfId="5" applyFont="1" applyFill="1" applyAlignment="1">
      <alignment horizontal="center" vertical="center"/>
    </xf>
    <xf numFmtId="0" fontId="27" fillId="11" borderId="0" xfId="6" applyFont="1" applyFill="1"/>
    <xf numFmtId="0" fontId="27" fillId="11" borderId="0" xfId="5" applyFill="1" applyAlignment="1">
      <alignment vertical="center"/>
    </xf>
    <xf numFmtId="0" fontId="27" fillId="11" borderId="0" xfId="5" applyFill="1" applyAlignment="1">
      <alignment horizontal="center" vertical="center"/>
    </xf>
    <xf numFmtId="0" fontId="27" fillId="11" borderId="0" xfId="6" applyFont="1" applyFill="1" applyAlignment="1">
      <alignment horizontal="center"/>
    </xf>
    <xf numFmtId="169" fontId="27" fillId="11" borderId="0" xfId="8" applyNumberFormat="1" applyFont="1" applyFill="1" applyBorder="1" applyAlignment="1" applyProtection="1"/>
    <xf numFmtId="170" fontId="5" fillId="14" borderId="3" xfId="6" applyNumberFormat="1" applyFont="1" applyFill="1" applyBorder="1" applyAlignment="1" applyProtection="1">
      <alignment horizontal="right" vertical="center"/>
      <protection locked="0"/>
    </xf>
    <xf numFmtId="0" fontId="5" fillId="14" borderId="4" xfId="6" applyFont="1" applyFill="1" applyBorder="1" applyAlignment="1">
      <alignment vertical="center"/>
    </xf>
    <xf numFmtId="164" fontId="27" fillId="11" borderId="0" xfId="8" applyNumberFormat="1" applyFont="1" applyFill="1" applyBorder="1" applyAlignment="1" applyProtection="1"/>
    <xf numFmtId="167" fontId="27" fillId="11" borderId="0" xfId="8" applyFont="1" applyFill="1" applyBorder="1" applyAlignment="1" applyProtection="1"/>
    <xf numFmtId="0" fontId="6" fillId="11" borderId="0" xfId="6" applyFont="1" applyFill="1"/>
    <xf numFmtId="0" fontId="7" fillId="11" borderId="0" xfId="6" applyFont="1" applyFill="1"/>
    <xf numFmtId="0" fontId="27" fillId="10" borderId="0" xfId="6" applyFont="1" applyFill="1"/>
    <xf numFmtId="0" fontId="27" fillId="10" borderId="0" xfId="6" applyFont="1" applyFill="1" applyAlignment="1">
      <alignment horizontal="center"/>
    </xf>
    <xf numFmtId="0" fontId="35" fillId="10" borderId="0" xfId="6" applyFont="1" applyFill="1"/>
    <xf numFmtId="0" fontId="6" fillId="10" borderId="0" xfId="6" applyFont="1" applyFill="1"/>
    <xf numFmtId="0" fontId="7" fillId="10" borderId="0" xfId="6" applyFont="1" applyFill="1"/>
    <xf numFmtId="0" fontId="8" fillId="11" borderId="0" xfId="6" applyFont="1" applyFill="1" applyAlignment="1">
      <alignment vertical="center" wrapText="1"/>
    </xf>
    <xf numFmtId="0" fontId="8" fillId="11" borderId="0" xfId="6" applyFont="1" applyFill="1" applyAlignment="1">
      <alignment vertical="center"/>
    </xf>
    <xf numFmtId="0" fontId="5" fillId="11" borderId="0" xfId="6" applyFont="1" applyFill="1"/>
    <xf numFmtId="0" fontId="9" fillId="11" borderId="0" xfId="6" applyFont="1" applyFill="1"/>
    <xf numFmtId="171" fontId="0" fillId="11" borderId="10" xfId="6" applyNumberFormat="1" applyFont="1" applyFill="1" applyBorder="1" applyAlignment="1">
      <alignment horizontal="center" vertical="center"/>
    </xf>
    <xf numFmtId="171" fontId="0" fillId="11" borderId="9" xfId="6" applyNumberFormat="1" applyFont="1" applyFill="1" applyBorder="1" applyAlignment="1">
      <alignment horizontal="center" vertical="center"/>
    </xf>
    <xf numFmtId="171" fontId="0" fillId="11" borderId="8" xfId="6" applyNumberFormat="1" applyFont="1" applyFill="1" applyBorder="1" applyAlignment="1">
      <alignment horizontal="center" vertical="center"/>
    </xf>
    <xf numFmtId="171" fontId="0" fillId="11" borderId="1" xfId="6" applyNumberFormat="1" applyFont="1" applyFill="1" applyBorder="1" applyAlignment="1">
      <alignment horizontal="center" vertical="center"/>
    </xf>
    <xf numFmtId="171" fontId="27" fillId="11" borderId="1" xfId="5" applyNumberFormat="1" applyFill="1" applyBorder="1" applyAlignment="1">
      <alignment horizontal="center" vertical="center"/>
    </xf>
    <xf numFmtId="171" fontId="10" fillId="11" borderId="1" xfId="5" applyNumberFormat="1" applyFont="1" applyFill="1" applyBorder="1" applyAlignment="1">
      <alignment horizontal="center" vertical="center"/>
    </xf>
    <xf numFmtId="0" fontId="3" fillId="7" borderId="1" xfId="10" applyFont="1" applyFill="1" applyBorder="1" applyAlignment="1">
      <alignment horizontal="center"/>
    </xf>
    <xf numFmtId="0" fontId="3" fillId="0" borderId="1" xfId="10" applyFont="1" applyBorder="1" applyAlignment="1">
      <alignment horizontal="center" wrapText="1"/>
    </xf>
    <xf numFmtId="3" fontId="3" fillId="2" borderId="1" xfId="10" applyNumberFormat="1" applyFont="1" applyFill="1" applyBorder="1" applyAlignment="1">
      <alignment horizontal="center"/>
    </xf>
    <xf numFmtId="0" fontId="3" fillId="0" borderId="1" xfId="10" applyFont="1" applyFill="1" applyBorder="1" applyAlignment="1">
      <alignment horizontal="center" wrapText="1"/>
    </xf>
    <xf numFmtId="0" fontId="3" fillId="0" borderId="1" xfId="10" applyFont="1" applyBorder="1" applyAlignment="1">
      <alignment horizontal="center" wrapText="1"/>
    </xf>
    <xf numFmtId="3" fontId="3" fillId="2" borderId="1" xfId="10" applyNumberFormat="1" applyFont="1" applyFill="1" applyBorder="1" applyAlignment="1">
      <alignment horizontal="center"/>
    </xf>
    <xf numFmtId="0" fontId="3" fillId="0" borderId="1" xfId="10" applyFont="1" applyFill="1" applyBorder="1" applyAlignment="1">
      <alignment horizontal="center" wrapText="1"/>
    </xf>
    <xf numFmtId="0" fontId="18" fillId="3" borderId="0" xfId="1" applyFont="1" applyFill="1" applyBorder="1"/>
    <xf numFmtId="0" fontId="18" fillId="3" borderId="0" xfId="1" applyFont="1" applyFill="1" applyBorder="1" applyProtection="1"/>
    <xf numFmtId="0" fontId="18" fillId="0" borderId="0" xfId="1" applyFont="1" applyBorder="1" applyAlignment="1">
      <alignment horizontal="center"/>
    </xf>
    <xf numFmtId="0" fontId="18" fillId="0" borderId="0" xfId="1" applyFont="1" applyBorder="1" applyAlignment="1">
      <alignment horizontal="center" wrapText="1"/>
    </xf>
    <xf numFmtId="0" fontId="18" fillId="0" borderId="0" xfId="10" applyFont="1" applyBorder="1" applyAlignment="1">
      <alignment horizontal="center" wrapText="1"/>
    </xf>
    <xf numFmtId="0" fontId="18" fillId="0" borderId="0" xfId="10" applyFont="1" applyFill="1" applyBorder="1" applyAlignment="1">
      <alignment horizontal="center" wrapText="1"/>
    </xf>
    <xf numFmtId="0" fontId="10" fillId="15" borderId="1" xfId="1" applyFont="1" applyFill="1" applyBorder="1" applyAlignment="1">
      <alignment horizontal="center" vertical="center" wrapText="1"/>
    </xf>
    <xf numFmtId="0" fontId="3" fillId="16" borderId="1" xfId="1" applyFont="1" applyFill="1" applyBorder="1" applyAlignment="1">
      <alignment horizontal="center" vertical="center" wrapText="1"/>
    </xf>
    <xf numFmtId="0" fontId="9" fillId="5" borderId="1" xfId="1" applyFont="1" applyFill="1" applyBorder="1" applyAlignment="1">
      <alignment horizontal="center"/>
    </xf>
    <xf numFmtId="0" fontId="8" fillId="3" borderId="0" xfId="1" applyFont="1" applyFill="1" applyAlignment="1">
      <alignment horizontal="left" vertical="center" wrapText="1"/>
    </xf>
    <xf numFmtId="0" fontId="9" fillId="8" borderId="1" xfId="1" applyFont="1" applyFill="1" applyBorder="1" applyAlignment="1">
      <alignment horizontal="center"/>
    </xf>
    <xf numFmtId="0" fontId="24" fillId="3" borderId="0" xfId="1" applyFont="1" applyFill="1" applyAlignment="1">
      <alignment horizontal="left" wrapText="1"/>
    </xf>
    <xf numFmtId="0" fontId="3" fillId="3" borderId="0" xfId="1" applyFill="1" applyAlignment="1">
      <alignment horizontal="left" wrapText="1"/>
    </xf>
    <xf numFmtId="0" fontId="5" fillId="14" borderId="3" xfId="6" applyFont="1" applyFill="1" applyBorder="1" applyAlignment="1" applyProtection="1">
      <alignment horizontal="left" vertical="center"/>
      <protection locked="0"/>
    </xf>
    <xf numFmtId="0" fontId="5" fillId="14" borderId="2" xfId="6" applyFont="1" applyFill="1" applyBorder="1" applyAlignment="1" applyProtection="1">
      <alignment horizontal="left" vertical="center"/>
      <protection locked="0"/>
    </xf>
    <xf numFmtId="0" fontId="9" fillId="13" borderId="5" xfId="6" applyFont="1" applyFill="1" applyBorder="1" applyAlignment="1">
      <alignment horizontal="center" vertical="center"/>
    </xf>
    <xf numFmtId="0" fontId="9" fillId="13" borderId="6" xfId="6" applyFont="1" applyFill="1" applyBorder="1" applyAlignment="1">
      <alignment horizontal="center" vertical="center"/>
    </xf>
    <xf numFmtId="0" fontId="9" fillId="13" borderId="7" xfId="6" applyFont="1" applyFill="1" applyBorder="1" applyAlignment="1">
      <alignment horizontal="center" vertical="center"/>
    </xf>
    <xf numFmtId="0" fontId="9" fillId="11" borderId="0" xfId="7" applyFont="1" applyFill="1" applyAlignment="1">
      <alignment horizontal="left"/>
    </xf>
  </cellXfs>
  <cellStyles count="14">
    <cellStyle name="Milliers 2" xfId="9" xr:uid="{04F478FA-4CFD-4EAD-864B-3516FD9F6E66}"/>
    <cellStyle name="Milliers 2 2" xfId="11" xr:uid="{86508B83-DB10-478D-86B7-74625DE83C60}"/>
    <cellStyle name="Motif" xfId="6" xr:uid="{3C58B4ED-EC59-40EF-8DE8-9373A2B7C6D3}"/>
    <cellStyle name="Normal" xfId="0" builtinId="0"/>
    <cellStyle name="Normal 2" xfId="1" xr:uid="{00000000-0005-0000-0000-000001000000}"/>
    <cellStyle name="Normal 2 2" xfId="12" xr:uid="{F39310A1-1E9A-42D6-B8F5-3178D1C203F8}"/>
    <cellStyle name="Normal 3" xfId="3" xr:uid="{00000000-0005-0000-0000-000002000000}"/>
    <cellStyle name="Normal 4" xfId="4" xr:uid="{00000000-0005-0000-0000-000003000000}"/>
    <cellStyle name="Normal 5" xfId="10" xr:uid="{DA362135-0740-4C06-B719-C228039334B0}"/>
    <cellStyle name="Normal_Graphiques_biodiv" xfId="5" xr:uid="{20A5BD45-E51E-48B8-9EE8-BDE39EFDEF3C}"/>
    <cellStyle name="Normal_IB_Dépenses Biodiversité_R3" xfId="7" xr:uid="{F43CC8A1-A3E6-4D09-A673-9D2114E307BF}"/>
    <cellStyle name="Pourcentage 2" xfId="2" xr:uid="{00000000-0005-0000-0000-000004000000}"/>
    <cellStyle name="Pourcentage 3" xfId="8" xr:uid="{61AC922C-8FAC-4F2E-8003-9E72E6087444}"/>
    <cellStyle name="Pourcentage 4" xfId="13" xr:uid="{6C8482B7-B53B-4A9D-9277-8C59A0832D11}"/>
  </cellStyles>
  <dxfs count="0"/>
  <tableStyles count="0" defaultTableStyle="TableStyleMedium2" defaultPivotStyle="PivotStyleLight16"/>
  <colors>
    <mruColors>
      <color rgb="FF2B7589"/>
      <color rgb="FF215968"/>
      <color rgb="FF7FC6A4"/>
      <color rgb="FF006666"/>
      <color rgb="FF00A95F"/>
      <color rgb="FF2B7658"/>
      <color rgb="FF34CB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762513513501648"/>
          <c:y val="5.5749998966310915E-2"/>
          <c:w val="0.64491334899136499"/>
          <c:h val="0.76875763693998544"/>
        </c:manualLayout>
      </c:layout>
      <c:barChart>
        <c:barDir val="bar"/>
        <c:grouping val="percentStacked"/>
        <c:varyColors val="0"/>
        <c:ser>
          <c:idx val="0"/>
          <c:order val="0"/>
          <c:tx>
            <c:strRef>
              <c:f>'Graph 1'!$B$30</c:f>
              <c:strCache>
                <c:ptCount val="1"/>
                <c:pt idx="0">
                  <c:v>Dégradation</c:v>
                </c:pt>
              </c:strCache>
            </c:strRef>
          </c:tx>
          <c:spPr>
            <a:solidFill>
              <a:srgbClr val="C00000"/>
            </a:solidFill>
          </c:spPr>
          <c:invertIfNegative val="0"/>
          <c:dPt>
            <c:idx val="1"/>
            <c:invertIfNegative val="0"/>
            <c:bubble3D val="0"/>
            <c:spPr>
              <a:solidFill>
                <a:srgbClr val="C00000"/>
              </a:solidFill>
              <a:ln w="15875">
                <a:solidFill>
                  <a:schemeClr val="tx1">
                    <a:lumMod val="95000"/>
                    <a:lumOff val="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0960-493E-93EC-C1E5893D3763}"/>
              </c:ext>
            </c:extLst>
          </c:dPt>
          <c:dPt>
            <c:idx val="3"/>
            <c:invertIfNegative val="0"/>
            <c:bubble3D val="0"/>
            <c:spPr>
              <a:solidFill>
                <a:srgbClr val="C00000"/>
              </a:solidFill>
              <a:ln w="15875">
                <a:noFill/>
              </a:ln>
              <a:effectLst/>
            </c:spPr>
            <c:extLst>
              <c:ext xmlns:c16="http://schemas.microsoft.com/office/drawing/2014/chart" uri="{C3380CC4-5D6E-409C-BE32-E72D297353CC}">
                <c16:uniqueId val="{00000003-0960-493E-93EC-C1E5893D3763}"/>
              </c:ext>
            </c:extLst>
          </c:dPt>
          <c:dPt>
            <c:idx val="4"/>
            <c:invertIfNegative val="0"/>
            <c:bubble3D val="0"/>
            <c:spPr>
              <a:solidFill>
                <a:srgbClr val="C00000"/>
              </a:solidFill>
              <a:effectLst/>
            </c:spPr>
            <c:extLst>
              <c:ext xmlns:c16="http://schemas.microsoft.com/office/drawing/2014/chart" uri="{C3380CC4-5D6E-409C-BE32-E72D297353CC}">
                <c16:uniqueId val="{00000005-0960-493E-93EC-C1E5893D3763}"/>
              </c:ext>
            </c:extLst>
          </c:dPt>
          <c:dLbls>
            <c:dLbl>
              <c:idx val="0"/>
              <c:tx>
                <c:rich>
                  <a:bodyPr/>
                  <a:lstStyle/>
                  <a:p>
                    <a:r>
                      <a:rPr lang="en-US"/>
                      <a:t>27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0960-493E-93EC-C1E5893D3763}"/>
                </c:ext>
              </c:extLst>
            </c:dLbl>
            <c:dLbl>
              <c:idx val="1"/>
              <c:tx>
                <c:rich>
                  <a:bodyPr/>
                  <a:lstStyle/>
                  <a:p>
                    <a:r>
                      <a:rPr lang="en-US" b="1"/>
                      <a:t>41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0960-493E-93EC-C1E5893D3763}"/>
                </c:ext>
              </c:extLst>
            </c:dLbl>
            <c:dLbl>
              <c:idx val="2"/>
              <c:tx>
                <c:rich>
                  <a:bodyPr/>
                  <a:lstStyle/>
                  <a:p>
                    <a:r>
                      <a:rPr lang="en-US"/>
                      <a:t>42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0960-493E-93EC-C1E5893D3763}"/>
                </c:ext>
              </c:extLst>
            </c:dLbl>
            <c:dLbl>
              <c:idx val="3"/>
              <c:tx>
                <c:rich>
                  <a:bodyPr/>
                  <a:lstStyle/>
                  <a:p>
                    <a:r>
                      <a:rPr lang="en-US"/>
                      <a:t>45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0960-493E-93EC-C1E5893D3763}"/>
                </c:ext>
              </c:extLst>
            </c:dLbl>
            <c:dLbl>
              <c:idx val="4"/>
              <c:tx>
                <c:rich>
                  <a:bodyPr/>
                  <a:lstStyle/>
                  <a:p>
                    <a:r>
                      <a:rPr lang="en-US"/>
                      <a:t>49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0960-493E-93EC-C1E5893D3763}"/>
                </c:ext>
              </c:extLst>
            </c:dLbl>
            <c:dLbl>
              <c:idx val="5"/>
              <c:tx>
                <c:rich>
                  <a:bodyPr/>
                  <a:lstStyle/>
                  <a:p>
                    <a:r>
                      <a:rPr lang="en-US"/>
                      <a:t>53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0960-493E-93EC-C1E5893D3763}"/>
                </c:ext>
              </c:extLst>
            </c:dLbl>
            <c:spPr>
              <a:noFill/>
              <a:ln>
                <a:noFill/>
              </a:ln>
              <a:effectLst/>
            </c:spPr>
            <c:txPr>
              <a:bodyPr wrap="square" lIns="38100" tIns="19050" rIns="38100" bIns="19050" anchor="ctr">
                <a:spAutoFit/>
              </a:bodyPr>
              <a:lstStyle/>
              <a:p>
                <a:pPr>
                  <a:defRPr baseline="0"/>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1'!$A$32:$A$37</c:f>
              <c:strCache>
                <c:ptCount val="6"/>
                <c:pt idx="0">
                  <c:v>Massif à tourbières (N=11)</c:v>
                </c:pt>
                <c:pt idx="1">
                  <c:v>Ensemble des sites (N=152)</c:v>
                </c:pt>
                <c:pt idx="2">
                  <c:v>Outre-mer (N=19)</c:v>
                </c:pt>
                <c:pt idx="3">
                  <c:v>Littoral atlantique, Manche et mer du Nord (N=33)</c:v>
                </c:pt>
                <c:pt idx="4">
                  <c:v>Vallées alluviales (N=49)</c:v>
                </c:pt>
                <c:pt idx="5">
                  <c:v>Plaines intérieures (N=19)</c:v>
                </c:pt>
              </c:strCache>
            </c:strRef>
          </c:cat>
          <c:val>
            <c:numRef>
              <c:f>'Graph 1'!$B$32:$B$37</c:f>
              <c:numCache>
                <c:formatCode>General</c:formatCode>
                <c:ptCount val="6"/>
                <c:pt idx="0">
                  <c:v>3</c:v>
                </c:pt>
                <c:pt idx="1">
                  <c:v>63</c:v>
                </c:pt>
                <c:pt idx="2">
                  <c:v>8</c:v>
                </c:pt>
                <c:pt idx="3">
                  <c:v>15</c:v>
                </c:pt>
                <c:pt idx="4">
                  <c:v>24</c:v>
                </c:pt>
                <c:pt idx="5">
                  <c:v>10</c:v>
                </c:pt>
              </c:numCache>
            </c:numRef>
          </c:val>
          <c:extLst>
            <c:ext xmlns:c16="http://schemas.microsoft.com/office/drawing/2014/chart" uri="{C3380CC4-5D6E-409C-BE32-E72D297353CC}">
              <c16:uniqueId val="{00000009-0960-493E-93EC-C1E5893D3763}"/>
            </c:ext>
          </c:extLst>
        </c:ser>
        <c:ser>
          <c:idx val="1"/>
          <c:order val="1"/>
          <c:tx>
            <c:strRef>
              <c:f>'Graph 1'!$C$30</c:f>
              <c:strCache>
                <c:ptCount val="1"/>
                <c:pt idx="0">
                  <c:v>Stabilité</c:v>
                </c:pt>
              </c:strCache>
            </c:strRef>
          </c:tx>
          <c:spPr>
            <a:solidFill>
              <a:srgbClr val="215968">
                <a:alpha val="75000"/>
              </a:srgbClr>
            </a:solidFill>
            <a:ln>
              <a:noFill/>
            </a:ln>
          </c:spPr>
          <c:invertIfNegative val="0"/>
          <c:dPt>
            <c:idx val="1"/>
            <c:invertIfNegative val="0"/>
            <c:bubble3D val="0"/>
            <c:spPr>
              <a:solidFill>
                <a:srgbClr val="215968">
                  <a:alpha val="75000"/>
                </a:srgbClr>
              </a:solidFill>
              <a:ln w="15875">
                <a:solidFill>
                  <a:schemeClr val="tx1">
                    <a:lumMod val="95000"/>
                    <a:lumOff val="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B-0960-493E-93EC-C1E5893D3763}"/>
              </c:ext>
            </c:extLst>
          </c:dPt>
          <c:dPt>
            <c:idx val="3"/>
            <c:invertIfNegative val="0"/>
            <c:bubble3D val="0"/>
            <c:spPr>
              <a:solidFill>
                <a:srgbClr val="215968">
                  <a:alpha val="75000"/>
                </a:srgbClr>
              </a:solidFill>
              <a:ln w="15875">
                <a:noFill/>
              </a:ln>
              <a:effectLst/>
            </c:spPr>
            <c:extLst>
              <c:ext xmlns:c16="http://schemas.microsoft.com/office/drawing/2014/chart" uri="{C3380CC4-5D6E-409C-BE32-E72D297353CC}">
                <c16:uniqueId val="{0000000D-0960-493E-93EC-C1E5893D3763}"/>
              </c:ext>
            </c:extLst>
          </c:dPt>
          <c:dPt>
            <c:idx val="4"/>
            <c:invertIfNegative val="0"/>
            <c:bubble3D val="0"/>
            <c:spPr>
              <a:solidFill>
                <a:srgbClr val="215968">
                  <a:alpha val="75000"/>
                </a:srgbClr>
              </a:solidFill>
              <a:ln>
                <a:noFill/>
              </a:ln>
              <a:effectLst/>
            </c:spPr>
            <c:extLst>
              <c:ext xmlns:c16="http://schemas.microsoft.com/office/drawing/2014/chart" uri="{C3380CC4-5D6E-409C-BE32-E72D297353CC}">
                <c16:uniqueId val="{0000000F-0960-493E-93EC-C1E5893D3763}"/>
              </c:ext>
            </c:extLst>
          </c:dPt>
          <c:dLbls>
            <c:dLbl>
              <c:idx val="0"/>
              <c:tx>
                <c:rich>
                  <a:bodyPr/>
                  <a:lstStyle/>
                  <a:p>
                    <a:r>
                      <a:rPr lang="en-US"/>
                      <a:t>73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0960-493E-93EC-C1E5893D3763}"/>
                </c:ext>
              </c:extLst>
            </c:dLbl>
            <c:dLbl>
              <c:idx val="1"/>
              <c:tx>
                <c:rich>
                  <a:bodyPr/>
                  <a:lstStyle/>
                  <a:p>
                    <a:r>
                      <a:rPr lang="en-US" b="1"/>
                      <a:t>48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0960-493E-93EC-C1E5893D3763}"/>
                </c:ext>
              </c:extLst>
            </c:dLbl>
            <c:dLbl>
              <c:idx val="2"/>
              <c:tx>
                <c:rich>
                  <a:bodyPr/>
                  <a:lstStyle/>
                  <a:p>
                    <a:r>
                      <a:rPr lang="en-US"/>
                      <a:t>48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0960-493E-93EC-C1E5893D3763}"/>
                </c:ext>
              </c:extLst>
            </c:dLbl>
            <c:dLbl>
              <c:idx val="3"/>
              <c:tx>
                <c:rich>
                  <a:bodyPr/>
                  <a:lstStyle/>
                  <a:p>
                    <a:r>
                      <a:rPr lang="en-US"/>
                      <a:t>45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0960-493E-93EC-C1E5893D3763}"/>
                </c:ext>
              </c:extLst>
            </c:dLbl>
            <c:dLbl>
              <c:idx val="4"/>
              <c:tx>
                <c:rich>
                  <a:bodyPr/>
                  <a:lstStyle/>
                  <a:p>
                    <a:r>
                      <a:rPr lang="en-US"/>
                      <a:t>39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0960-493E-93EC-C1E5893D3763}"/>
                </c:ext>
              </c:extLst>
            </c:dLbl>
            <c:dLbl>
              <c:idx val="5"/>
              <c:tx>
                <c:rich>
                  <a:bodyPr/>
                  <a:lstStyle/>
                  <a:p>
                    <a:r>
                      <a:rPr lang="en-US"/>
                      <a:t>32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0960-493E-93EC-C1E5893D3763}"/>
                </c:ext>
              </c:extLst>
            </c:dLbl>
            <c:spPr>
              <a:noFill/>
              <a:ln>
                <a:noFill/>
              </a:ln>
              <a:effectLst/>
            </c:spPr>
            <c:txPr>
              <a:bodyPr wrap="square" lIns="38100" tIns="19050" rIns="38100" bIns="19050" anchor="ctr">
                <a:spAutoFit/>
              </a:bodyPr>
              <a:lstStyle/>
              <a:p>
                <a:pPr>
                  <a:defRPr baseline="0"/>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1'!$A$32:$A$37</c:f>
              <c:strCache>
                <c:ptCount val="6"/>
                <c:pt idx="0">
                  <c:v>Massif à tourbières (N=11)</c:v>
                </c:pt>
                <c:pt idx="1">
                  <c:v>Ensemble des sites (N=152)</c:v>
                </c:pt>
                <c:pt idx="2">
                  <c:v>Outre-mer (N=19)</c:v>
                </c:pt>
                <c:pt idx="3">
                  <c:v>Littoral atlantique, Manche et mer du Nord (N=33)</c:v>
                </c:pt>
                <c:pt idx="4">
                  <c:v>Vallées alluviales (N=49)</c:v>
                </c:pt>
                <c:pt idx="5">
                  <c:v>Plaines intérieures (N=19)</c:v>
                </c:pt>
              </c:strCache>
            </c:strRef>
          </c:cat>
          <c:val>
            <c:numRef>
              <c:f>'Graph 1'!$C$32:$C$37</c:f>
              <c:numCache>
                <c:formatCode>General</c:formatCode>
                <c:ptCount val="6"/>
                <c:pt idx="0">
                  <c:v>8</c:v>
                </c:pt>
                <c:pt idx="1">
                  <c:v>73</c:v>
                </c:pt>
                <c:pt idx="2">
                  <c:v>11</c:v>
                </c:pt>
                <c:pt idx="3">
                  <c:v>15</c:v>
                </c:pt>
                <c:pt idx="4">
                  <c:v>19</c:v>
                </c:pt>
                <c:pt idx="5">
                  <c:v>6</c:v>
                </c:pt>
              </c:numCache>
            </c:numRef>
          </c:val>
          <c:extLst>
            <c:ext xmlns:c16="http://schemas.microsoft.com/office/drawing/2014/chart" uri="{C3380CC4-5D6E-409C-BE32-E72D297353CC}">
              <c16:uniqueId val="{00000013-0960-493E-93EC-C1E5893D3763}"/>
            </c:ext>
          </c:extLst>
        </c:ser>
        <c:ser>
          <c:idx val="2"/>
          <c:order val="2"/>
          <c:tx>
            <c:strRef>
              <c:f>'Graph 1'!$D$30</c:f>
              <c:strCache>
                <c:ptCount val="1"/>
                <c:pt idx="0">
                  <c:v>Amélioration</c:v>
                </c:pt>
              </c:strCache>
            </c:strRef>
          </c:tx>
          <c:spPr>
            <a:solidFill>
              <a:srgbClr val="7FC6A4"/>
            </a:solidFill>
            <a:ln w="15875">
              <a:noFill/>
            </a:ln>
            <a:effectLst>
              <a:outerShdw blurRad="50800" dist="38100" dir="2700000" algn="tl" rotWithShape="0">
                <a:prstClr val="black">
                  <a:alpha val="40000"/>
                </a:prstClr>
              </a:outerShdw>
            </a:effectLst>
          </c:spPr>
          <c:invertIfNegative val="0"/>
          <c:dPt>
            <c:idx val="1"/>
            <c:invertIfNegative val="0"/>
            <c:bubble3D val="0"/>
            <c:spPr>
              <a:solidFill>
                <a:srgbClr val="7FC6A4"/>
              </a:solidFill>
              <a:ln w="15875">
                <a:solidFill>
                  <a:schemeClr val="tx1">
                    <a:lumMod val="95000"/>
                    <a:lumOff val="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15-0960-493E-93EC-C1E5893D3763}"/>
              </c:ext>
            </c:extLst>
          </c:dPt>
          <c:dPt>
            <c:idx val="3"/>
            <c:invertIfNegative val="0"/>
            <c:bubble3D val="0"/>
            <c:spPr>
              <a:solidFill>
                <a:srgbClr val="7FC6A4"/>
              </a:solidFill>
              <a:ln w="15875">
                <a:noFill/>
              </a:ln>
              <a:effectLst/>
            </c:spPr>
            <c:extLst>
              <c:ext xmlns:c16="http://schemas.microsoft.com/office/drawing/2014/chart" uri="{C3380CC4-5D6E-409C-BE32-E72D297353CC}">
                <c16:uniqueId val="{00000017-0960-493E-93EC-C1E5893D3763}"/>
              </c:ext>
            </c:extLst>
          </c:dPt>
          <c:dPt>
            <c:idx val="4"/>
            <c:invertIfNegative val="0"/>
            <c:bubble3D val="0"/>
            <c:spPr>
              <a:solidFill>
                <a:srgbClr val="7FC6A4"/>
              </a:solidFill>
              <a:ln w="15875">
                <a:noFill/>
              </a:ln>
              <a:effectLst/>
            </c:spPr>
            <c:extLst>
              <c:ext xmlns:c16="http://schemas.microsoft.com/office/drawing/2014/chart" uri="{C3380CC4-5D6E-409C-BE32-E72D297353CC}">
                <c16:uniqueId val="{00000019-0960-493E-93EC-C1E5893D3763}"/>
              </c:ext>
            </c:extLst>
          </c:dPt>
          <c:dPt>
            <c:idx val="5"/>
            <c:invertIfNegative val="0"/>
            <c:bubble3D val="0"/>
            <c:spPr>
              <a:solidFill>
                <a:srgbClr val="7FC6A4"/>
              </a:solidFill>
              <a:ln w="15875">
                <a:noFill/>
              </a:ln>
              <a:effectLst/>
            </c:spPr>
            <c:extLst>
              <c:ext xmlns:c16="http://schemas.microsoft.com/office/drawing/2014/chart" uri="{C3380CC4-5D6E-409C-BE32-E72D297353CC}">
                <c16:uniqueId val="{0000001B-0960-493E-93EC-C1E5893D3763}"/>
              </c:ext>
            </c:extLst>
          </c:dPt>
          <c:dLbls>
            <c:dLbl>
              <c:idx val="0"/>
              <c:delete val="1"/>
              <c:extLst>
                <c:ext xmlns:c15="http://schemas.microsoft.com/office/drawing/2012/chart" uri="{CE6537A1-D6FC-4f65-9D91-7224C49458BB}"/>
                <c:ext xmlns:c16="http://schemas.microsoft.com/office/drawing/2014/chart" uri="{C3380CC4-5D6E-409C-BE32-E72D297353CC}">
                  <c16:uniqueId val="{0000001C-0960-493E-93EC-C1E5893D3763}"/>
                </c:ext>
              </c:extLst>
            </c:dLbl>
            <c:dLbl>
              <c:idx val="1"/>
              <c:tx>
                <c:rich>
                  <a:bodyPr/>
                  <a:lstStyle/>
                  <a:p>
                    <a:r>
                      <a:rPr lang="en-US" b="1"/>
                      <a:t>11</a:t>
                    </a:r>
                    <a:r>
                      <a:rPr lang="en-US" b="1" baseline="0"/>
                      <a:t> </a:t>
                    </a:r>
                    <a:endParaRPr lang="en-US" b="1"/>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0960-493E-93EC-C1E5893D3763}"/>
                </c:ext>
              </c:extLst>
            </c:dLbl>
            <c:dLbl>
              <c:idx val="2"/>
              <c:delete val="1"/>
              <c:extLst>
                <c:ext xmlns:c15="http://schemas.microsoft.com/office/drawing/2012/chart" uri="{CE6537A1-D6FC-4f65-9D91-7224C49458BB}"/>
                <c:ext xmlns:c16="http://schemas.microsoft.com/office/drawing/2014/chart" uri="{C3380CC4-5D6E-409C-BE32-E72D297353CC}">
                  <c16:uniqueId val="{0000001D-0960-493E-93EC-C1E5893D3763}"/>
                </c:ext>
              </c:extLst>
            </c:dLbl>
            <c:dLbl>
              <c:idx val="3"/>
              <c:tx>
                <c:rich>
                  <a:bodyPr/>
                  <a:lstStyle/>
                  <a:p>
                    <a:r>
                      <a:rPr lang="en-US"/>
                      <a:t>9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0960-493E-93EC-C1E5893D3763}"/>
                </c:ext>
              </c:extLst>
            </c:dLbl>
            <c:dLbl>
              <c:idx val="4"/>
              <c:tx>
                <c:rich>
                  <a:bodyPr/>
                  <a:lstStyle/>
                  <a:p>
                    <a:r>
                      <a:rPr lang="en-US"/>
                      <a:t>12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0960-493E-93EC-C1E5893D3763}"/>
                </c:ext>
              </c:extLst>
            </c:dLbl>
            <c:dLbl>
              <c:idx val="5"/>
              <c:tx>
                <c:rich>
                  <a:bodyPr/>
                  <a:lstStyle/>
                  <a:p>
                    <a:r>
                      <a:rPr lang="en-US"/>
                      <a:t>16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0960-493E-93EC-C1E5893D3763}"/>
                </c:ext>
              </c:extLst>
            </c:dLbl>
            <c:spPr>
              <a:noFill/>
              <a:ln>
                <a:noFill/>
              </a:ln>
              <a:effectLst/>
            </c:spPr>
            <c:txPr>
              <a:bodyPr wrap="square" lIns="38100" tIns="19050" rIns="38100" bIns="19050" anchor="ctr">
                <a:spAutoFit/>
              </a:bodyPr>
              <a:lstStyle/>
              <a:p>
                <a:pPr>
                  <a:defRPr baseline="0"/>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1'!$A$32:$A$37</c:f>
              <c:strCache>
                <c:ptCount val="6"/>
                <c:pt idx="0">
                  <c:v>Massif à tourbières (N=11)</c:v>
                </c:pt>
                <c:pt idx="1">
                  <c:v>Ensemble des sites (N=152)</c:v>
                </c:pt>
                <c:pt idx="2">
                  <c:v>Outre-mer (N=19)</c:v>
                </c:pt>
                <c:pt idx="3">
                  <c:v>Littoral atlantique, Manche et mer du Nord (N=33)</c:v>
                </c:pt>
                <c:pt idx="4">
                  <c:v>Vallées alluviales (N=49)</c:v>
                </c:pt>
                <c:pt idx="5">
                  <c:v>Plaines intérieures (N=19)</c:v>
                </c:pt>
              </c:strCache>
            </c:strRef>
          </c:cat>
          <c:val>
            <c:numRef>
              <c:f>'Graph 1'!$D$32:$D$37</c:f>
              <c:numCache>
                <c:formatCode>General</c:formatCode>
                <c:ptCount val="6"/>
                <c:pt idx="0">
                  <c:v>0</c:v>
                </c:pt>
                <c:pt idx="1">
                  <c:v>16</c:v>
                </c:pt>
                <c:pt idx="2">
                  <c:v>0</c:v>
                </c:pt>
                <c:pt idx="3">
                  <c:v>3</c:v>
                </c:pt>
                <c:pt idx="4">
                  <c:v>6</c:v>
                </c:pt>
                <c:pt idx="5">
                  <c:v>3</c:v>
                </c:pt>
              </c:numCache>
            </c:numRef>
          </c:val>
          <c:extLst>
            <c:ext xmlns:c16="http://schemas.microsoft.com/office/drawing/2014/chart" uri="{C3380CC4-5D6E-409C-BE32-E72D297353CC}">
              <c16:uniqueId val="{0000001E-0960-493E-93EC-C1E5893D3763}"/>
            </c:ext>
          </c:extLst>
        </c:ser>
        <c:dLbls>
          <c:showLegendKey val="0"/>
          <c:showVal val="0"/>
          <c:showCatName val="0"/>
          <c:showSerName val="0"/>
          <c:showPercent val="0"/>
          <c:showBubbleSize val="0"/>
        </c:dLbls>
        <c:gapWidth val="62"/>
        <c:overlap val="100"/>
        <c:axId val="225016320"/>
        <c:axId val="180831360"/>
      </c:barChart>
      <c:catAx>
        <c:axId val="22501632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80831360"/>
        <c:crosses val="autoZero"/>
        <c:auto val="1"/>
        <c:lblAlgn val="ctr"/>
        <c:lblOffset val="100"/>
        <c:noMultiLvlLbl val="0"/>
      </c:catAx>
      <c:valAx>
        <c:axId val="180831360"/>
        <c:scaling>
          <c:orientation val="minMax"/>
        </c:scaling>
        <c:delete val="0"/>
        <c:axPos val="b"/>
        <c:majorGridlines>
          <c:spPr>
            <a:ln w="3175">
              <a:solidFill>
                <a:srgbClr val="C0C0C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25016320"/>
        <c:crosses val="autoZero"/>
        <c:crossBetween val="between"/>
      </c:valAx>
      <c:spPr>
        <a:noFill/>
        <a:ln w="12700">
          <a:solidFill>
            <a:srgbClr val="808080"/>
          </a:solidFill>
          <a:prstDash val="solid"/>
        </a:ln>
      </c:spPr>
    </c:plotArea>
    <c:legend>
      <c:legendPos val="b"/>
      <c:layout>
        <c:manualLayout>
          <c:xMode val="edge"/>
          <c:yMode val="edge"/>
          <c:x val="0.38187762660427904"/>
          <c:y val="0.91355229800295723"/>
          <c:w val="0.43890044876852291"/>
          <c:h val="3.8245165945013142E-2"/>
        </c:manualLayout>
      </c:layout>
      <c:overlay val="0"/>
      <c:spPr>
        <a:solidFill>
          <a:srgbClr val="FFFFFF"/>
        </a:solidFill>
        <a:ln w="25400">
          <a:noFill/>
        </a:ln>
      </c:spPr>
      <c:txPr>
        <a:bodyPr/>
        <a:lstStyle/>
        <a:p>
          <a:pPr>
            <a:defRPr sz="100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17324529945774"/>
          <c:y val="0.20591325420297021"/>
          <c:w val="0.4065342223828049"/>
          <c:h val="0.54712704568524806"/>
        </c:manualLayout>
      </c:layout>
      <c:doughnutChart>
        <c:varyColors val="1"/>
        <c:ser>
          <c:idx val="0"/>
          <c:order val="0"/>
          <c:dPt>
            <c:idx val="0"/>
            <c:bubble3D val="0"/>
            <c:spPr>
              <a:solidFill>
                <a:srgbClr val="8C0000"/>
              </a:solidFill>
            </c:spPr>
            <c:extLst>
              <c:ext xmlns:c16="http://schemas.microsoft.com/office/drawing/2014/chart" uri="{C3380CC4-5D6E-409C-BE32-E72D297353CC}">
                <c16:uniqueId val="{00000001-0551-4951-8BCF-9109E14D8FB0}"/>
              </c:ext>
            </c:extLst>
          </c:dPt>
          <c:dPt>
            <c:idx val="1"/>
            <c:bubble3D val="0"/>
            <c:spPr>
              <a:solidFill>
                <a:srgbClr val="B40000"/>
              </a:solidFill>
            </c:spPr>
            <c:extLst>
              <c:ext xmlns:c16="http://schemas.microsoft.com/office/drawing/2014/chart" uri="{C3380CC4-5D6E-409C-BE32-E72D297353CC}">
                <c16:uniqueId val="{00000003-0551-4951-8BCF-9109E14D8FB0}"/>
              </c:ext>
            </c:extLst>
          </c:dPt>
          <c:dPt>
            <c:idx val="2"/>
            <c:bubble3D val="0"/>
            <c:spPr>
              <a:solidFill>
                <a:srgbClr val="FF0000"/>
              </a:solidFill>
            </c:spPr>
            <c:extLst>
              <c:ext xmlns:c16="http://schemas.microsoft.com/office/drawing/2014/chart" uri="{C3380CC4-5D6E-409C-BE32-E72D297353CC}">
                <c16:uniqueId val="{00000005-0551-4951-8BCF-9109E14D8FB0}"/>
              </c:ext>
            </c:extLst>
          </c:dPt>
          <c:dPt>
            <c:idx val="3"/>
            <c:bubble3D val="0"/>
            <c:spPr>
              <a:solidFill>
                <a:srgbClr val="F29600"/>
              </a:solidFill>
            </c:spPr>
            <c:extLst>
              <c:ext xmlns:c16="http://schemas.microsoft.com/office/drawing/2014/chart" uri="{C3380CC4-5D6E-409C-BE32-E72D297353CC}">
                <c16:uniqueId val="{00000007-0551-4951-8BCF-9109E14D8FB0}"/>
              </c:ext>
            </c:extLst>
          </c:dPt>
          <c:dPt>
            <c:idx val="4"/>
            <c:bubble3D val="0"/>
            <c:spPr>
              <a:solidFill>
                <a:srgbClr val="215968">
                  <a:alpha val="85000"/>
                </a:srgbClr>
              </a:solidFill>
            </c:spPr>
            <c:extLst>
              <c:ext xmlns:c16="http://schemas.microsoft.com/office/drawing/2014/chart" uri="{C3380CC4-5D6E-409C-BE32-E72D297353CC}">
                <c16:uniqueId val="{00000009-0551-4951-8BCF-9109E14D8FB0}"/>
              </c:ext>
            </c:extLst>
          </c:dPt>
          <c:dPt>
            <c:idx val="5"/>
            <c:bubble3D val="0"/>
            <c:spPr>
              <a:solidFill>
                <a:srgbClr val="FFE600"/>
              </a:solidFill>
            </c:spPr>
            <c:extLst>
              <c:ext xmlns:c16="http://schemas.microsoft.com/office/drawing/2014/chart" uri="{C3380CC4-5D6E-409C-BE32-E72D297353CC}">
                <c16:uniqueId val="{0000000B-0551-4951-8BCF-9109E14D8FB0}"/>
              </c:ext>
            </c:extLst>
          </c:dPt>
          <c:dPt>
            <c:idx val="6"/>
            <c:bubble3D val="0"/>
            <c:spPr>
              <a:solidFill>
                <a:srgbClr val="7FC6A4"/>
              </a:solidFill>
            </c:spPr>
            <c:extLst>
              <c:ext xmlns:c16="http://schemas.microsoft.com/office/drawing/2014/chart" uri="{C3380CC4-5D6E-409C-BE32-E72D297353CC}">
                <c16:uniqueId val="{0000000D-0551-4951-8BCF-9109E14D8FB0}"/>
              </c:ext>
            </c:extLst>
          </c:dPt>
          <c:dPt>
            <c:idx val="7"/>
            <c:bubble3D val="0"/>
            <c:spPr>
              <a:solidFill>
                <a:schemeClr val="bg1">
                  <a:lumMod val="50000"/>
                </a:schemeClr>
              </a:solidFill>
            </c:spPr>
            <c:extLst>
              <c:ext xmlns:c16="http://schemas.microsoft.com/office/drawing/2014/chart" uri="{C3380CC4-5D6E-409C-BE32-E72D297353CC}">
                <c16:uniqueId val="{0000000F-0551-4951-8BCF-9109E14D8FB0}"/>
              </c:ext>
            </c:extLst>
          </c:dPt>
          <c:dLbls>
            <c:dLbl>
              <c:idx val="0"/>
              <c:tx>
                <c:rich>
                  <a:bodyPr/>
                  <a:lstStyle/>
                  <a:p>
                    <a:r>
                      <a:rPr lang="en-US">
                        <a:solidFill>
                          <a:schemeClr val="bg1"/>
                        </a:solidFill>
                      </a:rPr>
                      <a:t>23 </a:t>
                    </a:r>
                  </a:p>
                </c:rich>
              </c:tx>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0551-4951-8BCF-9109E14D8FB0}"/>
                </c:ext>
              </c:extLst>
            </c:dLbl>
            <c:dLbl>
              <c:idx val="1"/>
              <c:tx>
                <c:rich>
                  <a:bodyPr/>
                  <a:lstStyle/>
                  <a:p>
                    <a:r>
                      <a:rPr lang="en-US">
                        <a:solidFill>
                          <a:schemeClr val="bg1"/>
                        </a:solidFill>
                      </a:rPr>
                      <a:t>14</a:t>
                    </a:r>
                    <a:r>
                      <a:rPr lang="en-US"/>
                      <a:t> </a:t>
                    </a:r>
                  </a:p>
                </c:rich>
              </c:tx>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0551-4951-8BCF-9109E14D8FB0}"/>
                </c:ext>
              </c:extLst>
            </c:dLbl>
            <c:dLbl>
              <c:idx val="2"/>
              <c:tx>
                <c:rich>
                  <a:bodyPr/>
                  <a:lstStyle/>
                  <a:p>
                    <a:r>
                      <a:rPr lang="en-US"/>
                      <a:t>1 </a:t>
                    </a:r>
                  </a:p>
                </c:rich>
              </c:tx>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5-0551-4951-8BCF-9109E14D8FB0}"/>
                </c:ext>
              </c:extLst>
            </c:dLbl>
            <c:dLbl>
              <c:idx val="3"/>
              <c:tx>
                <c:rich>
                  <a:bodyPr/>
                  <a:lstStyle/>
                  <a:p>
                    <a:r>
                      <a:rPr lang="en-US"/>
                      <a:t>12 </a:t>
                    </a:r>
                  </a:p>
                </c:rich>
              </c:tx>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7-0551-4951-8BCF-9109E14D8FB0}"/>
                </c:ext>
              </c:extLst>
            </c:dLbl>
            <c:dLbl>
              <c:idx val="4"/>
              <c:tx>
                <c:rich>
                  <a:bodyPr/>
                  <a:lstStyle/>
                  <a:p>
                    <a:r>
                      <a:rPr lang="en-US"/>
                      <a:t>27 </a:t>
                    </a:r>
                  </a:p>
                </c:rich>
              </c:tx>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9-0551-4951-8BCF-9109E14D8FB0}"/>
                </c:ext>
              </c:extLst>
            </c:dLbl>
            <c:dLbl>
              <c:idx val="5"/>
              <c:tx>
                <c:rich>
                  <a:bodyPr/>
                  <a:lstStyle/>
                  <a:p>
                    <a:r>
                      <a:rPr lang="en-US"/>
                      <a:t>2 </a:t>
                    </a:r>
                  </a:p>
                </c:rich>
              </c:tx>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B-0551-4951-8BCF-9109E14D8FB0}"/>
                </c:ext>
              </c:extLst>
            </c:dLbl>
            <c:dLbl>
              <c:idx val="6"/>
              <c:tx>
                <c:rich>
                  <a:bodyPr/>
                  <a:lstStyle/>
                  <a:p>
                    <a:r>
                      <a:rPr lang="en-US"/>
                      <a:t>15 </a:t>
                    </a:r>
                  </a:p>
                </c:rich>
              </c:tx>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D-0551-4951-8BCF-9109E14D8FB0}"/>
                </c:ext>
              </c:extLst>
            </c:dLbl>
            <c:dLbl>
              <c:idx val="7"/>
              <c:tx>
                <c:rich>
                  <a:bodyPr/>
                  <a:lstStyle/>
                  <a:p>
                    <a:r>
                      <a:rPr lang="en-US"/>
                      <a:t>6 </a:t>
                    </a:r>
                  </a:p>
                </c:rich>
              </c:tx>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F-0551-4951-8BCF-9109E14D8FB0}"/>
                </c:ext>
              </c:extLst>
            </c:dLbl>
            <c:spPr>
              <a:noFill/>
              <a:ln>
                <a:noFill/>
              </a:ln>
              <a:effectLst/>
            </c:spPr>
            <c:txPr>
              <a:bodyPr wrap="square" lIns="38100" tIns="19050" rIns="38100" bIns="19050" anchor="ctr">
                <a:spAutoFit/>
              </a:bodyPr>
              <a:lstStyle/>
              <a:p>
                <a:pPr>
                  <a:defRPr sz="1200">
                    <a:latin typeface="Arial" panose="020B0604020202020204" pitchFamily="34" charset="0"/>
                    <a:cs typeface="Arial" panose="020B0604020202020204" pitchFamily="34" charset="0"/>
                  </a:defRPr>
                </a:pPr>
                <a:endParaRPr lang="fr-FR"/>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'Graph 2'!$A$4:$A$11</c:f>
              <c:strCache>
                <c:ptCount val="8"/>
                <c:pt idx="0">
                  <c:v>Défavorable mauvais
en déclin</c:v>
                </c:pt>
                <c:pt idx="1">
                  <c:v>Défavorable mauvais
stable ou inconnu</c:v>
                </c:pt>
                <c:pt idx="2">
                  <c:v>Défavorable mauvais
en amélioration</c:v>
                </c:pt>
                <c:pt idx="3">
                  <c:v>Défavorable inadéquat
en déclin</c:v>
                </c:pt>
                <c:pt idx="4">
                  <c:v>Défavorable inadéquat
stable ou inconnu</c:v>
                </c:pt>
                <c:pt idx="5">
                  <c:v>Défavorable inadéquat
en amélioration</c:v>
                </c:pt>
                <c:pt idx="6">
                  <c:v>Favorable</c:v>
                </c:pt>
                <c:pt idx="7">
                  <c:v>Inconnu</c:v>
                </c:pt>
              </c:strCache>
            </c:strRef>
          </c:cat>
          <c:val>
            <c:numRef>
              <c:f>'Graph 2'!$B$4:$B$11</c:f>
              <c:numCache>
                <c:formatCode>0</c:formatCode>
                <c:ptCount val="8"/>
                <c:pt idx="0">
                  <c:v>23.459715639810426</c:v>
                </c:pt>
                <c:pt idx="1">
                  <c:v>13.507109004739336</c:v>
                </c:pt>
                <c:pt idx="2">
                  <c:v>0.7109004739336493</c:v>
                </c:pt>
                <c:pt idx="3">
                  <c:v>11.611374407582938</c:v>
                </c:pt>
                <c:pt idx="4">
                  <c:v>26.540284360189574</c:v>
                </c:pt>
                <c:pt idx="5">
                  <c:v>2.3696682464454977</c:v>
                </c:pt>
                <c:pt idx="6">
                  <c:v>15.402843601895734</c:v>
                </c:pt>
                <c:pt idx="7">
                  <c:v>6.3981042654028437</c:v>
                </c:pt>
              </c:numCache>
            </c:numRef>
          </c:val>
          <c:extLst>
            <c:ext xmlns:c16="http://schemas.microsoft.com/office/drawing/2014/chart" uri="{C3380CC4-5D6E-409C-BE32-E72D297353CC}">
              <c16:uniqueId val="{00000010-0551-4951-8BCF-9109E14D8FB0}"/>
            </c:ext>
          </c:extLst>
        </c:ser>
        <c:dLbls>
          <c:showLegendKey val="0"/>
          <c:showVal val="0"/>
          <c:showCatName val="0"/>
          <c:showSerName val="0"/>
          <c:showPercent val="0"/>
          <c:showBubbleSize val="0"/>
          <c:showLeaderLines val="0"/>
        </c:dLbls>
        <c:firstSliceAng val="0"/>
        <c:holeSize val="50"/>
      </c:doughnutChart>
    </c:plotArea>
    <c:legend>
      <c:legendPos val="r"/>
      <c:layout>
        <c:manualLayout>
          <c:xMode val="edge"/>
          <c:yMode val="edge"/>
          <c:x val="0.62611361684771649"/>
          <c:y val="8.0484985691168381E-2"/>
          <c:w val="0.35709578112987533"/>
          <c:h val="0.8390297097579057"/>
        </c:manualLayout>
      </c:layout>
      <c:overlay val="0"/>
      <c:txPr>
        <a:bodyPr/>
        <a:lstStyle/>
        <a:p>
          <a:pPr>
            <a:defRPr sz="900" baseline="0">
              <a:latin typeface="Arial" panose="020B0604020202020204" pitchFamily="34" charset="0"/>
            </a:defRPr>
          </a:pPr>
          <a:endParaRPr lang="fr-FR"/>
        </a:p>
      </c:txPr>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24755112914983E-2"/>
          <c:y val="6.0942216346179488E-2"/>
          <c:w val="0.87848223132599002"/>
          <c:h val="0.71558009432087932"/>
        </c:manualLayout>
      </c:layout>
      <c:lineChart>
        <c:grouping val="standard"/>
        <c:varyColors val="0"/>
        <c:ser>
          <c:idx val="0"/>
          <c:order val="0"/>
          <c:tx>
            <c:strRef>
              <c:f>'Graph 3'!$H$8</c:f>
              <c:strCache>
                <c:ptCount val="1"/>
                <c:pt idx="0">
                  <c:v>Fête des Mares </c:v>
                </c:pt>
              </c:strCache>
            </c:strRef>
          </c:tx>
          <c:spPr>
            <a:ln>
              <a:solidFill>
                <a:srgbClr val="FFC000"/>
              </a:solidFill>
            </a:ln>
            <a:effectLst>
              <a:outerShdw blurRad="50800" dist="38100" dir="2700000" algn="tl" rotWithShape="0">
                <a:prstClr val="black">
                  <a:alpha val="40000"/>
                </a:prstClr>
              </a:outerShdw>
            </a:effectLst>
          </c:spPr>
          <c:marker>
            <c:symbol val="none"/>
          </c:marker>
          <c:cat>
            <c:numRef>
              <c:f>'Graph 3'!$A$9:$A$28</c:f>
              <c:numCache>
                <c:formatCode>General</c:formatCode>
                <c:ptCount val="20"/>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numCache>
            </c:numRef>
          </c:cat>
          <c:val>
            <c:numRef>
              <c:f>'Graph 3'!$H$9:$H$28</c:f>
              <c:numCache>
                <c:formatCode>General</c:formatCode>
                <c:ptCount val="20"/>
                <c:pt idx="12">
                  <c:v>133</c:v>
                </c:pt>
                <c:pt idx="13">
                  <c:v>191</c:v>
                </c:pt>
                <c:pt idx="14">
                  <c:v>167</c:v>
                </c:pt>
                <c:pt idx="15">
                  <c:v>120</c:v>
                </c:pt>
                <c:pt idx="16">
                  <c:v>48</c:v>
                </c:pt>
                <c:pt idx="17">
                  <c:v>115</c:v>
                </c:pt>
                <c:pt idx="18">
                  <c:v>91</c:v>
                </c:pt>
                <c:pt idx="19">
                  <c:v>84</c:v>
                </c:pt>
              </c:numCache>
            </c:numRef>
          </c:val>
          <c:smooth val="0"/>
          <c:extLst>
            <c:ext xmlns:c16="http://schemas.microsoft.com/office/drawing/2014/chart" uri="{C3380CC4-5D6E-409C-BE32-E72D297353CC}">
              <c16:uniqueId val="{00000000-79A1-4B2B-AFFA-A7B7D1C9EE52}"/>
            </c:ext>
          </c:extLst>
        </c:ser>
        <c:ser>
          <c:idx val="1"/>
          <c:order val="1"/>
          <c:tx>
            <c:strRef>
              <c:f>'Graph 3'!$I$8</c:f>
              <c:strCache>
                <c:ptCount val="1"/>
                <c:pt idx="0">
                  <c:v>Fréquence Grenouille</c:v>
                </c:pt>
              </c:strCache>
            </c:strRef>
          </c:tx>
          <c:spPr>
            <a:ln>
              <a:solidFill>
                <a:srgbClr val="C00000"/>
              </a:solidFill>
            </a:ln>
            <a:effectLst>
              <a:outerShdw blurRad="50800" dist="38100" dir="2700000" algn="tl" rotWithShape="0">
                <a:prstClr val="black">
                  <a:alpha val="40000"/>
                </a:prstClr>
              </a:outerShdw>
            </a:effectLst>
          </c:spPr>
          <c:marker>
            <c:symbol val="none"/>
          </c:marker>
          <c:cat>
            <c:numRef>
              <c:f>'Graph 3'!$A$9:$A$28</c:f>
              <c:numCache>
                <c:formatCode>General</c:formatCode>
                <c:ptCount val="20"/>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numCache>
            </c:numRef>
          </c:cat>
          <c:val>
            <c:numRef>
              <c:f>'Graph 3'!$I$9:$I$28</c:f>
              <c:numCache>
                <c:formatCode>General</c:formatCode>
                <c:ptCount val="20"/>
                <c:pt idx="0">
                  <c:v>170</c:v>
                </c:pt>
                <c:pt idx="1">
                  <c:v>140</c:v>
                </c:pt>
                <c:pt idx="2">
                  <c:v>170</c:v>
                </c:pt>
                <c:pt idx="3">
                  <c:v>230</c:v>
                </c:pt>
                <c:pt idx="4">
                  <c:v>250</c:v>
                </c:pt>
                <c:pt idx="5">
                  <c:v>300</c:v>
                </c:pt>
                <c:pt idx="6">
                  <c:v>400</c:v>
                </c:pt>
                <c:pt idx="7">
                  <c:v>410</c:v>
                </c:pt>
                <c:pt idx="8">
                  <c:v>430</c:v>
                </c:pt>
                <c:pt idx="9">
                  <c:v>400</c:v>
                </c:pt>
                <c:pt idx="10">
                  <c:v>400</c:v>
                </c:pt>
                <c:pt idx="11">
                  <c:v>350</c:v>
                </c:pt>
                <c:pt idx="12">
                  <c:v>370</c:v>
                </c:pt>
                <c:pt idx="13">
                  <c:v>370</c:v>
                </c:pt>
                <c:pt idx="14">
                  <c:v>297</c:v>
                </c:pt>
                <c:pt idx="15">
                  <c:v>500</c:v>
                </c:pt>
                <c:pt idx="16">
                  <c:v>50</c:v>
                </c:pt>
                <c:pt idx="17">
                  <c:v>249</c:v>
                </c:pt>
                <c:pt idx="18">
                  <c:v>250</c:v>
                </c:pt>
                <c:pt idx="19">
                  <c:v>162</c:v>
                </c:pt>
              </c:numCache>
            </c:numRef>
          </c:val>
          <c:smooth val="0"/>
          <c:extLst>
            <c:ext xmlns:c16="http://schemas.microsoft.com/office/drawing/2014/chart" uri="{C3380CC4-5D6E-409C-BE32-E72D297353CC}">
              <c16:uniqueId val="{00000001-79A1-4B2B-AFFA-A7B7D1C9EE52}"/>
            </c:ext>
          </c:extLst>
        </c:ser>
        <c:ser>
          <c:idx val="2"/>
          <c:order val="2"/>
          <c:tx>
            <c:strRef>
              <c:f>'Graph 3'!$J$8</c:f>
              <c:strCache>
                <c:ptCount val="1"/>
                <c:pt idx="0">
                  <c:v>Journée Mondiale des Zones Humides</c:v>
                </c:pt>
              </c:strCache>
            </c:strRef>
          </c:tx>
          <c:spPr>
            <a:ln cmpd="sng">
              <a:solidFill>
                <a:srgbClr val="215968"/>
              </a:solidFill>
            </a:ln>
            <a:effectLst>
              <a:outerShdw blurRad="50800" dist="38100" dir="2700000" algn="tl" rotWithShape="0">
                <a:prstClr val="black">
                  <a:alpha val="40000"/>
                </a:prstClr>
              </a:outerShdw>
            </a:effectLst>
          </c:spPr>
          <c:marker>
            <c:symbol val="none"/>
          </c:marker>
          <c:cat>
            <c:numRef>
              <c:f>'Graph 3'!$A$9:$A$28</c:f>
              <c:numCache>
                <c:formatCode>General</c:formatCode>
                <c:ptCount val="20"/>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numCache>
            </c:numRef>
          </c:cat>
          <c:val>
            <c:numRef>
              <c:f>'Graph 3'!$J$9:$J$28</c:f>
              <c:numCache>
                <c:formatCode>General</c:formatCode>
                <c:ptCount val="20"/>
                <c:pt idx="0">
                  <c:v>25</c:v>
                </c:pt>
                <c:pt idx="1">
                  <c:v>32</c:v>
                </c:pt>
                <c:pt idx="2">
                  <c:v>189</c:v>
                </c:pt>
                <c:pt idx="3">
                  <c:v>180</c:v>
                </c:pt>
                <c:pt idx="6">
                  <c:v>282</c:v>
                </c:pt>
                <c:pt idx="7">
                  <c:v>383</c:v>
                </c:pt>
                <c:pt idx="8">
                  <c:v>475</c:v>
                </c:pt>
                <c:pt idx="9">
                  <c:v>430</c:v>
                </c:pt>
                <c:pt idx="10">
                  <c:v>489</c:v>
                </c:pt>
                <c:pt idx="11">
                  <c:v>551</c:v>
                </c:pt>
                <c:pt idx="12">
                  <c:v>626</c:v>
                </c:pt>
                <c:pt idx="13">
                  <c:v>641</c:v>
                </c:pt>
                <c:pt idx="14">
                  <c:v>647</c:v>
                </c:pt>
                <c:pt idx="15">
                  <c:v>704</c:v>
                </c:pt>
                <c:pt idx="16">
                  <c:v>789</c:v>
                </c:pt>
                <c:pt idx="17">
                  <c:v>556</c:v>
                </c:pt>
                <c:pt idx="18">
                  <c:v>795</c:v>
                </c:pt>
                <c:pt idx="19">
                  <c:v>938</c:v>
                </c:pt>
              </c:numCache>
            </c:numRef>
          </c:val>
          <c:smooth val="0"/>
          <c:extLst>
            <c:ext xmlns:c16="http://schemas.microsoft.com/office/drawing/2014/chart" uri="{C3380CC4-5D6E-409C-BE32-E72D297353CC}">
              <c16:uniqueId val="{00000002-79A1-4B2B-AFFA-A7B7D1C9EE52}"/>
            </c:ext>
          </c:extLst>
        </c:ser>
        <c:ser>
          <c:idx val="3"/>
          <c:order val="3"/>
          <c:tx>
            <c:strRef>
              <c:f>'Graph 3'!$K$8</c:f>
              <c:strCache>
                <c:ptCount val="1"/>
                <c:pt idx="0">
                  <c:v>Trois animations confondues</c:v>
                </c:pt>
              </c:strCache>
            </c:strRef>
          </c:tx>
          <c:spPr>
            <a:ln>
              <a:solidFill>
                <a:srgbClr val="00A95F"/>
              </a:solidFill>
            </a:ln>
            <a:effectLst>
              <a:outerShdw blurRad="50800" dist="38100" dir="2700000" algn="tl" rotWithShape="0">
                <a:prstClr val="black">
                  <a:alpha val="40000"/>
                </a:prstClr>
              </a:outerShdw>
            </a:effectLst>
          </c:spPr>
          <c:marker>
            <c:symbol val="none"/>
          </c:marker>
          <c:cat>
            <c:numRef>
              <c:f>'Graph 3'!$A$9:$A$28</c:f>
              <c:numCache>
                <c:formatCode>General</c:formatCode>
                <c:ptCount val="20"/>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numCache>
            </c:numRef>
          </c:cat>
          <c:val>
            <c:numRef>
              <c:f>'Graph 3'!$K$9:$K$28</c:f>
              <c:numCache>
                <c:formatCode>General</c:formatCode>
                <c:ptCount val="20"/>
                <c:pt idx="0">
                  <c:v>195</c:v>
                </c:pt>
                <c:pt idx="1">
                  <c:v>172</c:v>
                </c:pt>
                <c:pt idx="2">
                  <c:v>359</c:v>
                </c:pt>
                <c:pt idx="3">
                  <c:v>410</c:v>
                </c:pt>
                <c:pt idx="4">
                  <c:v>250</c:v>
                </c:pt>
                <c:pt idx="5">
                  <c:v>300</c:v>
                </c:pt>
                <c:pt idx="6">
                  <c:v>682</c:v>
                </c:pt>
                <c:pt idx="7">
                  <c:v>793</c:v>
                </c:pt>
                <c:pt idx="8">
                  <c:v>905</c:v>
                </c:pt>
                <c:pt idx="9">
                  <c:v>830</c:v>
                </c:pt>
                <c:pt idx="10">
                  <c:v>889</c:v>
                </c:pt>
                <c:pt idx="11">
                  <c:v>901</c:v>
                </c:pt>
                <c:pt idx="12">
                  <c:v>1129</c:v>
                </c:pt>
                <c:pt idx="13">
                  <c:v>1202</c:v>
                </c:pt>
                <c:pt idx="14">
                  <c:v>1111</c:v>
                </c:pt>
                <c:pt idx="15">
                  <c:v>1324</c:v>
                </c:pt>
                <c:pt idx="16">
                  <c:v>887</c:v>
                </c:pt>
                <c:pt idx="17">
                  <c:v>920</c:v>
                </c:pt>
                <c:pt idx="18">
                  <c:v>1136</c:v>
                </c:pt>
                <c:pt idx="19">
                  <c:v>1184</c:v>
                </c:pt>
              </c:numCache>
            </c:numRef>
          </c:val>
          <c:smooth val="0"/>
          <c:extLst>
            <c:ext xmlns:c16="http://schemas.microsoft.com/office/drawing/2014/chart" uri="{C3380CC4-5D6E-409C-BE32-E72D297353CC}">
              <c16:uniqueId val="{00000003-79A1-4B2B-AFFA-A7B7D1C9EE52}"/>
            </c:ext>
          </c:extLst>
        </c:ser>
        <c:dLbls>
          <c:showLegendKey val="0"/>
          <c:showVal val="0"/>
          <c:showCatName val="0"/>
          <c:showSerName val="0"/>
          <c:showPercent val="0"/>
          <c:showBubbleSize val="0"/>
        </c:dLbls>
        <c:smooth val="0"/>
        <c:axId val="2103735311"/>
        <c:axId val="1"/>
      </c:lineChart>
      <c:catAx>
        <c:axId val="210373531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
        <c:crosses val="autoZero"/>
        <c:auto val="1"/>
        <c:lblAlgn val="ctr"/>
        <c:lblOffset val="100"/>
        <c:noMultiLvlLbl val="0"/>
      </c:catAx>
      <c:valAx>
        <c:axId val="1"/>
        <c:scaling>
          <c:orientation val="minMax"/>
        </c:scaling>
        <c:delete val="0"/>
        <c:axPos val="l"/>
        <c:majorGridlines>
          <c:spPr>
            <a:ln w="3175">
              <a:solidFill>
                <a:schemeClr val="bg1">
                  <a:lumMod val="75000"/>
                </a:schemeClr>
              </a:solidFill>
              <a:prstDash val="dash"/>
            </a:ln>
          </c:spPr>
        </c:majorGridlines>
        <c:numFmt formatCode="#,##0" sourceLinked="0"/>
        <c:majorTickMark val="out"/>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fr-FR"/>
          </a:p>
        </c:txPr>
        <c:crossAx val="2103735311"/>
        <c:crosses val="autoZero"/>
        <c:crossBetween val="between"/>
      </c:valAx>
      <c:spPr>
        <a:noFill/>
        <a:ln w="25400">
          <a:noFill/>
        </a:ln>
      </c:spPr>
    </c:plotArea>
    <c:legend>
      <c:legendPos val="r"/>
      <c:layout>
        <c:manualLayout>
          <c:xMode val="edge"/>
          <c:yMode val="edge"/>
          <c:x val="8.6710176324386767E-2"/>
          <c:y val="0.86512469805816106"/>
          <c:w val="0.85743584038295162"/>
          <c:h val="8.7774376585304292E-2"/>
        </c:manualLayout>
      </c:layout>
      <c:overlay val="0"/>
      <c:txPr>
        <a:bodyPr/>
        <a:lstStyle/>
        <a:p>
          <a:pPr>
            <a:defRPr sz="1000" b="0" i="0" u="none" strike="noStrike" baseline="0">
              <a:solidFill>
                <a:schemeClr val="tx1"/>
              </a:solidFill>
              <a:latin typeface="Arial"/>
              <a:ea typeface="Arial"/>
              <a:cs typeface="Arial"/>
            </a:defRPr>
          </a:pPr>
          <a:endParaRPr lang="fr-FR"/>
        </a:p>
      </c:txPr>
    </c:legend>
    <c:plotVisOnly val="1"/>
    <c:dispBlanksAs val="gap"/>
    <c:showDLblsOverMax val="0"/>
  </c:chart>
  <c:spPr>
    <a:solidFill>
      <a:srgbClr val="FFFFFF"/>
    </a:solidFill>
    <a:ln w="3175">
      <a:noFill/>
      <a:prstDash val="solid"/>
    </a:ln>
  </c:spPr>
  <c:txPr>
    <a:bodyPr/>
    <a:lstStyle/>
    <a:p>
      <a:pPr>
        <a:defRPr sz="1200" b="0" i="0" u="none" strike="noStrike" baseline="0">
          <a:solidFill>
            <a:srgbClr val="000000"/>
          </a:solidFill>
          <a:latin typeface="Arial"/>
          <a:ea typeface="Arial"/>
          <a:cs typeface="Arial"/>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1665212160979878"/>
          <c:y val="0.21583812158615309"/>
          <c:w val="0.77731417706398376"/>
          <c:h val="0.63292771355670885"/>
        </c:manualLayout>
      </c:layout>
      <c:lineChart>
        <c:grouping val="standard"/>
        <c:varyColors val="0"/>
        <c:ser>
          <c:idx val="0"/>
          <c:order val="0"/>
          <c:marker>
            <c:symbol val="none"/>
          </c:marker>
          <c:cat>
            <c:numRef>
              <c:f>'Graph 4'!$B$8:$Q$8</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'Graph 4'!$B$8:$Q$8</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val>
          <c:smooth val="1"/>
          <c:extLst>
            <c:ext xmlns:c16="http://schemas.microsoft.com/office/drawing/2014/chart" uri="{C3380CC4-5D6E-409C-BE32-E72D297353CC}">
              <c16:uniqueId val="{00000010-5986-49C4-9082-0E69FEF37018}"/>
            </c:ext>
          </c:extLst>
        </c:ser>
        <c:ser>
          <c:idx val="1"/>
          <c:order val="1"/>
          <c:spPr>
            <a:ln w="25400">
              <a:solidFill>
                <a:srgbClr val="00A95F"/>
              </a:solidFill>
              <a:prstDash val="solid"/>
            </a:ln>
          </c:spPr>
          <c:marker>
            <c:symbol val="none"/>
          </c:marker>
          <c:dLbls>
            <c:dLbl>
              <c:idx val="0"/>
              <c:layout>
                <c:manualLayout>
                  <c:x val="-3.6183917121780222E-3"/>
                  <c:y val="-2.6936078057507331E-2"/>
                </c:manualLayout>
              </c:layout>
              <c:numFmt formatCode="#,##0.0" sourceLinked="0"/>
              <c:spPr/>
              <c:txPr>
                <a:bodyPr/>
                <a:lstStyle/>
                <a:p>
                  <a:pPr>
                    <a:defRPr sz="1000" b="0" i="0" u="none" strike="noStrike" baseline="0">
                      <a:solidFill>
                        <a:sysClr val="windowText" lastClr="000000"/>
                      </a:solidFill>
                      <a:latin typeface="Arial" panose="020B0604020202020204" pitchFamily="34" charset="0"/>
                      <a:ea typeface="Marianne Light"/>
                      <a:cs typeface="Arial" panose="020B0604020202020204" pitchFamily="34" charset="0"/>
                    </a:defRPr>
                  </a:pPr>
                  <a:endParaRPr lang="fr-FR"/>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26B-40CD-A508-75BFB5045B87}"/>
                </c:ext>
              </c:extLst>
            </c:dLbl>
            <c:dLbl>
              <c:idx val="1"/>
              <c:delete val="1"/>
              <c:extLst>
                <c:ext xmlns:c15="http://schemas.microsoft.com/office/drawing/2012/chart" uri="{CE6537A1-D6FC-4f65-9D91-7224C49458BB}"/>
                <c:ext xmlns:c16="http://schemas.microsoft.com/office/drawing/2014/chart" uri="{C3380CC4-5D6E-409C-BE32-E72D297353CC}">
                  <c16:uniqueId val="{00000001-926B-40CD-A508-75BFB5045B87}"/>
                </c:ext>
              </c:extLst>
            </c:dLbl>
            <c:dLbl>
              <c:idx val="2"/>
              <c:layout>
                <c:manualLayout>
                  <c:x val="-3.2037057796464673E-2"/>
                  <c:y val="-2.7629544793272624E-2"/>
                </c:manualLayout>
              </c:layout>
              <c:numFmt formatCode="#,##0.0" sourceLinked="0"/>
              <c:spPr/>
              <c:txPr>
                <a:bodyPr/>
                <a:lstStyle/>
                <a:p>
                  <a:pPr>
                    <a:defRPr sz="1000" b="0" i="0" u="none" strike="noStrike" baseline="0">
                      <a:solidFill>
                        <a:sysClr val="windowText" lastClr="000000"/>
                      </a:solidFill>
                      <a:latin typeface="Arial" panose="020B0604020202020204" pitchFamily="34" charset="0"/>
                      <a:ea typeface="Marianne Light"/>
                      <a:cs typeface="Arial" panose="020B0604020202020204" pitchFamily="34" charset="0"/>
                    </a:defRPr>
                  </a:pPr>
                  <a:endParaRPr lang="fr-FR"/>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6B-40CD-A508-75BFB5045B87}"/>
                </c:ext>
              </c:extLst>
            </c:dLbl>
            <c:dLbl>
              <c:idx val="3"/>
              <c:delete val="1"/>
              <c:extLst>
                <c:ext xmlns:c15="http://schemas.microsoft.com/office/drawing/2012/chart" uri="{CE6537A1-D6FC-4f65-9D91-7224C49458BB}"/>
                <c:ext xmlns:c16="http://schemas.microsoft.com/office/drawing/2014/chart" uri="{C3380CC4-5D6E-409C-BE32-E72D297353CC}">
                  <c16:uniqueId val="{00000003-926B-40CD-A508-75BFB5045B87}"/>
                </c:ext>
              </c:extLst>
            </c:dLbl>
            <c:dLbl>
              <c:idx val="4"/>
              <c:layout>
                <c:manualLayout>
                  <c:x val="-5.1026315633601577E-2"/>
                  <c:y val="-2.6880680411923107E-2"/>
                </c:manualLayout>
              </c:layout>
              <c:numFmt formatCode="#,##0.0" sourceLinked="0"/>
              <c:spPr/>
              <c:txPr>
                <a:bodyPr/>
                <a:lstStyle/>
                <a:p>
                  <a:pPr>
                    <a:defRPr sz="1000" b="0" i="0" u="none" strike="noStrike" baseline="0">
                      <a:solidFill>
                        <a:sysClr val="windowText" lastClr="000000"/>
                      </a:solidFill>
                      <a:latin typeface="Arial" panose="020B0604020202020204" pitchFamily="34" charset="0"/>
                      <a:ea typeface="Marianne Light"/>
                      <a:cs typeface="Arial" panose="020B0604020202020204" pitchFamily="34" charset="0"/>
                    </a:defRPr>
                  </a:pPr>
                  <a:endParaRPr lang="fr-FR"/>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26B-40CD-A508-75BFB5045B87}"/>
                </c:ext>
              </c:extLst>
            </c:dLbl>
            <c:dLbl>
              <c:idx val="5"/>
              <c:delete val="1"/>
              <c:extLst>
                <c:ext xmlns:c15="http://schemas.microsoft.com/office/drawing/2012/chart" uri="{CE6537A1-D6FC-4f65-9D91-7224C49458BB}"/>
                <c:ext xmlns:c16="http://schemas.microsoft.com/office/drawing/2014/chart" uri="{C3380CC4-5D6E-409C-BE32-E72D297353CC}">
                  <c16:uniqueId val="{00000005-926B-40CD-A508-75BFB5045B87}"/>
                </c:ext>
              </c:extLst>
            </c:dLbl>
            <c:dLbl>
              <c:idx val="6"/>
              <c:layout>
                <c:manualLayout>
                  <c:x val="-5.430323800514792E-2"/>
                  <c:y val="-3.2869475535241978E-2"/>
                </c:manualLayout>
              </c:layout>
              <c:numFmt formatCode="#,##0.0" sourceLinked="0"/>
              <c:spPr/>
              <c:txPr>
                <a:bodyPr/>
                <a:lstStyle/>
                <a:p>
                  <a:pPr>
                    <a:defRPr sz="1000" b="0" i="0" u="none" strike="noStrike" baseline="0">
                      <a:solidFill>
                        <a:sysClr val="windowText" lastClr="000000"/>
                      </a:solidFill>
                      <a:latin typeface="Arial" panose="020B0604020202020204" pitchFamily="34" charset="0"/>
                      <a:ea typeface="Marianne Light"/>
                      <a:cs typeface="Arial" panose="020B0604020202020204" pitchFamily="34" charset="0"/>
                    </a:defRPr>
                  </a:pPr>
                  <a:endParaRPr lang="fr-FR"/>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26B-40CD-A508-75BFB5045B87}"/>
                </c:ext>
              </c:extLst>
            </c:dLbl>
            <c:dLbl>
              <c:idx val="7"/>
              <c:delete val="1"/>
              <c:extLst>
                <c:ext xmlns:c15="http://schemas.microsoft.com/office/drawing/2012/chart" uri="{CE6537A1-D6FC-4f65-9D91-7224C49458BB}"/>
                <c:ext xmlns:c16="http://schemas.microsoft.com/office/drawing/2014/chart" uri="{C3380CC4-5D6E-409C-BE32-E72D297353CC}">
                  <c16:uniqueId val="{00000007-926B-40CD-A508-75BFB5045B87}"/>
                </c:ext>
              </c:extLst>
            </c:dLbl>
            <c:dLbl>
              <c:idx val="8"/>
              <c:layout>
                <c:manualLayout>
                  <c:x val="-2.2272200349956358E-2"/>
                  <c:y val="-5.6102839974813606E-2"/>
                </c:manualLayout>
              </c:layout>
              <c:numFmt formatCode="#,##0.0" sourceLinked="0"/>
              <c:spPr>
                <a:noFill/>
                <a:ln w="25400">
                  <a:noFill/>
                </a:ln>
              </c:spPr>
              <c:txPr>
                <a:bodyPr/>
                <a:lstStyle/>
                <a:p>
                  <a:pPr>
                    <a:defRPr sz="1000" b="0" i="0" u="none" strike="noStrike" baseline="0">
                      <a:solidFill>
                        <a:sysClr val="windowText" lastClr="000000"/>
                      </a:solidFill>
                      <a:latin typeface="Arial" panose="020B0604020202020204" pitchFamily="34" charset="0"/>
                      <a:ea typeface="Marianne Light"/>
                      <a:cs typeface="Arial" panose="020B0604020202020204" pitchFamily="34" charset="0"/>
                    </a:defRPr>
                  </a:pPr>
                  <a:endParaRPr lang="fr-FR"/>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26B-40CD-A508-75BFB5045B87}"/>
                </c:ext>
              </c:extLst>
            </c:dLbl>
            <c:dLbl>
              <c:idx val="9"/>
              <c:delete val="1"/>
              <c:extLst>
                <c:ext xmlns:c15="http://schemas.microsoft.com/office/drawing/2012/chart" uri="{CE6537A1-D6FC-4f65-9D91-7224C49458BB}"/>
                <c:ext xmlns:c16="http://schemas.microsoft.com/office/drawing/2014/chart" uri="{C3380CC4-5D6E-409C-BE32-E72D297353CC}">
                  <c16:uniqueId val="{00000009-926B-40CD-A508-75BFB5045B87}"/>
                </c:ext>
              </c:extLst>
            </c:dLbl>
            <c:dLbl>
              <c:idx val="10"/>
              <c:layout>
                <c:manualLayout>
                  <c:x val="-1.4856081708449397E-2"/>
                  <c:y val="-2.2421524663677157E-2"/>
                </c:manualLayout>
              </c:layout>
              <c:numFmt formatCode="#,##0.0" sourceLinked="0"/>
              <c:spPr>
                <a:noFill/>
                <a:ln w="25400">
                  <a:noFill/>
                </a:ln>
              </c:spPr>
              <c:txPr>
                <a:bodyPr/>
                <a:lstStyle/>
                <a:p>
                  <a:pPr>
                    <a:defRPr sz="1000" b="0" i="0" u="none" strike="noStrike" baseline="0">
                      <a:solidFill>
                        <a:sysClr val="windowText" lastClr="000000"/>
                      </a:solidFill>
                      <a:latin typeface="Arial" panose="020B0604020202020204" pitchFamily="34" charset="0"/>
                      <a:ea typeface="Marianne Light"/>
                      <a:cs typeface="Arial" panose="020B0604020202020204" pitchFamily="34" charset="0"/>
                    </a:defRPr>
                  </a:pPr>
                  <a:endParaRPr lang="fr-FR"/>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26B-40CD-A508-75BFB5045B87}"/>
                </c:ext>
              </c:extLst>
            </c:dLbl>
            <c:dLbl>
              <c:idx val="11"/>
              <c:delete val="1"/>
              <c:extLst>
                <c:ext xmlns:c15="http://schemas.microsoft.com/office/drawing/2012/chart" uri="{CE6537A1-D6FC-4f65-9D91-7224C49458BB}"/>
                <c:ext xmlns:c16="http://schemas.microsoft.com/office/drawing/2014/chart" uri="{C3380CC4-5D6E-409C-BE32-E72D297353CC}">
                  <c16:uniqueId val="{0000000B-926B-40CD-A508-75BFB5045B87}"/>
                </c:ext>
              </c:extLst>
            </c:dLbl>
            <c:dLbl>
              <c:idx val="12"/>
              <c:layout>
                <c:manualLayout>
                  <c:x val="-2.4607356145027529E-2"/>
                  <c:y val="-2.4665179537541396E-2"/>
                </c:manualLayout>
              </c:layout>
              <c:numFmt formatCode="#,##0.0" sourceLinked="0"/>
              <c:spPr>
                <a:noFill/>
                <a:ln w="25400">
                  <a:noFill/>
                </a:ln>
              </c:spPr>
              <c:txPr>
                <a:bodyPr/>
                <a:lstStyle/>
                <a:p>
                  <a:pPr>
                    <a:defRPr sz="1000" b="0" i="0" u="none" strike="noStrike" baseline="0">
                      <a:solidFill>
                        <a:sysClr val="windowText" lastClr="000000"/>
                      </a:solidFill>
                      <a:latin typeface="Arial" panose="020B0604020202020204" pitchFamily="34" charset="0"/>
                      <a:ea typeface="Marianne Light"/>
                      <a:cs typeface="Arial" panose="020B0604020202020204" pitchFamily="34" charset="0"/>
                    </a:defRPr>
                  </a:pPr>
                  <a:endParaRPr lang="fr-FR"/>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26B-40CD-A508-75BFB5045B87}"/>
                </c:ext>
              </c:extLst>
            </c:dLbl>
            <c:dLbl>
              <c:idx val="13"/>
              <c:delete val="1"/>
              <c:extLst>
                <c:ext xmlns:c15="http://schemas.microsoft.com/office/drawing/2012/chart" uri="{CE6537A1-D6FC-4f65-9D91-7224C49458BB}"/>
                <c:ext xmlns:c16="http://schemas.microsoft.com/office/drawing/2014/chart" uri="{C3380CC4-5D6E-409C-BE32-E72D297353CC}">
                  <c16:uniqueId val="{0000000D-926B-40CD-A508-75BFB5045B87}"/>
                </c:ext>
              </c:extLst>
            </c:dLbl>
            <c:dLbl>
              <c:idx val="14"/>
              <c:layout>
                <c:manualLayout>
                  <c:x val="-3.2037057796464881E-2"/>
                  <c:y val="-2.9901047085179256E-2"/>
                </c:manualLayout>
              </c:layout>
              <c:numFmt formatCode="#,##0.0" sourceLinked="0"/>
              <c:spPr>
                <a:noFill/>
                <a:ln w="25400">
                  <a:noFill/>
                </a:ln>
              </c:spPr>
              <c:txPr>
                <a:bodyPr/>
                <a:lstStyle/>
                <a:p>
                  <a:pPr>
                    <a:defRPr sz="1000" b="0" i="0" u="none" strike="noStrike" baseline="0">
                      <a:solidFill>
                        <a:sysClr val="windowText" lastClr="000000"/>
                      </a:solidFill>
                      <a:latin typeface="Arial" panose="020B0604020202020204" pitchFamily="34" charset="0"/>
                      <a:ea typeface="Marianne Light"/>
                      <a:cs typeface="Arial" panose="020B0604020202020204" pitchFamily="34" charset="0"/>
                    </a:defRPr>
                  </a:pPr>
                  <a:endParaRPr lang="fr-FR"/>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26B-40CD-A508-75BFB5045B87}"/>
                </c:ext>
              </c:extLst>
            </c:dLbl>
            <c:dLbl>
              <c:idx val="15"/>
              <c:layout>
                <c:manualLayout>
                  <c:x val="-7.4280408542248344E-3"/>
                  <c:y val="-2.2421524663677157E-2"/>
                </c:manualLayout>
              </c:layout>
              <c:numFmt formatCode="#,##0.0" sourceLinked="0"/>
              <c:spPr>
                <a:noFill/>
                <a:ln w="25400">
                  <a:noFill/>
                </a:ln>
              </c:spPr>
              <c:txPr>
                <a:bodyPr/>
                <a:lstStyle/>
                <a:p>
                  <a:pPr>
                    <a:defRPr sz="1000" b="0" i="0" u="none" strike="noStrike" baseline="0">
                      <a:solidFill>
                        <a:sysClr val="windowText" lastClr="000000"/>
                      </a:solidFill>
                      <a:latin typeface="Arial" panose="020B0604020202020204" pitchFamily="34" charset="0"/>
                      <a:ea typeface="Marianne Light"/>
                      <a:cs typeface="Arial" panose="020B0604020202020204" pitchFamily="34" charset="0"/>
                    </a:defRPr>
                  </a:pPr>
                  <a:endParaRPr lang="fr-FR"/>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26B-40CD-A508-75BFB5045B87}"/>
                </c:ext>
              </c:extLst>
            </c:dLbl>
            <c:numFmt formatCode="#,##0.0" sourceLinked="0"/>
            <c:spPr>
              <a:noFill/>
              <a:ln w="25400">
                <a:noFill/>
              </a:ln>
            </c:spPr>
            <c:txPr>
              <a:bodyPr wrap="square" lIns="38100" tIns="19050" rIns="38100" bIns="19050" anchor="ctr">
                <a:spAutoFit/>
              </a:bodyPr>
              <a:lstStyle/>
              <a:p>
                <a:pPr>
                  <a:defRPr sz="1000" b="0" i="0" u="none" strike="noStrike" baseline="0">
                    <a:solidFill>
                      <a:sysClr val="windowText" lastClr="000000"/>
                    </a:solidFill>
                    <a:latin typeface="Arial" panose="020B0604020202020204" pitchFamily="34" charset="0"/>
                    <a:ea typeface="Marianne Light"/>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4'!$B$8:$Q$8</c:f>
              <c:numCache>
                <c:formatCode>General</c:formatCode>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numCache>
            </c:numRef>
          </c:cat>
          <c:val>
            <c:numRef>
              <c:f>'Graph 4'!$B$9:$Q$9</c:f>
              <c:numCache>
                <c:formatCode>0.0</c:formatCode>
                <c:ptCount val="16"/>
                <c:pt idx="0">
                  <c:v>20.9</c:v>
                </c:pt>
                <c:pt idx="1">
                  <c:v>13.95</c:v>
                </c:pt>
                <c:pt idx="2">
                  <c:v>23.63</c:v>
                </c:pt>
                <c:pt idx="3">
                  <c:v>16.059999999999999</c:v>
                </c:pt>
                <c:pt idx="4">
                  <c:v>25.2</c:v>
                </c:pt>
                <c:pt idx="5">
                  <c:v>29.85</c:v>
                </c:pt>
                <c:pt idx="6">
                  <c:v>33.4</c:v>
                </c:pt>
                <c:pt idx="7">
                  <c:v>37.700000000000003</c:v>
                </c:pt>
                <c:pt idx="8">
                  <c:v>31.8</c:v>
                </c:pt>
                <c:pt idx="9">
                  <c:v>36.200000000000003</c:v>
                </c:pt>
                <c:pt idx="10">
                  <c:v>40.799999999999997</c:v>
                </c:pt>
                <c:pt idx="11">
                  <c:v>33.1</c:v>
                </c:pt>
                <c:pt idx="12">
                  <c:v>33.4</c:v>
                </c:pt>
                <c:pt idx="13">
                  <c:v>34.894999999999996</c:v>
                </c:pt>
                <c:pt idx="14">
                  <c:v>43.28</c:v>
                </c:pt>
                <c:pt idx="15">
                  <c:v>39.4</c:v>
                </c:pt>
              </c:numCache>
            </c:numRef>
          </c:val>
          <c:smooth val="1"/>
          <c:extLst>
            <c:ext xmlns:c16="http://schemas.microsoft.com/office/drawing/2014/chart" uri="{C3380CC4-5D6E-409C-BE32-E72D297353CC}">
              <c16:uniqueId val="{00000012-5986-49C4-9082-0E69FEF37018}"/>
            </c:ext>
          </c:extLst>
        </c:ser>
        <c:dLbls>
          <c:showLegendKey val="0"/>
          <c:showVal val="0"/>
          <c:showCatName val="0"/>
          <c:showSerName val="0"/>
          <c:showPercent val="0"/>
          <c:showBubbleSize val="0"/>
        </c:dLbls>
        <c:smooth val="0"/>
        <c:axId val="1162138240"/>
        <c:axId val="1"/>
      </c:lineChart>
      <c:catAx>
        <c:axId val="1162138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ysClr val="windowText" lastClr="000000"/>
                </a:solidFill>
                <a:latin typeface="Arial" panose="020B0604020202020204" pitchFamily="34" charset="0"/>
                <a:ea typeface="Marianne Light"/>
                <a:cs typeface="Arial" panose="020B0604020202020204" pitchFamily="34" charset="0"/>
              </a:defRPr>
            </a:pPr>
            <a:endParaRPr lang="fr-FR"/>
          </a:p>
        </c:txPr>
        <c:crossAx val="1"/>
        <c:crosses val="autoZero"/>
        <c:auto val="1"/>
        <c:lblAlgn val="ctr"/>
        <c:lblOffset val="100"/>
        <c:tickLblSkip val="1"/>
        <c:tickMarkSkip val="1"/>
        <c:noMultiLvlLbl val="0"/>
      </c:catAx>
      <c:valAx>
        <c:axId val="1"/>
        <c:scaling>
          <c:orientation val="minMax"/>
          <c:max val="50"/>
          <c:min val="0"/>
        </c:scaling>
        <c:delete val="0"/>
        <c:axPos val="l"/>
        <c:majorGridlines>
          <c:spPr>
            <a:ln w="3175">
              <a:solidFill>
                <a:srgbClr val="FFFFFF"/>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ysClr val="windowText" lastClr="000000"/>
                </a:solidFill>
                <a:latin typeface="Arial" panose="020B0604020202020204" pitchFamily="34" charset="0"/>
                <a:ea typeface="Marianne Light"/>
                <a:cs typeface="Arial" panose="020B0604020202020204" pitchFamily="34" charset="0"/>
              </a:defRPr>
            </a:pPr>
            <a:endParaRPr lang="fr-FR"/>
          </a:p>
        </c:txPr>
        <c:crossAx val="1162138240"/>
        <c:crosses val="autoZero"/>
        <c:crossBetween val="midCat"/>
        <c:majorUnit val="10"/>
      </c:valAx>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printSettings>
    <c:headerFooter/>
    <c:pageMargins b="0.75" l="0.7" r="0.7" t="0.75" header="0.3" footer="0.3"/>
    <c:pageSetup/>
  </c:printSettings>
  <c:userShapes r:id="rId2"/>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1276349</xdr:colOff>
      <xdr:row>43</xdr:row>
      <xdr:rowOff>123824</xdr:rowOff>
    </xdr:from>
    <xdr:to>
      <xdr:col>7</xdr:col>
      <xdr:colOff>47624</xdr:colOff>
      <xdr:row>77</xdr:row>
      <xdr:rowOff>19050</xdr:rowOff>
    </xdr:to>
    <xdr:graphicFrame macro="">
      <xdr:nvGraphicFramePr>
        <xdr:cNvPr id="2" name="Graphique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680359</xdr:colOff>
      <xdr:row>22</xdr:row>
      <xdr:rowOff>27213</xdr:rowOff>
    </xdr:from>
    <xdr:to>
      <xdr:col>5</xdr:col>
      <xdr:colOff>326572</xdr:colOff>
      <xdr:row>39</xdr:row>
      <xdr:rowOff>54428</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928686</xdr:colOff>
      <xdr:row>34</xdr:row>
      <xdr:rowOff>47625</xdr:rowOff>
    </xdr:from>
    <xdr:to>
      <xdr:col>6</xdr:col>
      <xdr:colOff>219075</xdr:colOff>
      <xdr:row>63</xdr:row>
      <xdr:rowOff>133350</xdr:rowOff>
    </xdr:to>
    <xdr:graphicFrame macro="">
      <xdr:nvGraphicFramePr>
        <xdr:cNvPr id="2" name="Graphique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5119688" y="2262188"/>
    <xdr:ext cx="9144000" cy="5657022"/>
    <xdr:graphicFrame macro="">
      <xdr:nvGraphicFramePr>
        <xdr:cNvPr id="5" name="Graphique 4">
          <a:extLst>
            <a:ext uri="{FF2B5EF4-FFF2-40B4-BE49-F238E27FC236}">
              <a16:creationId xmlns:a16="http://schemas.microsoft.com/office/drawing/2014/main" id="{EB57333B-5FED-4FBD-A6AA-B6ADD6C0765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0.01562</cdr:x>
      <cdr:y>0.02965</cdr:y>
    </cdr:from>
    <cdr:to>
      <cdr:x>0.94847</cdr:x>
      <cdr:y>0.14715</cdr:y>
    </cdr:to>
    <cdr:sp macro="" textlink="">
      <cdr:nvSpPr>
        <cdr:cNvPr id="8" name="ZoneTexte 1"/>
        <cdr:cNvSpPr txBox="1"/>
      </cdr:nvSpPr>
      <cdr:spPr>
        <a:xfrm xmlns:a="http://schemas.openxmlformats.org/drawingml/2006/main">
          <a:off x="142874" y="167731"/>
          <a:ext cx="8529936" cy="664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ts val="1500"/>
            </a:lnSpc>
            <a:spcBef>
              <a:spcPts val="0"/>
            </a:spcBef>
            <a:spcAft>
              <a:spcPts val="0"/>
            </a:spcAft>
            <a:buClrTx/>
            <a:buSzTx/>
            <a:buFontTx/>
            <a:buNone/>
            <a:tabLst/>
            <a:defRPr/>
          </a:pPr>
          <a:r>
            <a:rPr lang="fr-FR" sz="1000" b="1" i="0" baseline="0">
              <a:solidFill>
                <a:schemeClr val="tx1"/>
              </a:solidFill>
              <a:effectLst/>
              <a:latin typeface="Marianne" panose="02000000000000000000" pitchFamily="50" charset="0"/>
              <a:ea typeface="+mn-ea"/>
              <a:cs typeface="+mn-cs"/>
            </a:rPr>
            <a:t>Montants annuels globaux engagés par les Agences de l'eau pour l'acquisition et la gestion des milieux humides</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fr-FR" sz="1000" b="0" i="0" baseline="0">
              <a:solidFill>
                <a:schemeClr val="tx1"/>
              </a:solidFill>
              <a:effectLst/>
              <a:latin typeface="Marianne" panose="02000000000000000000" pitchFamily="50" charset="0"/>
              <a:ea typeface="+mn-ea"/>
              <a:cs typeface="+mn-cs"/>
            </a:rPr>
            <a:t>(en France métropolitaine)</a:t>
          </a:r>
          <a:endParaRPr lang="fr-FR" sz="1000" b="0">
            <a:solidFill>
              <a:schemeClr val="tx1"/>
            </a:solidFill>
            <a:effectLst/>
            <a:latin typeface="Marianne" panose="02000000000000000000" pitchFamily="50" charset="0"/>
          </a:endParaRPr>
        </a:p>
        <a:p xmlns:a="http://schemas.openxmlformats.org/drawingml/2006/main">
          <a:pPr>
            <a:lnSpc>
              <a:spcPts val="1200"/>
            </a:lnSpc>
          </a:pPr>
          <a:endParaRPr lang="fr-FR" sz="1100">
            <a:solidFill>
              <a:schemeClr val="tx1"/>
            </a:solidFill>
          </a:endParaRPr>
        </a:p>
      </cdr:txBody>
    </cdr:sp>
  </cdr:relSizeAnchor>
  <cdr:relSizeAnchor xmlns:cdr="http://schemas.openxmlformats.org/drawingml/2006/chartDrawing">
    <cdr:from>
      <cdr:x>0</cdr:x>
      <cdr:y>0.13783</cdr:y>
    </cdr:from>
    <cdr:to>
      <cdr:x>0.16158</cdr:x>
      <cdr:y>0.17842</cdr:y>
    </cdr:to>
    <cdr:sp macro="" textlink="">
      <cdr:nvSpPr>
        <cdr:cNvPr id="9" name="ZoneTexte 1"/>
        <cdr:cNvSpPr txBox="1"/>
      </cdr:nvSpPr>
      <cdr:spPr>
        <a:xfrm xmlns:a="http://schemas.openxmlformats.org/drawingml/2006/main">
          <a:off x="0" y="785847"/>
          <a:ext cx="1473119" cy="2311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000" b="1">
              <a:solidFill>
                <a:schemeClr val="tx1">
                  <a:lumMod val="75000"/>
                  <a:lumOff val="25000"/>
                </a:schemeClr>
              </a:solidFill>
              <a:latin typeface="Marianne" panose="02000000000000000000" pitchFamily="50" charset="0"/>
            </a:rPr>
            <a:t>En million d'euros</a:t>
          </a:r>
        </a:p>
      </cdr:txBody>
    </cdr:sp>
  </cdr:relSizeAnchor>
  <cdr:relSizeAnchor xmlns:cdr="http://schemas.openxmlformats.org/drawingml/2006/chartDrawing">
    <cdr:from>
      <cdr:x>0.47889</cdr:x>
      <cdr:y>0.91326</cdr:y>
    </cdr:from>
    <cdr:to>
      <cdr:x>0.73812</cdr:x>
      <cdr:y>0.95718</cdr:y>
    </cdr:to>
    <cdr:sp macro="" textlink="">
      <cdr:nvSpPr>
        <cdr:cNvPr id="15" name="ZoneTexte 14"/>
        <cdr:cNvSpPr txBox="1"/>
      </cdr:nvSpPr>
      <cdr:spPr>
        <a:xfrm xmlns:a="http://schemas.openxmlformats.org/drawingml/2006/main">
          <a:off x="4379008" y="5166308"/>
          <a:ext cx="2370399" cy="248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000" b="1">
              <a:solidFill>
                <a:schemeClr val="tx1">
                  <a:lumMod val="75000"/>
                  <a:lumOff val="25000"/>
                </a:schemeClr>
              </a:solidFill>
              <a:latin typeface="Marianne" panose="02000000000000000000" pitchFamily="50" charset="0"/>
            </a:rPr>
            <a:t>Année</a:t>
          </a:r>
        </a:p>
      </cdr:txBody>
    </cdr:sp>
  </cdr:relSizeAnchor>
  <cdr:relSizeAnchor xmlns:cdr="http://schemas.openxmlformats.org/drawingml/2006/chartDrawing">
    <cdr:from>
      <cdr:x>0.4915</cdr:x>
      <cdr:y>1</cdr:y>
    </cdr:from>
    <cdr:to>
      <cdr:x>0.4915</cdr:x>
      <cdr:y>1</cdr:y>
    </cdr:to>
    <cdr:sp macro="" textlink="">
      <cdr:nvSpPr>
        <cdr:cNvPr id="20" name="Text Box 1"/>
        <cdr:cNvSpPr txBox="1">
          <a:spLocks xmlns:a="http://schemas.openxmlformats.org/drawingml/2006/main" noChangeArrowheads="1"/>
        </cdr:cNvSpPr>
      </cdr:nvSpPr>
      <cdr:spPr bwMode="auto">
        <a:xfrm xmlns:a="http://schemas.openxmlformats.org/drawingml/2006/main">
          <a:off x="809229" y="4919871"/>
          <a:ext cx="4016491" cy="71820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100"/>
            </a:spcAft>
            <a:buClrTx/>
            <a:buSzTx/>
            <a:buFontTx/>
            <a:buNone/>
            <a:tabLst/>
            <a:defRPr sz="1000"/>
          </a:pPr>
          <a:r>
            <a:rPr kumimoji="0" lang="fr-FR" sz="800" b="0" i="1" u="none" strike="noStrike" kern="0" cap="none" spc="0" normalizeH="0" baseline="0" noProof="0">
              <a:ln>
                <a:noFill/>
              </a:ln>
              <a:solidFill>
                <a:prstClr val="black">
                  <a:lumMod val="65000"/>
                  <a:lumOff val="35000"/>
                </a:prstClr>
              </a:solidFill>
              <a:effectLst/>
              <a:uLnTx/>
              <a:uFillTx/>
              <a:latin typeface="Marianne" panose="02000000000000000000" pitchFamily="50" charset="0"/>
              <a:ea typeface="+mn-ea"/>
              <a:cs typeface="Times New Roman" panose="02020603050405020304" pitchFamily="18" charset="0"/>
            </a:rPr>
            <a:t>Visuel ONB, d'après : </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800" b="0" i="0" u="none" strike="noStrike" kern="0" cap="none" spc="0" normalizeH="0" baseline="0" noProof="0">
              <a:ln>
                <a:noFill/>
              </a:ln>
              <a:solidFill>
                <a:prstClr val="black">
                  <a:lumMod val="65000"/>
                  <a:lumOff val="35000"/>
                </a:prstClr>
              </a:solidFill>
              <a:effectLst/>
              <a:uLnTx/>
              <a:uFillTx/>
              <a:latin typeface="Marianne" panose="02000000000000000000" pitchFamily="50" charset="0"/>
              <a:ea typeface="+mn-ea"/>
              <a:cs typeface="Times New Roman" panose="02020603050405020304" pitchFamily="18" charset="0"/>
            </a:rPr>
            <a:t>Origine des données: Ministère de la transition écologique / OFB</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800" b="0" i="0" u="none" strike="noStrike" kern="0" cap="none" spc="0" normalizeH="0" baseline="0" noProof="0">
              <a:ln>
                <a:noFill/>
              </a:ln>
              <a:solidFill>
                <a:prstClr val="black">
                  <a:lumMod val="65000"/>
                  <a:lumOff val="35000"/>
                </a:prstClr>
              </a:solidFill>
              <a:effectLst/>
              <a:uLnTx/>
              <a:uFillTx/>
              <a:latin typeface="Marianne" panose="02000000000000000000" pitchFamily="50" charset="0"/>
              <a:ea typeface="+mn-ea"/>
              <a:cs typeface="Times New Roman" panose="02020603050405020304" pitchFamily="18" charset="0"/>
            </a:rPr>
            <a:t>Traitements : Tour du Valat/SDES, août 2023. </a:t>
          </a:r>
        </a:p>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fr-FR" sz="800" b="0" i="0" u="none" strike="noStrike" kern="0" cap="none" spc="0" normalizeH="0" baseline="0" noProof="0">
              <a:ln>
                <a:noFill/>
              </a:ln>
              <a:solidFill>
                <a:prstClr val="black">
                  <a:lumMod val="65000"/>
                  <a:lumOff val="35000"/>
                </a:prstClr>
              </a:solidFill>
              <a:effectLst/>
              <a:uLnTx/>
              <a:uFillTx/>
              <a:latin typeface="Marianne" panose="02000000000000000000" pitchFamily="50" charset="0"/>
              <a:ea typeface="+mn-ea"/>
              <a:cs typeface="+mn-cs"/>
            </a:rPr>
            <a:t>© </a:t>
          </a:r>
          <a:r>
            <a:rPr kumimoji="0" lang="fr-FR" sz="800" b="0" i="0" u="none" strike="noStrike" kern="0" cap="none" spc="0" normalizeH="0" baseline="0" noProof="0">
              <a:ln>
                <a:noFill/>
              </a:ln>
              <a:solidFill>
                <a:prstClr val="black">
                  <a:lumMod val="65000"/>
                  <a:lumOff val="35000"/>
                </a:prstClr>
              </a:solidFill>
              <a:effectLst/>
              <a:uLnTx/>
              <a:uFillTx/>
              <a:latin typeface="Marianne" panose="02000000000000000000" pitchFamily="50" charset="0"/>
              <a:ea typeface="+mn-ea"/>
              <a:cs typeface="Times New Roman" panose="02020603050405020304" pitchFamily="18" charset="0"/>
            </a:rPr>
            <a:t>SDES, OFB, 2023</a:t>
          </a:r>
          <a:endParaRPr kumimoji="0" lang="fr-FR" sz="800" b="0" i="1" u="none" strike="noStrike" kern="0" cap="none" spc="0" normalizeH="0" baseline="0" noProof="0">
            <a:ln>
              <a:noFill/>
            </a:ln>
            <a:solidFill>
              <a:prstClr val="black">
                <a:lumMod val="65000"/>
                <a:lumOff val="35000"/>
              </a:prstClr>
            </a:solidFill>
            <a:effectLst/>
            <a:uLnTx/>
            <a:uFillTx/>
            <a:latin typeface="Marianne" panose="02000000000000000000" pitchFamily="50" charset="0"/>
            <a:ea typeface="+mn-ea"/>
            <a:cs typeface="Times New Roman" panose="02020603050405020304" pitchFamily="18" charset="0"/>
          </a:endParaRPr>
        </a:p>
      </cdr:txBody>
    </cdr:sp>
  </cdr:relSizeAnchor>
</c:userShape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45"/>
  <sheetViews>
    <sheetView showGridLines="0" tabSelected="1" zoomScaleNormal="100" workbookViewId="0"/>
  </sheetViews>
  <sheetFormatPr baseColWidth="10" defaultColWidth="11.44140625" defaultRowHeight="13.2"/>
  <cols>
    <col min="1" max="1" width="42.88671875" style="2" customWidth="1"/>
    <col min="2" max="2" width="17.109375" style="2" customWidth="1"/>
    <col min="3" max="3" width="18.44140625" style="2" bestFit="1" customWidth="1"/>
    <col min="4" max="4" width="12.6640625" style="2" bestFit="1" customWidth="1"/>
    <col min="5" max="5" width="16.109375" style="2" bestFit="1" customWidth="1"/>
    <col min="6" max="6" width="16.109375" style="2" customWidth="1"/>
    <col min="7" max="16384" width="11.44140625" style="2"/>
  </cols>
  <sheetData>
    <row r="1" spans="1:11" s="17" customFormat="1" ht="17.399999999999999">
      <c r="A1" s="18" t="s">
        <v>3</v>
      </c>
      <c r="B1" s="43" t="s">
        <v>21</v>
      </c>
    </row>
    <row r="2" spans="1:11" s="17" customFormat="1" ht="20.25" customHeight="1">
      <c r="A2" s="17" t="s">
        <v>20</v>
      </c>
      <c r="B2" s="159" t="s">
        <v>19</v>
      </c>
      <c r="C2" s="159"/>
      <c r="D2" s="159"/>
      <c r="E2" s="159"/>
      <c r="F2" s="159"/>
      <c r="G2" s="159"/>
      <c r="H2" s="159"/>
      <c r="I2" s="159"/>
      <c r="J2" s="159"/>
    </row>
    <row r="3" spans="1:11" s="40" customFormat="1" ht="15.6">
      <c r="A3" s="42" t="s">
        <v>2</v>
      </c>
      <c r="B3" s="41" t="s">
        <v>18</v>
      </c>
    </row>
    <row r="4" spans="1:11" s="40" customFormat="1" ht="15.6">
      <c r="A4" s="42"/>
      <c r="B4" s="41"/>
    </row>
    <row r="5" spans="1:11" ht="13.8" thickBot="1">
      <c r="A5" s="39" t="s">
        <v>17</v>
      </c>
    </row>
    <row r="6" spans="1:11" s="17" customFormat="1" ht="18" thickBot="1">
      <c r="A6" s="38" t="s">
        <v>1</v>
      </c>
      <c r="B6" s="37">
        <f>E17</f>
        <v>0.41447368421052633</v>
      </c>
      <c r="C6" s="36" t="s">
        <v>16</v>
      </c>
      <c r="D6" s="35"/>
      <c r="E6" s="33"/>
      <c r="F6" s="34"/>
      <c r="G6" s="34"/>
      <c r="H6" s="34"/>
      <c r="I6" s="32"/>
      <c r="J6" s="33"/>
      <c r="K6" s="32"/>
    </row>
    <row r="7" spans="1:11" s="17" customFormat="1"/>
    <row r="8" spans="1:11" s="17" customFormat="1" ht="15.6">
      <c r="A8" s="31" t="s">
        <v>15</v>
      </c>
    </row>
    <row r="9" spans="1:11" s="17" customFormat="1">
      <c r="A9" s="30"/>
      <c r="B9" s="30"/>
      <c r="C9" s="30"/>
      <c r="D9" s="30"/>
      <c r="E9" s="158" t="s">
        <v>14</v>
      </c>
      <c r="F9" s="158"/>
      <c r="G9" s="158"/>
    </row>
    <row r="10" spans="1:11" s="26" customFormat="1">
      <c r="A10" s="29"/>
      <c r="B10" s="28" t="s">
        <v>13</v>
      </c>
      <c r="C10" s="157" t="s">
        <v>12</v>
      </c>
      <c r="D10" s="156" t="s">
        <v>11</v>
      </c>
      <c r="E10" s="27" t="s">
        <v>13</v>
      </c>
      <c r="F10" s="27" t="s">
        <v>12</v>
      </c>
      <c r="G10" s="27" t="s">
        <v>11</v>
      </c>
    </row>
    <row r="11" spans="1:11" s="17" customFormat="1">
      <c r="A11" s="25" t="s">
        <v>5</v>
      </c>
      <c r="B11" s="24">
        <v>24</v>
      </c>
      <c r="C11" s="24">
        <v>19</v>
      </c>
      <c r="D11" s="24">
        <v>6</v>
      </c>
      <c r="E11" s="23">
        <f t="shared" ref="E11:E17" si="0">B11/(B11+C11+D11)</f>
        <v>0.48979591836734693</v>
      </c>
      <c r="F11" s="23">
        <f t="shared" ref="F11:F17" si="1">C11/(B11+C11+D11)</f>
        <v>0.38775510204081631</v>
      </c>
      <c r="G11" s="23">
        <f t="shared" ref="G11:G17" si="2">D11/(B11+C11+D11)</f>
        <v>0.12244897959183673</v>
      </c>
      <c r="H11" s="19"/>
    </row>
    <row r="12" spans="1:11" s="17" customFormat="1">
      <c r="A12" s="25" t="s">
        <v>6</v>
      </c>
      <c r="B12" s="24">
        <v>15</v>
      </c>
      <c r="C12" s="24">
        <v>15</v>
      </c>
      <c r="D12" s="24">
        <v>3</v>
      </c>
      <c r="E12" s="23">
        <f t="shared" si="0"/>
        <v>0.45454545454545453</v>
      </c>
      <c r="F12" s="23">
        <f t="shared" si="1"/>
        <v>0.45454545454545453</v>
      </c>
      <c r="G12" s="23">
        <f t="shared" si="2"/>
        <v>9.0909090909090912E-2</v>
      </c>
      <c r="H12" s="19"/>
    </row>
    <row r="13" spans="1:11" s="17" customFormat="1">
      <c r="A13" s="25" t="s">
        <v>4</v>
      </c>
      <c r="B13" s="24">
        <v>10</v>
      </c>
      <c r="C13" s="24">
        <v>6</v>
      </c>
      <c r="D13" s="24">
        <v>3</v>
      </c>
      <c r="E13" s="23">
        <f t="shared" si="0"/>
        <v>0.52631578947368418</v>
      </c>
      <c r="F13" s="23">
        <f t="shared" si="1"/>
        <v>0.31578947368421051</v>
      </c>
      <c r="G13" s="23">
        <f t="shared" si="2"/>
        <v>0.15789473684210525</v>
      </c>
      <c r="H13" s="19"/>
    </row>
    <row r="14" spans="1:11" s="17" customFormat="1">
      <c r="A14" s="25" t="s">
        <v>7</v>
      </c>
      <c r="B14" s="24">
        <v>8</v>
      </c>
      <c r="C14" s="24">
        <v>11</v>
      </c>
      <c r="D14" s="24">
        <v>0</v>
      </c>
      <c r="E14" s="23">
        <f t="shared" si="0"/>
        <v>0.42105263157894735</v>
      </c>
      <c r="F14" s="23">
        <f t="shared" si="1"/>
        <v>0.57894736842105265</v>
      </c>
      <c r="G14" s="23">
        <f t="shared" si="2"/>
        <v>0</v>
      </c>
      <c r="H14" s="19"/>
    </row>
    <row r="15" spans="1:11" s="17" customFormat="1">
      <c r="A15" s="25" t="s">
        <v>10</v>
      </c>
      <c r="B15" s="24">
        <v>3</v>
      </c>
      <c r="C15" s="24">
        <v>14</v>
      </c>
      <c r="D15" s="24">
        <v>4</v>
      </c>
      <c r="E15" s="23">
        <f t="shared" si="0"/>
        <v>0.14285714285714285</v>
      </c>
      <c r="F15" s="23">
        <f t="shared" si="1"/>
        <v>0.66666666666666663</v>
      </c>
      <c r="G15" s="23">
        <f t="shared" si="2"/>
        <v>0.19047619047619047</v>
      </c>
      <c r="H15" s="19"/>
    </row>
    <row r="16" spans="1:11" s="17" customFormat="1">
      <c r="A16" s="25" t="s">
        <v>9</v>
      </c>
      <c r="B16" s="24">
        <v>3</v>
      </c>
      <c r="C16" s="24">
        <v>8</v>
      </c>
      <c r="D16" s="24">
        <v>0</v>
      </c>
      <c r="E16" s="23">
        <f t="shared" si="0"/>
        <v>0.27272727272727271</v>
      </c>
      <c r="F16" s="23">
        <f t="shared" si="1"/>
        <v>0.72727272727272729</v>
      </c>
      <c r="G16" s="23">
        <f t="shared" si="2"/>
        <v>0</v>
      </c>
      <c r="H16" s="19"/>
    </row>
    <row r="17" spans="1:9" s="18" customFormat="1">
      <c r="A17" s="22" t="s">
        <v>8</v>
      </c>
      <c r="B17" s="21">
        <v>63</v>
      </c>
      <c r="C17" s="21">
        <v>73</v>
      </c>
      <c r="D17" s="21">
        <v>16</v>
      </c>
      <c r="E17" s="20">
        <f t="shared" si="0"/>
        <v>0.41447368421052633</v>
      </c>
      <c r="F17" s="20">
        <f t="shared" si="1"/>
        <v>0.48026315789473684</v>
      </c>
      <c r="G17" s="20">
        <f t="shared" si="2"/>
        <v>0.10526315789473684</v>
      </c>
      <c r="H17" s="19"/>
    </row>
    <row r="18" spans="1:9" s="17" customFormat="1"/>
    <row r="19" spans="1:9" s="17" customFormat="1">
      <c r="A19" s="80" t="s">
        <v>45</v>
      </c>
    </row>
    <row r="20" spans="1:9" s="17" customFormat="1">
      <c r="A20" s="80" t="s">
        <v>46</v>
      </c>
    </row>
    <row r="21" spans="1:9" s="17" customFormat="1"/>
    <row r="22" spans="1:9" s="17" customFormat="1">
      <c r="A22" s="16"/>
      <c r="B22" s="16"/>
      <c r="C22" s="16"/>
      <c r="D22" s="16"/>
    </row>
    <row r="23" spans="1:9">
      <c r="A23" s="16"/>
      <c r="B23" s="15"/>
      <c r="C23" s="14"/>
      <c r="D23" s="14"/>
      <c r="E23" s="13"/>
      <c r="F23" s="13"/>
      <c r="G23" s="13"/>
      <c r="H23" s="12"/>
    </row>
    <row r="24" spans="1:9">
      <c r="A24" s="16"/>
      <c r="B24" s="15"/>
      <c r="C24" s="14"/>
      <c r="D24" s="14"/>
      <c r="E24" s="13"/>
      <c r="F24" s="13"/>
      <c r="G24" s="13"/>
      <c r="H24" s="12"/>
    </row>
    <row r="25" spans="1:9">
      <c r="A25" s="4"/>
      <c r="B25" s="6"/>
      <c r="C25" s="6"/>
      <c r="D25" s="6"/>
      <c r="E25" s="5"/>
      <c r="F25" s="5"/>
      <c r="G25" s="5"/>
      <c r="H25" s="4"/>
      <c r="I25" s="3"/>
    </row>
    <row r="26" spans="1:9">
      <c r="A26" s="4"/>
      <c r="B26" s="6"/>
      <c r="C26" s="6"/>
      <c r="D26" s="6"/>
      <c r="E26" s="5"/>
      <c r="F26" s="5"/>
      <c r="G26" s="5"/>
      <c r="H26" s="4"/>
      <c r="I26" s="3"/>
    </row>
    <row r="27" spans="1:9">
      <c r="A27" s="4"/>
      <c r="B27" s="6"/>
      <c r="C27" s="6"/>
      <c r="D27" s="6"/>
      <c r="E27" s="5"/>
      <c r="F27" s="5"/>
      <c r="G27" s="5"/>
      <c r="H27" s="4"/>
      <c r="I27" s="3"/>
    </row>
    <row r="28" spans="1:9">
      <c r="A28" s="4"/>
      <c r="B28" s="6"/>
      <c r="C28" s="6"/>
      <c r="D28" s="6"/>
      <c r="E28" s="5"/>
      <c r="F28" s="5"/>
      <c r="G28" s="5"/>
      <c r="H28" s="4"/>
      <c r="I28" s="3"/>
    </row>
    <row r="29" spans="1:9">
      <c r="A29" s="9"/>
      <c r="B29" s="8"/>
      <c r="C29" s="8"/>
      <c r="D29" s="8"/>
      <c r="E29" s="7"/>
      <c r="F29" s="7"/>
      <c r="G29" s="7"/>
      <c r="H29" s="4"/>
      <c r="I29" s="3"/>
    </row>
    <row r="30" spans="1:9">
      <c r="A30" s="11"/>
      <c r="B30" s="10" t="s">
        <v>13</v>
      </c>
      <c r="C30" s="10" t="s">
        <v>12</v>
      </c>
      <c r="D30" s="10" t="s">
        <v>11</v>
      </c>
      <c r="E30" s="10" t="s">
        <v>13</v>
      </c>
      <c r="F30" s="10" t="s">
        <v>12</v>
      </c>
      <c r="G30" s="10" t="s">
        <v>11</v>
      </c>
      <c r="H30" s="4"/>
      <c r="I30" s="3"/>
    </row>
    <row r="31" spans="1:9">
      <c r="A31" s="4" t="s">
        <v>10</v>
      </c>
      <c r="B31" s="6">
        <v>3</v>
      </c>
      <c r="C31" s="6">
        <v>14</v>
      </c>
      <c r="D31" s="6">
        <v>4</v>
      </c>
      <c r="E31" s="5">
        <f t="shared" ref="E31:E37" si="3">B31/(B31+C31+D31)</f>
        <v>0.14285714285714285</v>
      </c>
      <c r="F31" s="5">
        <f t="shared" ref="F31:F37" si="4">C31/(B31+C31+D31)</f>
        <v>0.66666666666666663</v>
      </c>
      <c r="G31" s="5">
        <f t="shared" ref="G31:G37" si="5">D31/(B31+C31+D31)</f>
        <v>0.19047619047619047</v>
      </c>
      <c r="H31" s="4"/>
      <c r="I31" s="3"/>
    </row>
    <row r="32" spans="1:9">
      <c r="A32" s="4" t="s">
        <v>9</v>
      </c>
      <c r="B32" s="6">
        <v>3</v>
      </c>
      <c r="C32" s="6">
        <v>8</v>
      </c>
      <c r="D32" s="6">
        <v>0</v>
      </c>
      <c r="E32" s="5">
        <f t="shared" si="3"/>
        <v>0.27272727272727271</v>
      </c>
      <c r="F32" s="5">
        <f t="shared" si="4"/>
        <v>0.72727272727272729</v>
      </c>
      <c r="G32" s="5">
        <f t="shared" si="5"/>
        <v>0</v>
      </c>
      <c r="H32" s="4"/>
      <c r="I32" s="3"/>
    </row>
    <row r="33" spans="1:9">
      <c r="A33" s="9" t="s">
        <v>8</v>
      </c>
      <c r="B33" s="8">
        <v>63</v>
      </c>
      <c r="C33" s="8">
        <v>73</v>
      </c>
      <c r="D33" s="8">
        <v>16</v>
      </c>
      <c r="E33" s="7">
        <f t="shared" si="3"/>
        <v>0.41447368421052633</v>
      </c>
      <c r="F33" s="7">
        <f t="shared" si="4"/>
        <v>0.48026315789473684</v>
      </c>
      <c r="G33" s="7">
        <f t="shared" si="5"/>
        <v>0.10526315789473684</v>
      </c>
      <c r="H33" s="4"/>
      <c r="I33" s="3"/>
    </row>
    <row r="34" spans="1:9">
      <c r="A34" s="4" t="s">
        <v>7</v>
      </c>
      <c r="B34" s="6">
        <v>8</v>
      </c>
      <c r="C34" s="6">
        <v>11</v>
      </c>
      <c r="D34" s="6">
        <v>0</v>
      </c>
      <c r="E34" s="5">
        <f t="shared" si="3"/>
        <v>0.42105263157894735</v>
      </c>
      <c r="F34" s="5">
        <f t="shared" si="4"/>
        <v>0.57894736842105265</v>
      </c>
      <c r="G34" s="5">
        <f t="shared" si="5"/>
        <v>0</v>
      </c>
      <c r="H34" s="4"/>
      <c r="I34" s="3"/>
    </row>
    <row r="35" spans="1:9">
      <c r="A35" s="4" t="s">
        <v>6</v>
      </c>
      <c r="B35" s="6">
        <v>15</v>
      </c>
      <c r="C35" s="6">
        <v>15</v>
      </c>
      <c r="D35" s="6">
        <v>3</v>
      </c>
      <c r="E35" s="5">
        <f t="shared" si="3"/>
        <v>0.45454545454545453</v>
      </c>
      <c r="F35" s="5">
        <f t="shared" si="4"/>
        <v>0.45454545454545453</v>
      </c>
      <c r="G35" s="5">
        <f t="shared" si="5"/>
        <v>9.0909090909090912E-2</v>
      </c>
      <c r="H35" s="4"/>
      <c r="I35" s="3"/>
    </row>
    <row r="36" spans="1:9">
      <c r="A36" s="4" t="s">
        <v>5</v>
      </c>
      <c r="B36" s="6">
        <v>24</v>
      </c>
      <c r="C36" s="6">
        <v>19</v>
      </c>
      <c r="D36" s="6">
        <v>6</v>
      </c>
      <c r="E36" s="5">
        <f t="shared" si="3"/>
        <v>0.48979591836734693</v>
      </c>
      <c r="F36" s="5">
        <f t="shared" si="4"/>
        <v>0.38775510204081631</v>
      </c>
      <c r="G36" s="5">
        <f t="shared" si="5"/>
        <v>0.12244897959183673</v>
      </c>
      <c r="H36" s="4"/>
      <c r="I36" s="3"/>
    </row>
    <row r="37" spans="1:9">
      <c r="A37" s="4" t="s">
        <v>4</v>
      </c>
      <c r="B37" s="6">
        <v>10</v>
      </c>
      <c r="C37" s="6">
        <v>6</v>
      </c>
      <c r="D37" s="6">
        <v>3</v>
      </c>
      <c r="E37" s="5">
        <f t="shared" si="3"/>
        <v>0.52631578947368418</v>
      </c>
      <c r="F37" s="5">
        <f t="shared" si="4"/>
        <v>0.31578947368421051</v>
      </c>
      <c r="G37" s="5">
        <f t="shared" si="5"/>
        <v>0.15789473684210525</v>
      </c>
      <c r="H37" s="4"/>
      <c r="I37" s="3"/>
    </row>
    <row r="38" spans="1:9">
      <c r="A38" s="3"/>
      <c r="B38" s="3"/>
      <c r="C38" s="3"/>
      <c r="D38" s="3"/>
      <c r="E38" s="3"/>
      <c r="F38" s="3"/>
      <c r="G38" s="3"/>
      <c r="H38" s="3"/>
      <c r="I38" s="3"/>
    </row>
    <row r="39" spans="1:9">
      <c r="A39" s="3"/>
      <c r="B39" s="3"/>
      <c r="C39" s="3"/>
      <c r="D39" s="3"/>
      <c r="E39" s="3"/>
      <c r="F39" s="3"/>
      <c r="G39" s="3"/>
      <c r="H39" s="3"/>
      <c r="I39" s="3"/>
    </row>
    <row r="40" spans="1:9">
      <c r="A40" s="4"/>
      <c r="B40" s="4"/>
      <c r="C40" s="4"/>
      <c r="D40" s="4"/>
      <c r="E40" s="4"/>
      <c r="F40" s="4"/>
      <c r="G40" s="4"/>
      <c r="H40" s="4"/>
      <c r="I40" s="3"/>
    </row>
    <row r="41" spans="1:9">
      <c r="A41" s="4"/>
      <c r="B41" s="4"/>
      <c r="C41" s="4"/>
      <c r="D41" s="4"/>
      <c r="E41" s="4"/>
      <c r="F41" s="4"/>
      <c r="G41" s="4"/>
      <c r="H41" s="4"/>
      <c r="I41" s="3"/>
    </row>
    <row r="42" spans="1:9">
      <c r="A42" s="4"/>
      <c r="B42" s="4"/>
      <c r="C42" s="4"/>
      <c r="D42" s="4"/>
      <c r="E42" s="4"/>
      <c r="F42" s="4"/>
      <c r="G42" s="4"/>
      <c r="H42" s="4"/>
      <c r="I42" s="3"/>
    </row>
    <row r="43" spans="1:9">
      <c r="A43" s="4"/>
      <c r="B43" s="4"/>
      <c r="C43" s="4"/>
      <c r="D43" s="4"/>
      <c r="E43" s="4"/>
      <c r="F43" s="4"/>
      <c r="G43" s="4"/>
      <c r="H43" s="4"/>
      <c r="I43" s="3"/>
    </row>
    <row r="44" spans="1:9">
      <c r="A44" s="3"/>
      <c r="B44" s="3"/>
      <c r="C44" s="3"/>
      <c r="D44" s="3"/>
      <c r="E44" s="3"/>
      <c r="F44" s="3"/>
      <c r="G44" s="3"/>
      <c r="H44" s="3"/>
      <c r="I44" s="3"/>
    </row>
    <row r="45" spans="1:9">
      <c r="A45" s="3"/>
      <c r="B45" s="3"/>
      <c r="C45" s="3"/>
      <c r="D45" s="3"/>
      <c r="E45" s="3"/>
      <c r="F45" s="3"/>
      <c r="G45" s="3"/>
      <c r="H45" s="3"/>
      <c r="I45" s="3"/>
    </row>
  </sheetData>
  <mergeCells count="2">
    <mergeCell ref="E9:G9"/>
    <mergeCell ref="B2:J2"/>
  </mergeCells>
  <pageMargins left="0.78740157499999996" right="0.78740157499999996" top="0.984251969" bottom="0.984251969" header="0.4921259845" footer="0.4921259845"/>
  <pageSetup paperSize="9" scale="6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topLeftCell="A14" zoomScaleNormal="100" workbookViewId="0">
      <selection activeCell="G34" sqref="G34"/>
    </sheetView>
  </sheetViews>
  <sheetFormatPr baseColWidth="10" defaultColWidth="11.44140625" defaultRowHeight="14.4"/>
  <cols>
    <col min="1" max="1" width="25.5546875" style="1" customWidth="1"/>
    <col min="2" max="16384" width="11.44140625" style="1"/>
  </cols>
  <sheetData>
    <row r="1" spans="1:2" s="48" customFormat="1" ht="23.4">
      <c r="A1" s="49" t="s">
        <v>31</v>
      </c>
    </row>
    <row r="2" spans="1:2">
      <c r="A2" s="50" t="s">
        <v>17</v>
      </c>
    </row>
    <row r="3" spans="1:2">
      <c r="A3" s="46" t="s">
        <v>30</v>
      </c>
    </row>
    <row r="4" spans="1:2" ht="28.8">
      <c r="A4" s="47" t="s">
        <v>29</v>
      </c>
      <c r="B4" s="45">
        <v>23.459715639810426</v>
      </c>
    </row>
    <row r="5" spans="1:2" ht="28.8">
      <c r="A5" s="47" t="s">
        <v>28</v>
      </c>
      <c r="B5" s="45">
        <v>13.507109004739336</v>
      </c>
    </row>
    <row r="6" spans="1:2" ht="28.8">
      <c r="A6" s="47" t="s">
        <v>27</v>
      </c>
      <c r="B6" s="45">
        <v>0.7109004739336493</v>
      </c>
    </row>
    <row r="7" spans="1:2" ht="28.8">
      <c r="A7" s="47" t="s">
        <v>26</v>
      </c>
      <c r="B7" s="45">
        <v>11.611374407582938</v>
      </c>
    </row>
    <row r="8" spans="1:2" ht="28.8">
      <c r="A8" s="47" t="s">
        <v>25</v>
      </c>
      <c r="B8" s="45">
        <v>26.540284360189574</v>
      </c>
    </row>
    <row r="9" spans="1:2" ht="28.8">
      <c r="A9" s="47" t="s">
        <v>24</v>
      </c>
      <c r="B9" s="45">
        <v>2.3696682464454977</v>
      </c>
    </row>
    <row r="10" spans="1:2">
      <c r="A10" s="46" t="s">
        <v>23</v>
      </c>
      <c r="B10" s="45">
        <v>15.402843601895734</v>
      </c>
    </row>
    <row r="11" spans="1:2">
      <c r="A11" s="46" t="s">
        <v>22</v>
      </c>
      <c r="B11" s="45">
        <v>6.3981042654028437</v>
      </c>
    </row>
    <row r="13" spans="1:2">
      <c r="A13" s="44" t="s">
        <v>47</v>
      </c>
    </row>
    <row r="14" spans="1:2">
      <c r="A14" s="44" t="s">
        <v>48</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1"/>
  <dimension ref="A1:L33"/>
  <sheetViews>
    <sheetView showGridLines="0" zoomScaleNormal="100" workbookViewId="0"/>
  </sheetViews>
  <sheetFormatPr baseColWidth="10" defaultColWidth="11.44140625" defaultRowHeight="13.2"/>
  <cols>
    <col min="1" max="1" width="30.109375" style="2" customWidth="1"/>
    <col min="2" max="2" width="18.109375" style="2" customWidth="1"/>
    <col min="3" max="3" width="18.44140625" style="2" customWidth="1"/>
    <col min="4" max="4" width="18" style="2" customWidth="1"/>
    <col min="5" max="6" width="19" style="2" customWidth="1"/>
    <col min="7" max="7" width="16" style="2" customWidth="1"/>
    <col min="8" max="8" width="16.109375" style="150" customWidth="1"/>
    <col min="9" max="12" width="11.44140625" style="150"/>
    <col min="13" max="16384" width="11.44140625" style="2"/>
  </cols>
  <sheetData>
    <row r="1" spans="1:12" s="17" customFormat="1" ht="17.399999999999999">
      <c r="A1" s="18" t="s">
        <v>3</v>
      </c>
      <c r="B1" s="43" t="s">
        <v>42</v>
      </c>
      <c r="C1" s="43"/>
      <c r="D1" s="43"/>
      <c r="E1" s="43"/>
      <c r="F1" s="43"/>
      <c r="H1" s="150"/>
      <c r="I1" s="150"/>
      <c r="J1" s="150"/>
      <c r="K1" s="150"/>
      <c r="L1" s="150"/>
    </row>
    <row r="2" spans="1:12" s="17" customFormat="1" ht="30.75" customHeight="1">
      <c r="B2" s="159" t="s">
        <v>41</v>
      </c>
      <c r="C2" s="159"/>
      <c r="D2" s="159"/>
      <c r="E2" s="159"/>
      <c r="F2" s="159"/>
      <c r="G2" s="159"/>
      <c r="H2" s="159"/>
      <c r="I2" s="159"/>
      <c r="J2" s="159"/>
      <c r="K2" s="159"/>
      <c r="L2" s="159"/>
    </row>
    <row r="3" spans="1:12" s="40" customFormat="1" ht="15.6">
      <c r="A3" s="42" t="s">
        <v>2</v>
      </c>
      <c r="B3" s="41" t="s">
        <v>40</v>
      </c>
      <c r="C3" s="41"/>
      <c r="D3" s="41"/>
      <c r="E3" s="41"/>
      <c r="F3" s="41"/>
      <c r="H3" s="151"/>
      <c r="I3" s="151"/>
      <c r="J3" s="151"/>
      <c r="K3" s="151"/>
      <c r="L3" s="151"/>
    </row>
    <row r="4" spans="1:12" s="40" customFormat="1" ht="16.2" thickBot="1">
      <c r="A4" s="42"/>
      <c r="B4" s="41"/>
      <c r="C4" s="41"/>
      <c r="D4" s="41"/>
      <c r="E4" s="41"/>
      <c r="F4" s="41"/>
      <c r="H4" s="151"/>
      <c r="I4" s="151"/>
      <c r="J4" s="151"/>
      <c r="K4" s="151"/>
      <c r="L4" s="151"/>
    </row>
    <row r="5" spans="1:12" s="17" customFormat="1" ht="18" thickBot="1">
      <c r="A5" s="76" t="s">
        <v>1</v>
      </c>
      <c r="B5" s="75">
        <f>F28</f>
        <v>1184</v>
      </c>
      <c r="C5" s="74" t="s">
        <v>66</v>
      </c>
      <c r="D5" s="74"/>
      <c r="E5" s="73"/>
      <c r="F5" s="72"/>
      <c r="G5" s="71"/>
      <c r="H5" s="78"/>
      <c r="I5" s="79"/>
      <c r="J5" s="79"/>
      <c r="K5" s="79"/>
      <c r="L5" s="150"/>
    </row>
    <row r="6" spans="1:12" s="17" customFormat="1">
      <c r="B6" s="70"/>
      <c r="C6" s="70"/>
      <c r="D6" s="70"/>
      <c r="E6" s="70"/>
      <c r="F6" s="70"/>
      <c r="G6" s="54"/>
      <c r="H6" s="54"/>
      <c r="I6" s="54"/>
      <c r="J6" s="54"/>
      <c r="K6" s="54"/>
      <c r="L6" s="53"/>
    </row>
    <row r="7" spans="1:12" s="17" customFormat="1">
      <c r="B7" s="160" t="s">
        <v>39</v>
      </c>
      <c r="C7" s="160"/>
      <c r="D7" s="160"/>
      <c r="E7" s="160"/>
      <c r="F7" s="160"/>
      <c r="G7" s="54"/>
      <c r="H7" s="54"/>
      <c r="I7" s="54"/>
      <c r="J7" s="54"/>
      <c r="K7" s="54"/>
      <c r="L7" s="53"/>
    </row>
    <row r="8" spans="1:12" s="18" customFormat="1" ht="48">
      <c r="A8" s="69" t="s">
        <v>0</v>
      </c>
      <c r="B8" s="68" t="s">
        <v>38</v>
      </c>
      <c r="C8" s="68" t="s">
        <v>44</v>
      </c>
      <c r="D8" s="68" t="s">
        <v>35</v>
      </c>
      <c r="E8" s="67" t="s">
        <v>43</v>
      </c>
      <c r="F8" s="67" t="s">
        <v>37</v>
      </c>
      <c r="G8" s="66" t="s">
        <v>0</v>
      </c>
      <c r="H8" s="65" t="s">
        <v>36</v>
      </c>
      <c r="I8" s="65" t="s">
        <v>35</v>
      </c>
      <c r="J8" s="64" t="s">
        <v>34</v>
      </c>
      <c r="K8" s="64" t="s">
        <v>33</v>
      </c>
      <c r="L8" s="63"/>
    </row>
    <row r="9" spans="1:12" s="17" customFormat="1">
      <c r="A9" s="59">
        <v>2004</v>
      </c>
      <c r="B9" s="61" t="s">
        <v>32</v>
      </c>
      <c r="C9" s="61" t="s">
        <v>32</v>
      </c>
      <c r="D9" s="59">
        <v>170</v>
      </c>
      <c r="E9" s="62">
        <v>25</v>
      </c>
      <c r="F9" s="60">
        <f t="shared" ref="F9:F24" si="0">K9</f>
        <v>195</v>
      </c>
      <c r="G9" s="54">
        <v>2004</v>
      </c>
      <c r="H9" s="54"/>
      <c r="I9" s="152">
        <v>170</v>
      </c>
      <c r="J9" s="78">
        <v>25</v>
      </c>
      <c r="K9" s="54">
        <v>195</v>
      </c>
      <c r="L9" s="53"/>
    </row>
    <row r="10" spans="1:12" s="17" customFormat="1">
      <c r="A10" s="59">
        <v>2005</v>
      </c>
      <c r="B10" s="61" t="s">
        <v>32</v>
      </c>
      <c r="C10" s="61" t="s">
        <v>32</v>
      </c>
      <c r="D10" s="59">
        <v>140</v>
      </c>
      <c r="E10" s="62">
        <v>32</v>
      </c>
      <c r="F10" s="60">
        <f t="shared" si="0"/>
        <v>172</v>
      </c>
      <c r="G10" s="54">
        <v>2005</v>
      </c>
      <c r="H10" s="54"/>
      <c r="I10" s="152">
        <v>140</v>
      </c>
      <c r="J10" s="78">
        <v>32</v>
      </c>
      <c r="K10" s="54">
        <v>172</v>
      </c>
      <c r="L10" s="53"/>
    </row>
    <row r="11" spans="1:12">
      <c r="A11" s="59">
        <v>2006</v>
      </c>
      <c r="B11" s="61" t="s">
        <v>32</v>
      </c>
      <c r="C11" s="61" t="s">
        <v>32</v>
      </c>
      <c r="D11" s="59">
        <v>170</v>
      </c>
      <c r="E11" s="58">
        <v>189</v>
      </c>
      <c r="F11" s="60">
        <f t="shared" si="0"/>
        <v>359</v>
      </c>
      <c r="G11" s="54">
        <v>2006</v>
      </c>
      <c r="H11" s="54"/>
      <c r="I11" s="152">
        <v>170</v>
      </c>
      <c r="J11" s="78">
        <v>189</v>
      </c>
      <c r="K11" s="54">
        <v>359</v>
      </c>
      <c r="L11" s="53"/>
    </row>
    <row r="12" spans="1:12">
      <c r="A12" s="59">
        <v>2007</v>
      </c>
      <c r="B12" s="61" t="s">
        <v>32</v>
      </c>
      <c r="C12" s="61" t="s">
        <v>32</v>
      </c>
      <c r="D12" s="59">
        <v>230</v>
      </c>
      <c r="E12" s="58">
        <v>180</v>
      </c>
      <c r="F12" s="60">
        <f t="shared" si="0"/>
        <v>410</v>
      </c>
      <c r="G12" s="54">
        <v>2007</v>
      </c>
      <c r="H12" s="54"/>
      <c r="I12" s="152">
        <v>230</v>
      </c>
      <c r="J12" s="78">
        <v>180</v>
      </c>
      <c r="K12" s="54">
        <v>410</v>
      </c>
      <c r="L12" s="53"/>
    </row>
    <row r="13" spans="1:12">
      <c r="A13" s="59">
        <v>2008</v>
      </c>
      <c r="B13" s="61" t="s">
        <v>32</v>
      </c>
      <c r="C13" s="61" t="s">
        <v>32</v>
      </c>
      <c r="D13" s="59">
        <v>250</v>
      </c>
      <c r="E13" s="61" t="s">
        <v>32</v>
      </c>
      <c r="F13" s="60">
        <f t="shared" si="0"/>
        <v>250</v>
      </c>
      <c r="G13" s="54">
        <v>2008</v>
      </c>
      <c r="H13" s="54"/>
      <c r="I13" s="152">
        <v>250</v>
      </c>
      <c r="J13" s="54"/>
      <c r="K13" s="54">
        <v>250</v>
      </c>
      <c r="L13" s="53"/>
    </row>
    <row r="14" spans="1:12">
      <c r="A14" s="59">
        <v>2009</v>
      </c>
      <c r="B14" s="61" t="s">
        <v>32</v>
      </c>
      <c r="C14" s="61" t="s">
        <v>32</v>
      </c>
      <c r="D14" s="59">
        <v>300</v>
      </c>
      <c r="E14" s="61" t="s">
        <v>32</v>
      </c>
      <c r="F14" s="60">
        <f t="shared" si="0"/>
        <v>300</v>
      </c>
      <c r="G14" s="54">
        <v>2009</v>
      </c>
      <c r="H14" s="54"/>
      <c r="I14" s="152">
        <v>300</v>
      </c>
      <c r="J14" s="54"/>
      <c r="K14" s="54">
        <v>300</v>
      </c>
      <c r="L14" s="53"/>
    </row>
    <row r="15" spans="1:12">
      <c r="A15" s="59">
        <v>2010</v>
      </c>
      <c r="B15" s="61" t="s">
        <v>32</v>
      </c>
      <c r="C15" s="61" t="s">
        <v>32</v>
      </c>
      <c r="D15" s="59">
        <v>400</v>
      </c>
      <c r="E15" s="58">
        <v>282</v>
      </c>
      <c r="F15" s="60">
        <f t="shared" si="0"/>
        <v>682</v>
      </c>
      <c r="G15" s="54">
        <v>2010</v>
      </c>
      <c r="H15" s="54"/>
      <c r="I15" s="152">
        <v>400</v>
      </c>
      <c r="J15" s="78">
        <v>282</v>
      </c>
      <c r="K15" s="54">
        <v>682</v>
      </c>
      <c r="L15" s="53"/>
    </row>
    <row r="16" spans="1:12">
      <c r="A16" s="59">
        <v>2011</v>
      </c>
      <c r="B16" s="61" t="s">
        <v>32</v>
      </c>
      <c r="C16" s="61" t="s">
        <v>32</v>
      </c>
      <c r="D16" s="59">
        <v>410</v>
      </c>
      <c r="E16" s="58">
        <v>383</v>
      </c>
      <c r="F16" s="60">
        <f t="shared" si="0"/>
        <v>793</v>
      </c>
      <c r="G16" s="54">
        <v>2011</v>
      </c>
      <c r="H16" s="54"/>
      <c r="I16" s="152">
        <v>410</v>
      </c>
      <c r="J16" s="78">
        <v>383</v>
      </c>
      <c r="K16" s="54">
        <v>793</v>
      </c>
      <c r="L16" s="53"/>
    </row>
    <row r="17" spans="1:12">
      <c r="A17" s="59">
        <v>2012</v>
      </c>
      <c r="B17" s="61" t="s">
        <v>32</v>
      </c>
      <c r="C17" s="61" t="s">
        <v>32</v>
      </c>
      <c r="D17" s="59">
        <v>430</v>
      </c>
      <c r="E17" s="58">
        <v>475</v>
      </c>
      <c r="F17" s="60">
        <f t="shared" si="0"/>
        <v>905</v>
      </c>
      <c r="G17" s="54">
        <v>2012</v>
      </c>
      <c r="H17" s="54"/>
      <c r="I17" s="152">
        <v>430</v>
      </c>
      <c r="J17" s="78">
        <v>475</v>
      </c>
      <c r="K17" s="54">
        <v>905</v>
      </c>
      <c r="L17" s="53"/>
    </row>
    <row r="18" spans="1:12">
      <c r="A18" s="59">
        <v>2013</v>
      </c>
      <c r="B18" s="61" t="s">
        <v>32</v>
      </c>
      <c r="C18" s="61" t="s">
        <v>32</v>
      </c>
      <c r="D18" s="59">
        <v>400</v>
      </c>
      <c r="E18" s="58">
        <v>430</v>
      </c>
      <c r="F18" s="60">
        <f t="shared" si="0"/>
        <v>830</v>
      </c>
      <c r="G18" s="54">
        <v>2013</v>
      </c>
      <c r="H18" s="54"/>
      <c r="I18" s="152">
        <v>400</v>
      </c>
      <c r="J18" s="78">
        <v>430</v>
      </c>
      <c r="K18" s="54">
        <v>830</v>
      </c>
      <c r="L18" s="53"/>
    </row>
    <row r="19" spans="1:12">
      <c r="A19" s="59">
        <v>2014</v>
      </c>
      <c r="B19" s="61" t="s">
        <v>32</v>
      </c>
      <c r="C19" s="61" t="s">
        <v>32</v>
      </c>
      <c r="D19" s="59">
        <v>400</v>
      </c>
      <c r="E19" s="58">
        <v>489</v>
      </c>
      <c r="F19" s="60">
        <f t="shared" si="0"/>
        <v>889</v>
      </c>
      <c r="G19" s="54">
        <v>2014</v>
      </c>
      <c r="H19" s="54"/>
      <c r="I19" s="152">
        <v>400</v>
      </c>
      <c r="J19" s="78">
        <v>489</v>
      </c>
      <c r="K19" s="54">
        <v>889</v>
      </c>
      <c r="L19" s="53"/>
    </row>
    <row r="20" spans="1:12">
      <c r="A20" s="59">
        <v>2015</v>
      </c>
      <c r="B20" s="61" t="s">
        <v>32</v>
      </c>
      <c r="C20" s="61" t="s">
        <v>32</v>
      </c>
      <c r="D20" s="59">
        <v>350</v>
      </c>
      <c r="E20" s="58">
        <v>551</v>
      </c>
      <c r="F20" s="60">
        <f t="shared" si="0"/>
        <v>901</v>
      </c>
      <c r="G20" s="54">
        <v>2015</v>
      </c>
      <c r="H20" s="54"/>
      <c r="I20" s="152">
        <v>350</v>
      </c>
      <c r="J20" s="78">
        <v>551</v>
      </c>
      <c r="K20" s="54">
        <v>901</v>
      </c>
      <c r="L20" s="53"/>
    </row>
    <row r="21" spans="1:12">
      <c r="A21" s="59">
        <v>2016</v>
      </c>
      <c r="B21" s="59">
        <v>133</v>
      </c>
      <c r="C21" s="61" t="s">
        <v>32</v>
      </c>
      <c r="D21" s="59">
        <v>370</v>
      </c>
      <c r="E21" s="58">
        <v>626</v>
      </c>
      <c r="F21" s="60">
        <f t="shared" si="0"/>
        <v>1129</v>
      </c>
      <c r="G21" s="54">
        <v>2016</v>
      </c>
      <c r="H21" s="152">
        <v>133</v>
      </c>
      <c r="I21" s="152">
        <v>370</v>
      </c>
      <c r="J21" s="78">
        <v>626</v>
      </c>
      <c r="K21" s="54">
        <v>1129</v>
      </c>
      <c r="L21" s="53"/>
    </row>
    <row r="22" spans="1:12">
      <c r="A22" s="59">
        <v>2017</v>
      </c>
      <c r="B22" s="59">
        <v>191</v>
      </c>
      <c r="C22" s="61" t="s">
        <v>32</v>
      </c>
      <c r="D22" s="59">
        <v>370</v>
      </c>
      <c r="E22" s="58">
        <v>641</v>
      </c>
      <c r="F22" s="60">
        <f t="shared" si="0"/>
        <v>1202</v>
      </c>
      <c r="G22" s="54">
        <v>2017</v>
      </c>
      <c r="H22" s="152">
        <v>191</v>
      </c>
      <c r="I22" s="152">
        <v>370</v>
      </c>
      <c r="J22" s="78">
        <v>641</v>
      </c>
      <c r="K22" s="54">
        <v>1202</v>
      </c>
      <c r="L22" s="53"/>
    </row>
    <row r="23" spans="1:12">
      <c r="A23" s="59">
        <v>2018</v>
      </c>
      <c r="B23" s="59">
        <v>167</v>
      </c>
      <c r="C23" s="59">
        <v>109</v>
      </c>
      <c r="D23" s="59">
        <v>297</v>
      </c>
      <c r="E23" s="58">
        <v>647</v>
      </c>
      <c r="F23" s="56">
        <f t="shared" si="0"/>
        <v>1111</v>
      </c>
      <c r="G23" s="54">
        <v>2018</v>
      </c>
      <c r="H23" s="152">
        <v>167</v>
      </c>
      <c r="I23" s="152">
        <v>297</v>
      </c>
      <c r="J23" s="78">
        <v>647</v>
      </c>
      <c r="K23" s="57">
        <v>1111</v>
      </c>
      <c r="L23" s="53"/>
    </row>
    <row r="24" spans="1:12">
      <c r="A24" s="55">
        <v>2019</v>
      </c>
      <c r="B24" s="55">
        <v>120</v>
      </c>
      <c r="C24" s="55">
        <v>72</v>
      </c>
      <c r="D24" s="55">
        <v>500</v>
      </c>
      <c r="E24" s="55">
        <v>704</v>
      </c>
      <c r="F24" s="56">
        <f t="shared" si="0"/>
        <v>1324</v>
      </c>
      <c r="G24" s="54">
        <v>2019</v>
      </c>
      <c r="H24" s="153">
        <v>120</v>
      </c>
      <c r="I24" s="153">
        <v>500</v>
      </c>
      <c r="J24" s="153">
        <v>704</v>
      </c>
      <c r="K24" s="54">
        <v>1324</v>
      </c>
      <c r="L24" s="53"/>
    </row>
    <row r="25" spans="1:12">
      <c r="A25" s="55">
        <v>2020</v>
      </c>
      <c r="B25" s="55">
        <v>48</v>
      </c>
      <c r="C25" s="55">
        <v>12</v>
      </c>
      <c r="D25" s="55">
        <v>50</v>
      </c>
      <c r="E25" s="55">
        <v>789</v>
      </c>
      <c r="F25" s="56">
        <f>B25+D25+E25</f>
        <v>887</v>
      </c>
      <c r="G25" s="54">
        <v>2020</v>
      </c>
      <c r="H25" s="153">
        <v>48</v>
      </c>
      <c r="I25" s="153">
        <v>50</v>
      </c>
      <c r="J25" s="153">
        <v>789</v>
      </c>
      <c r="K25" s="54">
        <v>887</v>
      </c>
      <c r="L25" s="53"/>
    </row>
    <row r="26" spans="1:12">
      <c r="A26" s="77">
        <v>2021</v>
      </c>
      <c r="B26" s="147">
        <v>115</v>
      </c>
      <c r="C26" s="149">
        <v>109</v>
      </c>
      <c r="D26" s="149">
        <v>249</v>
      </c>
      <c r="E26" s="147">
        <v>556</v>
      </c>
      <c r="F26" s="148">
        <v>920</v>
      </c>
      <c r="G26" s="52"/>
      <c r="H26" s="154">
        <v>115</v>
      </c>
      <c r="I26" s="155">
        <v>249</v>
      </c>
      <c r="J26" s="154">
        <v>556</v>
      </c>
      <c r="K26" s="78">
        <v>920</v>
      </c>
    </row>
    <row r="27" spans="1:12">
      <c r="A27" s="55">
        <v>2022</v>
      </c>
      <c r="B27" s="144">
        <v>91</v>
      </c>
      <c r="C27" s="143" t="s">
        <v>32</v>
      </c>
      <c r="D27" s="146">
        <v>250</v>
      </c>
      <c r="E27" s="144">
        <v>795</v>
      </c>
      <c r="F27" s="145">
        <v>1136</v>
      </c>
      <c r="G27" s="52"/>
      <c r="H27" s="154">
        <v>91</v>
      </c>
      <c r="I27" s="155">
        <v>250</v>
      </c>
      <c r="J27" s="154">
        <v>795</v>
      </c>
      <c r="K27" s="78">
        <v>1136</v>
      </c>
    </row>
    <row r="28" spans="1:12">
      <c r="A28" s="77">
        <v>2023</v>
      </c>
      <c r="B28" s="146">
        <v>84</v>
      </c>
      <c r="C28" s="143" t="s">
        <v>32</v>
      </c>
      <c r="D28" s="146">
        <v>162</v>
      </c>
      <c r="E28" s="144">
        <v>938</v>
      </c>
      <c r="F28" s="145">
        <v>1184</v>
      </c>
      <c r="G28" s="52"/>
      <c r="H28" s="155">
        <v>84</v>
      </c>
      <c r="I28" s="155">
        <v>162</v>
      </c>
      <c r="J28" s="154">
        <v>938</v>
      </c>
      <c r="K28" s="78">
        <v>1184</v>
      </c>
    </row>
    <row r="29" spans="1:12">
      <c r="G29" s="52"/>
      <c r="H29" s="54"/>
      <c r="I29" s="54"/>
      <c r="J29" s="54"/>
      <c r="K29" s="78"/>
    </row>
    <row r="30" spans="1:12" ht="24.9" customHeight="1">
      <c r="A30" s="161" t="s">
        <v>49</v>
      </c>
      <c r="B30" s="162"/>
      <c r="C30" s="162"/>
      <c r="D30" s="162"/>
      <c r="E30" s="162"/>
      <c r="F30" s="162"/>
      <c r="G30" s="51"/>
      <c r="H30" s="78"/>
      <c r="I30" s="78"/>
      <c r="J30" s="78"/>
      <c r="K30" s="78"/>
    </row>
    <row r="31" spans="1:12">
      <c r="A31" s="81" t="s">
        <v>67</v>
      </c>
      <c r="G31" s="3"/>
    </row>
    <row r="32" spans="1:12">
      <c r="G32" s="3"/>
    </row>
    <row r="33" spans="7:7">
      <c r="G33" s="3"/>
    </row>
  </sheetData>
  <mergeCells count="3">
    <mergeCell ref="B2:L2"/>
    <mergeCell ref="B7:F7"/>
    <mergeCell ref="A30:F30"/>
  </mergeCells>
  <pageMargins left="0.78740157499999996" right="0.78740157499999996" top="0.984251969" bottom="0.984251969" header="0.4921259845" footer="0.492125984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EA382-640D-4FA3-9092-7B990CB11FDC}">
  <sheetPr codeName="Feuil1"/>
  <dimension ref="A1:AI38"/>
  <sheetViews>
    <sheetView showGridLines="0" zoomScaleNormal="100" workbookViewId="0">
      <pane xSplit="1" topLeftCell="B1" activePane="topRight" state="frozen"/>
      <selection activeCell="A4" sqref="A4"/>
      <selection pane="topRight"/>
    </sheetView>
  </sheetViews>
  <sheetFormatPr baseColWidth="10" defaultColWidth="11.44140625" defaultRowHeight="13.2"/>
  <cols>
    <col min="1" max="1" width="18.44140625" style="82" customWidth="1"/>
    <col min="2" max="14" width="11.88671875" style="82" customWidth="1"/>
    <col min="15" max="15" width="13" style="82" customWidth="1"/>
    <col min="16" max="19" width="11.88671875" style="82" customWidth="1"/>
    <col min="20" max="24" width="11.44140625" style="82"/>
    <col min="25" max="25" width="12.5546875" style="82" customWidth="1"/>
    <col min="26" max="27" width="11.44140625" style="82"/>
    <col min="28" max="28" width="11.109375" style="82" customWidth="1"/>
    <col min="29" max="29" width="12.33203125" style="82" customWidth="1"/>
    <col min="30" max="30" width="11.109375" style="82" customWidth="1"/>
    <col min="31" max="32" width="14.109375" style="82" customWidth="1"/>
    <col min="33" max="33" width="12.33203125" style="83" customWidth="1"/>
    <col min="34" max="35" width="12.88671875" style="83" customWidth="1"/>
    <col min="36" max="36" width="11.44140625" style="82"/>
    <col min="37" max="37" width="14.6640625" style="82" customWidth="1"/>
    <col min="38" max="16384" width="11.44140625" style="82"/>
  </cols>
  <sheetData>
    <row r="1" spans="1:35" s="117" customFormat="1" ht="17.399999999999999">
      <c r="A1" s="136" t="s">
        <v>3</v>
      </c>
      <c r="B1" s="135" t="s">
        <v>65</v>
      </c>
      <c r="AG1" s="120"/>
      <c r="AH1" s="120"/>
      <c r="AI1" s="120"/>
    </row>
    <row r="2" spans="1:35" s="117" customFormat="1" ht="15" customHeight="1">
      <c r="B2" s="134" t="s">
        <v>64</v>
      </c>
      <c r="C2" s="133"/>
      <c r="D2" s="133"/>
      <c r="E2" s="133"/>
      <c r="F2" s="133"/>
      <c r="AG2" s="120"/>
      <c r="AH2" s="120"/>
      <c r="AI2" s="120"/>
    </row>
    <row r="3" spans="1:35" s="128" customFormat="1" ht="15.6">
      <c r="A3" s="132" t="s">
        <v>2</v>
      </c>
      <c r="B3" s="131" t="s">
        <v>63</v>
      </c>
      <c r="D3" s="130"/>
      <c r="AG3" s="129"/>
      <c r="AH3" s="129"/>
      <c r="AI3" s="129"/>
    </row>
    <row r="4" spans="1:35" s="117" customFormat="1" ht="16.2" thickBot="1">
      <c r="A4" s="127"/>
      <c r="B4" s="126"/>
      <c r="P4" s="125"/>
      <c r="Q4" s="125"/>
      <c r="R4" s="124"/>
      <c r="S4" s="124"/>
      <c r="AG4" s="120"/>
      <c r="AH4" s="120"/>
      <c r="AI4" s="120"/>
    </row>
    <row r="5" spans="1:35" s="117" customFormat="1" ht="18" thickBot="1">
      <c r="A5" s="123" t="s">
        <v>1</v>
      </c>
      <c r="B5" s="122">
        <f>Q9</f>
        <v>39.4</v>
      </c>
      <c r="C5" s="163" t="s">
        <v>62</v>
      </c>
      <c r="D5" s="163"/>
      <c r="E5" s="163"/>
      <c r="F5" s="163"/>
      <c r="G5" s="163"/>
      <c r="H5" s="163"/>
      <c r="I5" s="163"/>
      <c r="J5" s="163"/>
      <c r="K5" s="163"/>
      <c r="L5" s="163"/>
      <c r="M5" s="163"/>
      <c r="N5" s="163"/>
      <c r="O5" s="163"/>
      <c r="P5" s="163"/>
      <c r="Q5" s="164"/>
      <c r="R5" s="121"/>
      <c r="S5" s="121"/>
      <c r="AG5" s="120"/>
      <c r="AH5" s="120"/>
      <c r="AI5" s="120"/>
    </row>
    <row r="6" spans="1:35" s="117" customFormat="1">
      <c r="AG6" s="120"/>
      <c r="AH6" s="120"/>
      <c r="AI6" s="120"/>
    </row>
    <row r="7" spans="1:35" s="117" customFormat="1">
      <c r="B7" s="165" t="s">
        <v>61</v>
      </c>
      <c r="C7" s="166"/>
      <c r="D7" s="166"/>
      <c r="E7" s="166"/>
      <c r="F7" s="166"/>
      <c r="G7" s="166"/>
      <c r="H7" s="166"/>
      <c r="I7" s="166"/>
      <c r="J7" s="166"/>
      <c r="K7" s="166"/>
      <c r="L7" s="166"/>
      <c r="M7" s="166"/>
      <c r="N7" s="167"/>
      <c r="AG7" s="120"/>
      <c r="AH7" s="120"/>
      <c r="AI7" s="120"/>
    </row>
    <row r="8" spans="1:35" s="116" customFormat="1">
      <c r="B8" s="115">
        <v>2007</v>
      </c>
      <c r="C8" s="115">
        <v>2008</v>
      </c>
      <c r="D8" s="115">
        <v>2009</v>
      </c>
      <c r="E8" s="115">
        <v>2010</v>
      </c>
      <c r="F8" s="114">
        <v>2011</v>
      </c>
      <c r="G8" s="115">
        <v>2012</v>
      </c>
      <c r="H8" s="114">
        <v>2013</v>
      </c>
      <c r="I8" s="114">
        <v>2014</v>
      </c>
      <c r="J8" s="114">
        <v>2015</v>
      </c>
      <c r="K8" s="114">
        <v>2016</v>
      </c>
      <c r="L8" s="114">
        <v>2017</v>
      </c>
      <c r="M8" s="114">
        <v>2018</v>
      </c>
      <c r="N8" s="114">
        <v>2019</v>
      </c>
      <c r="O8" s="114">
        <v>2020</v>
      </c>
      <c r="P8" s="114">
        <v>2021</v>
      </c>
      <c r="Q8" s="113">
        <v>2022</v>
      </c>
    </row>
    <row r="9" spans="1:35" s="118" customFormat="1" ht="52.8">
      <c r="A9" s="112" t="s">
        <v>60</v>
      </c>
      <c r="B9" s="137">
        <v>20.9</v>
      </c>
      <c r="C9" s="138">
        <v>13.95</v>
      </c>
      <c r="D9" s="138">
        <v>23.63</v>
      </c>
      <c r="E9" s="138">
        <v>16.059999999999999</v>
      </c>
      <c r="F9" s="138">
        <v>25.2</v>
      </c>
      <c r="G9" s="138">
        <v>29.85</v>
      </c>
      <c r="H9" s="138">
        <v>33.4</v>
      </c>
      <c r="I9" s="138">
        <v>37.700000000000003</v>
      </c>
      <c r="J9" s="138">
        <v>31.8</v>
      </c>
      <c r="K9" s="138">
        <v>36.200000000000003</v>
      </c>
      <c r="L9" s="138">
        <v>40.799999999999997</v>
      </c>
      <c r="M9" s="139">
        <v>33.1</v>
      </c>
      <c r="N9" s="140">
        <v>33.4</v>
      </c>
      <c r="O9" s="141">
        <v>34.894999999999996</v>
      </c>
      <c r="P9" s="141">
        <v>43.28</v>
      </c>
      <c r="Q9" s="142">
        <v>39.4</v>
      </c>
      <c r="Y9" s="119"/>
      <c r="Z9" s="119"/>
      <c r="AA9" s="119"/>
      <c r="AB9" s="119"/>
      <c r="AC9" s="119"/>
    </row>
    <row r="10" spans="1:35" ht="14.4">
      <c r="A10" s="105" t="s">
        <v>59</v>
      </c>
      <c r="M10" s="111"/>
      <c r="N10" s="110"/>
      <c r="O10" s="109"/>
      <c r="P10" s="108"/>
      <c r="S10" s="106"/>
      <c r="T10" s="107"/>
      <c r="U10" s="107"/>
      <c r="V10" s="83"/>
      <c r="W10" s="106"/>
      <c r="X10" s="106"/>
      <c r="Y10" s="100"/>
      <c r="Z10" s="100"/>
      <c r="AG10" s="82"/>
      <c r="AH10" s="82"/>
      <c r="AI10" s="82"/>
    </row>
    <row r="11" spans="1:35" ht="14.4">
      <c r="A11" s="105" t="s">
        <v>58</v>
      </c>
      <c r="N11" s="104"/>
      <c r="O11" s="103"/>
      <c r="P11" s="102"/>
      <c r="S11" s="100"/>
      <c r="T11" s="100"/>
      <c r="U11" s="100"/>
      <c r="V11" s="101"/>
      <c r="W11" s="101"/>
      <c r="X11" s="101"/>
      <c r="Y11" s="100"/>
      <c r="Z11" s="100"/>
      <c r="AG11" s="82"/>
      <c r="AH11" s="82"/>
      <c r="AI11" s="82"/>
    </row>
    <row r="12" spans="1:35">
      <c r="V12" s="83"/>
      <c r="W12" s="83"/>
      <c r="X12" s="83"/>
      <c r="AG12" s="82"/>
      <c r="AH12" s="82"/>
      <c r="AI12" s="82"/>
    </row>
    <row r="13" spans="1:35">
      <c r="V13" s="83"/>
      <c r="W13" s="83"/>
      <c r="X13" s="83"/>
      <c r="AG13" s="82"/>
      <c r="AH13" s="82"/>
      <c r="AI13" s="82"/>
    </row>
    <row r="14" spans="1:35" s="85" customFormat="1" ht="13.8">
      <c r="B14" s="99"/>
      <c r="C14" s="94">
        <v>2007</v>
      </c>
      <c r="D14" s="94">
        <v>2008</v>
      </c>
      <c r="E14" s="94">
        <v>2009</v>
      </c>
      <c r="F14" s="94">
        <v>2010</v>
      </c>
      <c r="G14" s="94">
        <v>2011</v>
      </c>
      <c r="H14" s="94">
        <v>2012</v>
      </c>
      <c r="I14" s="94">
        <v>2013</v>
      </c>
      <c r="J14" s="94">
        <v>2014</v>
      </c>
      <c r="K14" s="94">
        <v>2015</v>
      </c>
      <c r="L14" s="94">
        <v>2016</v>
      </c>
      <c r="M14" s="94">
        <v>2017</v>
      </c>
      <c r="N14" s="94">
        <v>2018</v>
      </c>
      <c r="O14" s="94">
        <v>2019</v>
      </c>
      <c r="P14" s="94">
        <v>2020</v>
      </c>
      <c r="Q14" s="94">
        <v>2021</v>
      </c>
      <c r="R14" s="94">
        <v>2022</v>
      </c>
      <c r="S14" s="99"/>
      <c r="V14" s="86"/>
      <c r="W14" s="86"/>
      <c r="X14" s="86"/>
    </row>
    <row r="15" spans="1:35" s="85" customFormat="1" ht="26.4">
      <c r="A15" s="87"/>
      <c r="B15" s="89" t="s">
        <v>53</v>
      </c>
      <c r="C15" s="97">
        <v>54</v>
      </c>
      <c r="D15" s="97">
        <v>118</v>
      </c>
      <c r="E15" s="97">
        <v>745</v>
      </c>
      <c r="F15" s="97">
        <v>158</v>
      </c>
      <c r="G15" s="97">
        <v>246</v>
      </c>
      <c r="H15" s="97">
        <v>113</v>
      </c>
      <c r="I15" s="97">
        <v>149</v>
      </c>
      <c r="J15" s="97">
        <v>257</v>
      </c>
      <c r="K15" s="97">
        <v>78</v>
      </c>
      <c r="L15" s="97">
        <v>300</v>
      </c>
      <c r="M15" s="97">
        <v>662</v>
      </c>
      <c r="N15" s="97">
        <v>289</v>
      </c>
      <c r="O15" s="96">
        <v>268</v>
      </c>
      <c r="P15" s="88">
        <v>185</v>
      </c>
      <c r="Q15" s="88">
        <v>197</v>
      </c>
      <c r="R15" s="88">
        <v>122</v>
      </c>
      <c r="S15" s="89" t="s">
        <v>51</v>
      </c>
      <c r="U15" s="87"/>
      <c r="V15" s="98"/>
      <c r="W15" s="98"/>
      <c r="X15" s="98"/>
    </row>
    <row r="16" spans="1:35" s="85" customFormat="1" ht="26.4">
      <c r="A16" s="87"/>
      <c r="B16" s="89" t="s">
        <v>52</v>
      </c>
      <c r="C16" s="97">
        <v>3580</v>
      </c>
      <c r="D16" s="97">
        <v>12670</v>
      </c>
      <c r="E16" s="97">
        <v>13200</v>
      </c>
      <c r="F16" s="97">
        <v>14272</v>
      </c>
      <c r="G16" s="97">
        <v>18154</v>
      </c>
      <c r="H16" s="97">
        <v>17797</v>
      </c>
      <c r="I16" s="97">
        <v>572</v>
      </c>
      <c r="J16" s="97">
        <v>1574</v>
      </c>
      <c r="K16" s="97">
        <v>1067</v>
      </c>
      <c r="L16" s="97">
        <v>610</v>
      </c>
      <c r="M16" s="97">
        <v>381</v>
      </c>
      <c r="N16" s="97">
        <v>358</v>
      </c>
      <c r="O16" s="96">
        <v>32440</v>
      </c>
      <c r="P16" s="88">
        <v>34571</v>
      </c>
      <c r="Q16" s="88">
        <v>34657</v>
      </c>
      <c r="R16" s="88">
        <v>35615</v>
      </c>
      <c r="S16" s="89" t="s">
        <v>51</v>
      </c>
      <c r="U16" s="87"/>
      <c r="V16" s="98"/>
      <c r="W16" s="98"/>
      <c r="X16" s="98"/>
    </row>
    <row r="17" spans="1:35" s="85" customFormat="1" ht="26.4">
      <c r="A17" s="87"/>
      <c r="B17" s="89" t="s">
        <v>53</v>
      </c>
      <c r="C17" s="97">
        <v>178</v>
      </c>
      <c r="D17" s="97">
        <v>92</v>
      </c>
      <c r="E17" s="97">
        <v>78</v>
      </c>
      <c r="F17" s="97">
        <v>437</v>
      </c>
      <c r="G17" s="97">
        <v>213</v>
      </c>
      <c r="H17" s="97">
        <v>235</v>
      </c>
      <c r="I17" s="97">
        <v>124</v>
      </c>
      <c r="J17" s="97">
        <v>126</v>
      </c>
      <c r="K17" s="97">
        <v>126.9</v>
      </c>
      <c r="L17" s="97">
        <v>238.5</v>
      </c>
      <c r="M17" s="97">
        <v>40.9</v>
      </c>
      <c r="N17" s="97">
        <v>113.5</v>
      </c>
      <c r="O17" s="96">
        <v>220</v>
      </c>
      <c r="P17" s="88">
        <v>365</v>
      </c>
      <c r="Q17" s="88">
        <v>228.88050000000001</v>
      </c>
      <c r="R17" s="88">
        <v>187.2</v>
      </c>
      <c r="S17" s="89" t="s">
        <v>57</v>
      </c>
      <c r="U17" s="87"/>
      <c r="V17" s="98"/>
      <c r="W17" s="98"/>
      <c r="X17" s="98"/>
    </row>
    <row r="18" spans="1:35" s="85" customFormat="1" ht="26.4">
      <c r="A18" s="87"/>
      <c r="B18" s="89" t="s">
        <v>52</v>
      </c>
      <c r="C18" s="97">
        <v>1476</v>
      </c>
      <c r="D18" s="97">
        <v>1387</v>
      </c>
      <c r="E18" s="97">
        <v>1835</v>
      </c>
      <c r="F18" s="97">
        <v>2528</v>
      </c>
      <c r="G18" s="97">
        <v>3575</v>
      </c>
      <c r="H18" s="97">
        <v>2356</v>
      </c>
      <c r="I18" s="97">
        <v>4211</v>
      </c>
      <c r="J18" s="97">
        <v>4101</v>
      </c>
      <c r="K18" s="97">
        <v>4612.1000000000004</v>
      </c>
      <c r="L18" s="97">
        <v>4944.3999999999996</v>
      </c>
      <c r="M18" s="97">
        <v>4257.1000000000004</v>
      </c>
      <c r="N18" s="97">
        <v>4595.5</v>
      </c>
      <c r="O18" s="96">
        <v>4500.5</v>
      </c>
      <c r="P18" s="88">
        <v>9408</v>
      </c>
      <c r="Q18" s="88">
        <v>10010.8984</v>
      </c>
      <c r="R18" s="88">
        <v>11421.7</v>
      </c>
      <c r="S18" s="89" t="s">
        <v>57</v>
      </c>
      <c r="U18" s="87"/>
      <c r="V18" s="98"/>
      <c r="W18" s="98"/>
      <c r="X18" s="98"/>
    </row>
    <row r="19" spans="1:35" s="85" customFormat="1" ht="26.4">
      <c r="A19" s="87"/>
      <c r="B19" s="89" t="s">
        <v>53</v>
      </c>
      <c r="C19" s="97">
        <v>199</v>
      </c>
      <c r="D19" s="97">
        <v>140</v>
      </c>
      <c r="E19" s="97">
        <v>180</v>
      </c>
      <c r="F19" s="97">
        <v>212</v>
      </c>
      <c r="G19" s="97">
        <v>541</v>
      </c>
      <c r="H19" s="97">
        <v>999</v>
      </c>
      <c r="I19" s="97">
        <v>700</v>
      </c>
      <c r="J19" s="97">
        <v>696</v>
      </c>
      <c r="K19" s="97">
        <v>840</v>
      </c>
      <c r="L19" s="97">
        <v>855</v>
      </c>
      <c r="M19" s="97">
        <v>931</v>
      </c>
      <c r="N19" s="97">
        <v>516</v>
      </c>
      <c r="O19" s="96">
        <v>242</v>
      </c>
      <c r="P19" s="88">
        <v>142</v>
      </c>
      <c r="Q19" s="88">
        <v>139</v>
      </c>
      <c r="R19" s="88">
        <v>231</v>
      </c>
      <c r="S19" s="89" t="s">
        <v>56</v>
      </c>
      <c r="U19" s="87"/>
      <c r="V19" s="98"/>
      <c r="W19" s="98"/>
      <c r="X19" s="98"/>
    </row>
    <row r="20" spans="1:35" s="85" customFormat="1" ht="26.4">
      <c r="A20" s="87"/>
      <c r="B20" s="89" t="s">
        <v>52</v>
      </c>
      <c r="C20" s="97">
        <v>2321</v>
      </c>
      <c r="D20" s="97">
        <v>2460</v>
      </c>
      <c r="E20" s="97">
        <v>4120</v>
      </c>
      <c r="F20" s="97">
        <v>3720</v>
      </c>
      <c r="G20" s="97">
        <v>4684</v>
      </c>
      <c r="H20" s="97">
        <v>3731</v>
      </c>
      <c r="I20" s="97">
        <v>4550</v>
      </c>
      <c r="J20" s="97">
        <v>3505</v>
      </c>
      <c r="K20" s="97">
        <v>3955</v>
      </c>
      <c r="L20" s="97">
        <v>4010</v>
      </c>
      <c r="M20" s="97">
        <v>5163</v>
      </c>
      <c r="N20" s="97">
        <v>7031</v>
      </c>
      <c r="O20" s="96">
        <v>1812</v>
      </c>
      <c r="P20" s="88">
        <v>0</v>
      </c>
      <c r="Q20" s="88">
        <v>0</v>
      </c>
      <c r="R20" s="88">
        <v>0</v>
      </c>
      <c r="S20" s="89" t="s">
        <v>56</v>
      </c>
      <c r="U20" s="87"/>
      <c r="V20" s="98"/>
      <c r="W20" s="98"/>
      <c r="X20" s="98"/>
    </row>
    <row r="21" spans="1:35" s="85" customFormat="1" ht="26.4">
      <c r="A21" s="87"/>
      <c r="B21" s="89" t="s">
        <v>53</v>
      </c>
      <c r="C21" s="97">
        <v>137.6</v>
      </c>
      <c r="D21" s="97">
        <v>43</v>
      </c>
      <c r="E21" s="97">
        <v>282</v>
      </c>
      <c r="F21" s="97">
        <v>375</v>
      </c>
      <c r="G21" s="97">
        <v>573</v>
      </c>
      <c r="H21" s="97">
        <v>323</v>
      </c>
      <c r="I21" s="97">
        <v>321</v>
      </c>
      <c r="J21" s="97">
        <v>158</v>
      </c>
      <c r="K21" s="97">
        <v>156</v>
      </c>
      <c r="L21" s="97">
        <v>245</v>
      </c>
      <c r="M21" s="97">
        <v>341</v>
      </c>
      <c r="N21" s="97">
        <v>451</v>
      </c>
      <c r="O21" s="96">
        <v>156</v>
      </c>
      <c r="P21" s="88">
        <v>22</v>
      </c>
      <c r="Q21" s="88">
        <v>179</v>
      </c>
      <c r="R21" s="88">
        <v>291</v>
      </c>
      <c r="S21" s="89" t="s">
        <v>55</v>
      </c>
      <c r="T21" s="90"/>
      <c r="U21" s="91"/>
      <c r="V21" s="91"/>
      <c r="W21" s="91"/>
      <c r="X21" s="91"/>
      <c r="Y21" s="90"/>
      <c r="Z21" s="90"/>
      <c r="AA21" s="90"/>
      <c r="AB21" s="90"/>
      <c r="AC21" s="90"/>
      <c r="AD21" s="90"/>
      <c r="AG21" s="86"/>
      <c r="AH21" s="86"/>
      <c r="AI21" s="86"/>
    </row>
    <row r="22" spans="1:35" s="85" customFormat="1" ht="26.4">
      <c r="A22" s="87"/>
      <c r="B22" s="89" t="s">
        <v>52</v>
      </c>
      <c r="C22" s="97">
        <v>53.4</v>
      </c>
      <c r="D22" s="97">
        <v>173</v>
      </c>
      <c r="E22" s="97">
        <v>136</v>
      </c>
      <c r="F22" s="97">
        <v>456</v>
      </c>
      <c r="G22" s="97">
        <v>141</v>
      </c>
      <c r="H22" s="97">
        <v>172</v>
      </c>
      <c r="I22" s="97">
        <v>140</v>
      </c>
      <c r="J22" s="97">
        <v>679</v>
      </c>
      <c r="K22" s="97">
        <v>470</v>
      </c>
      <c r="L22" s="97">
        <v>786</v>
      </c>
      <c r="M22" s="97">
        <v>931</v>
      </c>
      <c r="N22" s="97">
        <v>923</v>
      </c>
      <c r="O22" s="96">
        <v>641</v>
      </c>
      <c r="P22" s="88">
        <v>0</v>
      </c>
      <c r="Q22" s="88">
        <v>0</v>
      </c>
      <c r="R22" s="88">
        <v>0</v>
      </c>
      <c r="S22" s="89" t="s">
        <v>55</v>
      </c>
      <c r="T22" s="90"/>
      <c r="U22" s="91"/>
      <c r="V22" s="91"/>
      <c r="W22" s="91"/>
      <c r="X22" s="91"/>
      <c r="Y22" s="90"/>
      <c r="Z22" s="90"/>
      <c r="AA22" s="90"/>
      <c r="AB22" s="90"/>
      <c r="AC22" s="90"/>
      <c r="AD22" s="90"/>
      <c r="AG22" s="86"/>
      <c r="AH22" s="86"/>
      <c r="AI22" s="86"/>
    </row>
    <row r="23" spans="1:35" s="85" customFormat="1" ht="39.6">
      <c r="A23" s="87"/>
      <c r="B23" s="89" t="s">
        <v>53</v>
      </c>
      <c r="C23" s="97">
        <v>4020</v>
      </c>
      <c r="D23" s="97">
        <v>853</v>
      </c>
      <c r="E23" s="97">
        <v>5274</v>
      </c>
      <c r="F23" s="97">
        <v>153.5</v>
      </c>
      <c r="G23" s="97">
        <v>723</v>
      </c>
      <c r="H23" s="97">
        <v>318</v>
      </c>
      <c r="I23" s="97">
        <v>270</v>
      </c>
      <c r="J23" s="97">
        <v>692</v>
      </c>
      <c r="K23" s="97">
        <v>1112</v>
      </c>
      <c r="L23" s="97">
        <v>736</v>
      </c>
      <c r="M23" s="97">
        <v>1559</v>
      </c>
      <c r="N23" s="97">
        <v>411</v>
      </c>
      <c r="O23" s="96">
        <v>401</v>
      </c>
      <c r="P23" s="88">
        <v>628.6</v>
      </c>
      <c r="Q23" s="88">
        <v>365.8</v>
      </c>
      <c r="R23" s="88">
        <v>292</v>
      </c>
      <c r="S23" s="89" t="s">
        <v>54</v>
      </c>
      <c r="T23" s="94"/>
      <c r="U23" s="95"/>
      <c r="V23" s="95"/>
      <c r="W23" s="95"/>
      <c r="X23" s="95"/>
      <c r="Y23" s="94"/>
      <c r="Z23" s="94"/>
      <c r="AA23" s="94"/>
      <c r="AB23" s="94"/>
      <c r="AC23" s="94"/>
      <c r="AD23" s="94"/>
      <c r="AG23" s="86"/>
      <c r="AH23" s="86"/>
      <c r="AI23" s="86"/>
    </row>
    <row r="24" spans="1:35" s="85" customFormat="1" ht="39.6">
      <c r="A24" s="87"/>
      <c r="B24" s="89" t="s">
        <v>52</v>
      </c>
      <c r="C24" s="97">
        <v>3361</v>
      </c>
      <c r="D24" s="97">
        <v>194</v>
      </c>
      <c r="E24" s="97">
        <v>3378</v>
      </c>
      <c r="F24" s="97">
        <v>1082.5</v>
      </c>
      <c r="G24" s="97">
        <v>525</v>
      </c>
      <c r="H24" s="97">
        <v>7800</v>
      </c>
      <c r="I24" s="97">
        <v>950</v>
      </c>
      <c r="J24" s="97">
        <v>2857</v>
      </c>
      <c r="K24" s="97">
        <v>1776</v>
      </c>
      <c r="L24" s="97">
        <v>1027</v>
      </c>
      <c r="M24" s="97">
        <v>1604</v>
      </c>
      <c r="N24" s="97">
        <v>1154</v>
      </c>
      <c r="O24" s="96">
        <v>373.5</v>
      </c>
      <c r="P24" s="88">
        <v>0</v>
      </c>
      <c r="Q24" s="88">
        <v>0</v>
      </c>
      <c r="R24" s="88">
        <v>0</v>
      </c>
      <c r="S24" s="89" t="s">
        <v>54</v>
      </c>
      <c r="T24" s="90"/>
      <c r="U24" s="91"/>
      <c r="V24" s="91"/>
      <c r="W24" s="91"/>
      <c r="X24" s="91"/>
      <c r="Y24" s="90"/>
      <c r="Z24" s="90"/>
      <c r="AA24" s="90"/>
      <c r="AB24" s="90"/>
      <c r="AC24" s="90"/>
      <c r="AD24" s="90"/>
      <c r="AG24" s="86"/>
      <c r="AH24" s="86"/>
      <c r="AI24" s="86"/>
    </row>
    <row r="25" spans="1:35" s="85" customFormat="1" ht="26.4">
      <c r="A25" s="87"/>
      <c r="B25" s="89" t="s">
        <v>53</v>
      </c>
      <c r="C25" s="97">
        <v>243</v>
      </c>
      <c r="D25" s="97">
        <v>600</v>
      </c>
      <c r="E25" s="97">
        <v>60</v>
      </c>
      <c r="F25" s="97">
        <v>159</v>
      </c>
      <c r="G25" s="97">
        <v>481</v>
      </c>
      <c r="H25" s="97">
        <v>479</v>
      </c>
      <c r="I25" s="97">
        <v>332</v>
      </c>
      <c r="J25" s="97">
        <v>176</v>
      </c>
      <c r="K25" s="97">
        <v>266</v>
      </c>
      <c r="L25" s="97">
        <v>666</v>
      </c>
      <c r="M25" s="97">
        <v>233</v>
      </c>
      <c r="N25" s="97">
        <v>158</v>
      </c>
      <c r="O25" s="96">
        <v>228</v>
      </c>
      <c r="P25" s="88">
        <v>236</v>
      </c>
      <c r="Q25" s="88">
        <v>260</v>
      </c>
      <c r="R25" s="88">
        <v>245</v>
      </c>
      <c r="S25" s="89" t="s">
        <v>50</v>
      </c>
      <c r="T25" s="90"/>
      <c r="U25" s="91"/>
      <c r="V25" s="91"/>
      <c r="W25" s="91"/>
      <c r="X25" s="91"/>
      <c r="Y25" s="90"/>
      <c r="Z25" s="90"/>
      <c r="AA25" s="90"/>
      <c r="AB25" s="90"/>
      <c r="AC25" s="90"/>
      <c r="AD25" s="90"/>
      <c r="AG25" s="86"/>
      <c r="AH25" s="86"/>
      <c r="AI25" s="86"/>
    </row>
    <row r="26" spans="1:35" s="85" customFormat="1" ht="26.4">
      <c r="A26" s="87"/>
      <c r="B26" s="89" t="s">
        <v>52</v>
      </c>
      <c r="C26" s="97">
        <v>3374</v>
      </c>
      <c r="D26" s="97">
        <v>3419</v>
      </c>
      <c r="E26" s="97">
        <v>2540</v>
      </c>
      <c r="F26" s="97">
        <v>2030</v>
      </c>
      <c r="G26" s="97">
        <v>2330</v>
      </c>
      <c r="H26" s="97">
        <v>1856</v>
      </c>
      <c r="I26" s="97">
        <v>2107</v>
      </c>
      <c r="J26" s="97">
        <v>2496</v>
      </c>
      <c r="K26" s="97">
        <v>1600</v>
      </c>
      <c r="L26" s="97">
        <v>1808</v>
      </c>
      <c r="M26" s="97">
        <v>2310</v>
      </c>
      <c r="N26" s="97">
        <v>1587</v>
      </c>
      <c r="O26" s="96">
        <v>3135</v>
      </c>
      <c r="P26" s="88">
        <v>3053</v>
      </c>
      <c r="Q26" s="88">
        <v>3043</v>
      </c>
      <c r="R26" s="88">
        <v>3139</v>
      </c>
      <c r="S26" s="89" t="s">
        <v>50</v>
      </c>
      <c r="T26" s="94"/>
      <c r="U26" s="95"/>
      <c r="V26" s="95"/>
      <c r="W26" s="95"/>
      <c r="X26" s="95"/>
      <c r="Y26" s="94"/>
      <c r="Z26" s="94"/>
      <c r="AA26" s="94"/>
      <c r="AB26" s="94"/>
      <c r="AC26" s="94"/>
      <c r="AD26" s="94"/>
      <c r="AG26" s="86"/>
      <c r="AH26" s="86"/>
      <c r="AI26" s="86"/>
    </row>
    <row r="27" spans="1:35" s="85" customFormat="1" ht="13.8">
      <c r="A27" s="87"/>
      <c r="R27" s="89"/>
      <c r="S27" s="90"/>
      <c r="T27" s="90"/>
      <c r="U27" s="91"/>
      <c r="V27" s="91"/>
      <c r="W27" s="91"/>
      <c r="X27" s="91"/>
      <c r="Y27" s="90"/>
      <c r="Z27" s="90"/>
      <c r="AA27" s="90"/>
      <c r="AB27" s="90"/>
      <c r="AC27" s="90"/>
      <c r="AD27" s="90"/>
      <c r="AG27" s="86"/>
      <c r="AH27" s="86"/>
      <c r="AI27" s="86"/>
    </row>
    <row r="28" spans="1:35" s="85" customFormat="1" ht="13.8">
      <c r="A28" s="87"/>
      <c r="B28" s="87"/>
      <c r="C28" s="92"/>
      <c r="D28" s="92"/>
      <c r="E28" s="87"/>
      <c r="F28" s="87"/>
      <c r="G28" s="87"/>
      <c r="H28" s="87"/>
      <c r="I28" s="87"/>
      <c r="J28" s="87"/>
      <c r="K28" s="87"/>
      <c r="L28" s="87"/>
      <c r="M28" s="87"/>
      <c r="N28" s="87"/>
      <c r="O28" s="87"/>
      <c r="P28" s="87"/>
      <c r="Q28" s="87"/>
      <c r="R28" s="87"/>
      <c r="S28" s="95"/>
      <c r="T28" s="95"/>
      <c r="U28" s="95"/>
      <c r="V28" s="95"/>
      <c r="W28" s="95"/>
      <c r="X28" s="95"/>
      <c r="Y28" s="94"/>
      <c r="Z28" s="94"/>
      <c r="AA28" s="94"/>
      <c r="AB28" s="94"/>
      <c r="AC28" s="94"/>
      <c r="AD28" s="94"/>
      <c r="AG28" s="86"/>
      <c r="AH28" s="86"/>
      <c r="AI28" s="86"/>
    </row>
    <row r="29" spans="1:35" s="85" customFormat="1" ht="14.4">
      <c r="A29" s="87"/>
      <c r="B29" s="87"/>
      <c r="C29" s="93"/>
      <c r="D29" s="93"/>
      <c r="E29" s="87"/>
      <c r="F29" s="87"/>
      <c r="G29" s="87"/>
      <c r="H29" s="87"/>
      <c r="I29" s="87"/>
      <c r="J29" s="87"/>
      <c r="K29" s="87"/>
      <c r="L29" s="87"/>
      <c r="M29" s="87"/>
      <c r="N29" s="87"/>
      <c r="O29" s="87"/>
      <c r="P29" s="87"/>
      <c r="Q29" s="87"/>
      <c r="R29" s="92"/>
      <c r="S29" s="91"/>
      <c r="T29" s="91"/>
      <c r="U29" s="91"/>
      <c r="V29" s="91"/>
      <c r="W29" s="91"/>
      <c r="X29" s="91"/>
      <c r="Y29" s="90"/>
      <c r="Z29" s="90"/>
      <c r="AA29" s="90"/>
      <c r="AB29" s="90"/>
      <c r="AC29" s="90"/>
      <c r="AD29" s="90"/>
      <c r="AG29" s="86"/>
      <c r="AH29" s="86"/>
      <c r="AI29" s="86"/>
    </row>
    <row r="30" spans="1:35" s="85" customFormat="1" ht="13.8">
      <c r="A30" s="87"/>
      <c r="C30" s="85">
        <v>2020</v>
      </c>
      <c r="D30" s="85">
        <v>2021</v>
      </c>
      <c r="E30" s="85">
        <v>2022</v>
      </c>
      <c r="G30" s="87"/>
      <c r="H30" s="87"/>
      <c r="I30" s="87"/>
      <c r="J30" s="87"/>
      <c r="K30" s="87"/>
      <c r="L30" s="87"/>
      <c r="M30" s="87"/>
      <c r="N30" s="87"/>
      <c r="O30" s="87"/>
      <c r="P30" s="87"/>
      <c r="Q30" s="87"/>
      <c r="R30" s="92"/>
      <c r="S30" s="91"/>
      <c r="T30" s="91"/>
      <c r="U30" s="91"/>
      <c r="V30" s="91"/>
      <c r="W30" s="91"/>
      <c r="X30" s="91"/>
      <c r="Y30" s="90"/>
      <c r="Z30" s="90"/>
      <c r="AA30" s="90"/>
      <c r="AB30" s="90"/>
      <c r="AC30" s="90"/>
      <c r="AD30" s="90"/>
      <c r="AG30" s="86"/>
      <c r="AH30" s="86"/>
      <c r="AI30" s="86"/>
    </row>
    <row r="31" spans="1:35" s="85" customFormat="1" ht="26.4">
      <c r="A31" s="87"/>
      <c r="B31" s="89" t="s">
        <v>51</v>
      </c>
      <c r="C31" s="85">
        <v>825</v>
      </c>
      <c r="D31" s="85">
        <v>1003</v>
      </c>
      <c r="E31" s="88">
        <v>362</v>
      </c>
      <c r="G31" s="87"/>
      <c r="H31" s="87"/>
      <c r="I31" s="87"/>
      <c r="J31" s="87"/>
      <c r="K31" s="87"/>
      <c r="L31" s="87"/>
      <c r="M31" s="87"/>
      <c r="N31" s="87"/>
      <c r="O31" s="87"/>
      <c r="P31" s="87"/>
      <c r="Q31" s="87"/>
      <c r="R31" s="87"/>
      <c r="S31" s="87"/>
      <c r="T31" s="87"/>
      <c r="U31" s="87"/>
      <c r="V31" s="87"/>
      <c r="W31" s="87"/>
      <c r="X31" s="87"/>
      <c r="AG31" s="86"/>
      <c r="AH31" s="86"/>
      <c r="AI31" s="86"/>
    </row>
    <row r="32" spans="1:35" s="85" customFormat="1" ht="26.4">
      <c r="A32" s="87"/>
      <c r="B32" s="89" t="s">
        <v>50</v>
      </c>
      <c r="C32" s="85">
        <v>1362</v>
      </c>
      <c r="D32" s="168" t="s">
        <v>59</v>
      </c>
      <c r="E32" s="168"/>
      <c r="F32" s="168"/>
      <c r="G32" s="168"/>
      <c r="H32" s="168"/>
      <c r="I32" s="87"/>
      <c r="J32" s="87"/>
      <c r="K32" s="87"/>
      <c r="L32" s="87"/>
      <c r="M32" s="87"/>
      <c r="N32" s="87"/>
      <c r="O32" s="87"/>
      <c r="P32" s="87"/>
      <c r="Q32" s="87"/>
      <c r="R32" s="87"/>
      <c r="S32" s="87"/>
      <c r="T32" s="87"/>
      <c r="U32" s="87"/>
      <c r="V32" s="87"/>
      <c r="W32" s="87"/>
      <c r="X32" s="87"/>
      <c r="AG32" s="86"/>
      <c r="AH32" s="86"/>
      <c r="AI32" s="86"/>
    </row>
    <row r="33" spans="1:35" s="85" customFormat="1" ht="14.4">
      <c r="A33" s="87"/>
      <c r="B33" s="87"/>
      <c r="C33" s="87"/>
      <c r="D33" s="105" t="s">
        <v>58</v>
      </c>
      <c r="E33" s="87"/>
      <c r="F33" s="87"/>
      <c r="G33" s="87"/>
      <c r="H33" s="87"/>
      <c r="I33" s="87"/>
      <c r="J33" s="87"/>
      <c r="K33" s="87"/>
      <c r="L33" s="87"/>
      <c r="M33" s="87"/>
      <c r="N33" s="87"/>
      <c r="O33" s="87"/>
      <c r="P33" s="87"/>
      <c r="Q33" s="87"/>
      <c r="R33" s="87"/>
      <c r="S33" s="87"/>
      <c r="T33" s="87"/>
      <c r="U33" s="87"/>
      <c r="V33" s="87"/>
      <c r="W33" s="87"/>
      <c r="X33" s="87"/>
      <c r="AG33" s="86"/>
      <c r="AH33" s="86"/>
      <c r="AI33" s="86"/>
    </row>
    <row r="34" spans="1:35" s="85" customFormat="1">
      <c r="A34" s="87"/>
      <c r="B34" s="87"/>
      <c r="C34" s="87"/>
      <c r="D34" s="87"/>
      <c r="E34" s="87"/>
      <c r="F34" s="87"/>
      <c r="G34" s="87"/>
      <c r="H34" s="87"/>
      <c r="I34" s="87"/>
      <c r="J34" s="87"/>
      <c r="K34" s="87"/>
      <c r="L34" s="87"/>
      <c r="M34" s="87"/>
      <c r="N34" s="87"/>
      <c r="O34" s="87"/>
      <c r="P34" s="87"/>
      <c r="Q34" s="87"/>
      <c r="R34" s="87"/>
      <c r="S34" s="87"/>
      <c r="T34" s="87"/>
      <c r="U34" s="87"/>
      <c r="V34" s="87"/>
      <c r="W34" s="87"/>
      <c r="X34" s="87"/>
      <c r="AG34" s="86"/>
      <c r="AH34" s="86"/>
      <c r="AI34" s="86"/>
    </row>
    <row r="35" spans="1:35" s="85" customFormat="1">
      <c r="A35" s="87"/>
      <c r="B35" s="87"/>
      <c r="C35" s="87"/>
      <c r="D35" s="87"/>
      <c r="E35" s="87"/>
      <c r="F35" s="87"/>
      <c r="G35" s="87"/>
      <c r="H35" s="87"/>
      <c r="I35" s="87"/>
      <c r="J35" s="87"/>
      <c r="K35" s="87"/>
      <c r="L35" s="87"/>
      <c r="M35" s="87"/>
      <c r="N35" s="87"/>
      <c r="O35" s="87"/>
      <c r="P35" s="87"/>
      <c r="Q35" s="87"/>
      <c r="R35" s="87"/>
      <c r="S35" s="87"/>
      <c r="T35" s="87"/>
      <c r="U35" s="87"/>
      <c r="V35" s="87"/>
      <c r="W35" s="87"/>
      <c r="X35" s="87"/>
      <c r="AG35" s="86"/>
      <c r="AH35" s="86"/>
      <c r="AI35" s="86"/>
    </row>
    <row r="36" spans="1:35" s="85" customFormat="1">
      <c r="A36" s="87"/>
      <c r="B36" s="87"/>
      <c r="C36" s="87"/>
      <c r="D36" s="87"/>
      <c r="E36" s="87"/>
      <c r="F36" s="87"/>
      <c r="G36" s="87"/>
      <c r="H36" s="87"/>
      <c r="I36" s="87"/>
      <c r="J36" s="87"/>
      <c r="K36" s="87"/>
      <c r="L36" s="87"/>
      <c r="M36" s="87"/>
      <c r="N36" s="87"/>
      <c r="O36" s="87"/>
      <c r="P36" s="87"/>
      <c r="Q36" s="87"/>
      <c r="R36" s="87"/>
      <c r="S36" s="87"/>
      <c r="T36" s="87"/>
      <c r="U36" s="87"/>
      <c r="V36" s="87"/>
      <c r="W36" s="87"/>
      <c r="X36" s="87"/>
      <c r="AG36" s="86"/>
      <c r="AH36" s="86"/>
      <c r="AI36" s="86"/>
    </row>
    <row r="37" spans="1:35">
      <c r="A37" s="84"/>
      <c r="B37" s="84"/>
      <c r="C37" s="84"/>
      <c r="D37" s="84"/>
      <c r="E37" s="84"/>
      <c r="F37" s="84"/>
      <c r="G37" s="84"/>
      <c r="H37" s="84"/>
      <c r="I37" s="84"/>
      <c r="J37" s="84"/>
      <c r="K37" s="84"/>
      <c r="L37" s="84"/>
      <c r="M37" s="84"/>
      <c r="N37" s="84"/>
      <c r="O37" s="84"/>
      <c r="P37" s="84"/>
      <c r="Q37" s="84"/>
      <c r="R37" s="84"/>
      <c r="S37" s="84"/>
      <c r="T37" s="84"/>
      <c r="U37" s="84"/>
      <c r="V37" s="84"/>
      <c r="W37" s="84"/>
      <c r="X37" s="84"/>
    </row>
    <row r="38" spans="1:35">
      <c r="A38" s="84"/>
      <c r="B38" s="84"/>
      <c r="C38" s="84"/>
      <c r="D38" s="84"/>
      <c r="E38" s="84"/>
      <c r="F38" s="84"/>
      <c r="G38" s="84"/>
      <c r="H38" s="84"/>
      <c r="I38" s="84"/>
      <c r="J38" s="84"/>
      <c r="K38" s="84"/>
      <c r="L38" s="84"/>
      <c r="M38" s="84"/>
      <c r="N38" s="84"/>
      <c r="O38" s="84"/>
      <c r="P38" s="84"/>
      <c r="Q38" s="84"/>
      <c r="R38" s="84"/>
      <c r="S38" s="84"/>
      <c r="T38" s="84"/>
      <c r="U38" s="84"/>
      <c r="V38" s="84"/>
      <c r="W38" s="84"/>
      <c r="X38" s="84"/>
    </row>
  </sheetData>
  <sheetProtection selectLockedCells="1" selectUnlockedCells="1"/>
  <mergeCells count="3">
    <mergeCell ref="C5:Q5"/>
    <mergeCell ref="B7:N7"/>
    <mergeCell ref="D32:H32"/>
  </mergeCells>
  <pageMargins left="0.2361111111111111" right="0.2361111111111111" top="0.74791666666666667" bottom="0.74861111111111112" header="0.51180555555555551" footer="0.31527777777777777"/>
  <pageSetup paperSize="8" scale="90" firstPageNumber="0" orientation="landscape" horizontalDpi="300" verticalDpi="300" r:id="rId1"/>
  <headerFooter alignWithMargins="0">
    <oddFooter>&amp;CSDES - Indicateurs de biodiversité</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Graph 1</vt:lpstr>
      <vt:lpstr>Graph 2</vt:lpstr>
      <vt:lpstr>Graph 3</vt:lpstr>
      <vt:lpstr>Graph 4</vt:lpstr>
    </vt:vector>
  </TitlesOfParts>
  <Company>MTE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Les milieux humides en France - Synthèse des connaissances en 2024</dc:title>
  <dc:subject>Fiche bilan environnemental 2024</dc:subject>
  <dc:creator>SDES</dc:creator>
  <cp:keywords>zone humide, biodiversité, eau, espace naturel, espèce</cp:keywords>
  <cp:lastModifiedBy>DUMAS Morgane</cp:lastModifiedBy>
  <cp:lastPrinted>2022-02-01T11:03:55Z</cp:lastPrinted>
  <dcterms:created xsi:type="dcterms:W3CDTF">2021-12-13T15:33:13Z</dcterms:created>
  <dcterms:modified xsi:type="dcterms:W3CDTF">2025-01-28T15:03:49Z</dcterms:modified>
</cp:coreProperties>
</file>