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0" yWindow="330" windowWidth="28800" windowHeight="16440" activeTab="13"/>
  </bookViews>
  <sheets>
    <sheet name="Analyse stratégique" sheetId="1" r:id="rId1"/>
    <sheet name="Janvier" sheetId="2" r:id="rId2"/>
    <sheet name="Février" sheetId="3" r:id="rId3"/>
    <sheet name="Mars" sheetId="4" r:id="rId4"/>
    <sheet name="Avril" sheetId="5" r:id="rId5"/>
    <sheet name="Mai" sheetId="6" r:id="rId6"/>
    <sheet name="Juin" sheetId="7" r:id="rId7"/>
    <sheet name="Juillet" sheetId="8" r:id="rId8"/>
    <sheet name="Août" sheetId="9" r:id="rId9"/>
    <sheet name="Septembre" sheetId="10" r:id="rId10"/>
    <sheet name="Octobre" sheetId="11" r:id="rId11"/>
    <sheet name="Novembre" sheetId="12" r:id="rId12"/>
    <sheet name="Décembre" sheetId="13" r:id="rId13"/>
    <sheet name="Agenda" sheetId="14" r:id="rId14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2" i="13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1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11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F2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E2"/>
  <c r="AI32" i="10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D18" s="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9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D11" s="1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8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8" s="1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7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D11" s="1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6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5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4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D18" s="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3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F2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E2"/>
  <c r="AI32" i="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D18" s="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7" i="1"/>
  <c r="A6"/>
  <c r="A5"/>
  <c r="A4"/>
  <c r="A2"/>
  <c r="D11" i="3" l="1"/>
  <c r="D11" i="10"/>
  <c r="D11" i="13"/>
  <c r="D18"/>
  <c r="D18" i="12"/>
  <c r="D25" i="13"/>
  <c r="D11" i="8"/>
  <c r="D18" i="3"/>
  <c r="D18" i="6"/>
  <c r="D25" i="8"/>
  <c r="D25" i="9"/>
  <c r="D25" i="10"/>
  <c r="D11" i="12"/>
  <c r="D18" i="5"/>
  <c r="D11"/>
  <c r="D11" i="2"/>
  <c r="D18" i="11"/>
  <c r="D11" i="6"/>
  <c r="D32"/>
  <c r="D25" i="7"/>
  <c r="D18" i="9"/>
  <c r="D32" i="12"/>
  <c r="D11" i="4"/>
  <c r="D32"/>
  <c r="D25" i="5"/>
  <c r="D25" i="6"/>
  <c r="D18" i="7"/>
  <c r="D32" i="10"/>
  <c r="D11" i="11"/>
  <c r="D32"/>
  <c r="D25" i="12"/>
</calcChain>
</file>

<file path=xl/sharedStrings.xml><?xml version="1.0" encoding="utf-8"?>
<sst xmlns="http://schemas.openxmlformats.org/spreadsheetml/2006/main" count="294" uniqueCount="120">
  <si>
    <t>💪 Forces</t>
  </si>
  <si>
    <t>👎 Faiblesses</t>
  </si>
  <si>
    <t>✌️ Opportunités</t>
  </si>
  <si>
    <r>
      <rPr>
        <sz val="14"/>
        <rFont val="Roboto"/>
      </rPr>
      <t xml:space="preserve">🌟 </t>
    </r>
    <r>
      <rPr>
        <i/>
        <sz val="14"/>
        <rFont val="Roboto"/>
      </rPr>
      <t>Offensive</t>
    </r>
  </si>
  <si>
    <r>
      <rPr>
        <sz val="14"/>
        <rFont val="Roboto"/>
      </rPr>
      <t>✨</t>
    </r>
    <r>
      <rPr>
        <i/>
        <sz val="14"/>
        <rFont val="Roboto"/>
      </rPr>
      <t xml:space="preserve"> Préventive</t>
    </r>
  </si>
  <si>
    <t>⚠️  Menaces</t>
  </si>
  <si>
    <r>
      <rPr>
        <sz val="14"/>
        <rFont val="Roboto"/>
      </rPr>
      <t>💥</t>
    </r>
    <r>
      <rPr>
        <i/>
        <sz val="14"/>
        <rFont val="Roboto"/>
      </rPr>
      <t xml:space="preserve"> Défensive</t>
    </r>
  </si>
  <si>
    <r>
      <rPr>
        <sz val="14"/>
        <rFont val="Roboto"/>
      </rPr>
      <t>🔥</t>
    </r>
    <r>
      <rPr>
        <i/>
        <sz val="14"/>
        <rFont val="Roboto"/>
      </rPr>
      <t xml:space="preserve"> Urgence</t>
    </r>
  </si>
  <si>
    <t>PLAN D'ACTION</t>
  </si>
  <si>
    <t>Actions</t>
  </si>
  <si>
    <t>🎚 Type</t>
  </si>
  <si>
    <t>⚒ Ressource</t>
  </si>
  <si>
    <t>⏱ Heures cumulées</t>
  </si>
  <si>
    <t>Pratique délibérée</t>
  </si>
  <si>
    <t>[Action]</t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</si>
  <si>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</si>
  <si>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</si>
  <si>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</si>
  <si>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</si>
  <si>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</si>
  <si>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</si>
  <si>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</si>
  <si>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</si>
  <si>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</si>
  <si>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</si>
  <si>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</si>
  <si>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</si>
  <si>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</si>
  <si>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</si>
  <si>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</si>
  <si>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</si>
  <si>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</si>
  <si>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</si>
  <si>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t xml:space="preserve">5. Demandez le feedback d'un </t>
    </r>
    <r>
      <rPr>
        <b/>
        <sz val="12"/>
        <color rgb="FF434343"/>
        <rFont val="Roboto"/>
      </rPr>
      <t xml:space="preserve">observateur extérieur </t>
    </r>
    <r>
      <rPr>
        <sz val="12"/>
        <color rgb="FF434343"/>
        <rFont val="Roboto"/>
      </rPr>
      <t>(ami, collègue...).</t>
    </r>
  </si>
  <si>
    <t>Étapes :</t>
  </si>
  <si>
    <t>Site Openclassrooms</t>
  </si>
  <si>
    <t>reconversion professionnelle</t>
  </si>
  <si>
    <t>...dans le dévellopement WEB</t>
  </si>
  <si>
    <t>🎯 Stratégie de…</t>
  </si>
  <si>
    <t>Rigeur du monde professionnel</t>
  </si>
  <si>
    <t>Autoditacte, compréhenssion parfois difficiles de certaines façon de procéder.</t>
  </si>
  <si>
    <t>Plan trop grossier.</t>
  </si>
  <si>
    <r>
      <t xml:space="preserve"> 🎯</t>
    </r>
    <r>
      <rPr>
        <i/>
        <sz val="12"/>
        <rFont val="Roboto"/>
      </rPr>
      <t>J'aspire à être capable d'enregstrer des contenus dans une base de donnée</t>
    </r>
  </si>
  <si>
    <t>Script HTML et JS</t>
  </si>
  <si>
    <t>""</t>
  </si>
  <si>
    <r>
      <rPr>
        <sz val="11"/>
        <color rgb="FF000000"/>
        <rFont val="Roboto"/>
      </rPr>
      <t xml:space="preserve"> Projet n°1</t>
    </r>
    <r>
      <rPr>
        <b/>
        <sz val="11"/>
        <color rgb="FF000000"/>
        <rFont val="Roboto"/>
      </rPr>
      <t xml:space="preserve"> | </t>
    </r>
    <r>
      <rPr>
        <sz val="11"/>
        <color rgb="FF000000"/>
        <rFont val="Roboto"/>
      </rPr>
      <t>Prenez en main votre formation de développeur web</t>
    </r>
  </si>
  <si>
    <t xml:space="preserve">Réunir des informations (Cours veille technologique, influenceurs, outils de veilles ) </t>
  </si>
  <si>
    <t>Construction du site HTML de veille informatique</t>
  </si>
  <si>
    <t>Construire le planning</t>
  </si>
  <si>
    <t xml:space="preserve"> Projet n°2 | Transformez une maquette en site web</t>
  </si>
  <si>
    <t xml:space="preserve"> 🎯J'aspire à être capable de " Enregistrer des contenus et les afficher en html"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</si>
  <si>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"Créer un site WEB depuis une maquette imposée."</t>
    </r>
  </si>
  <si>
    <t xml:space="preserve"> Projet n°3 | Dynamisez une page web avec des animations CSS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</si>
  <si>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"De créer un site WEB avec des animations CSS."</t>
    </r>
  </si>
  <si>
    <t>Projet n°4 |Optimisez un site web existant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</si>
  <si>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"D'optimiser un site web existant."</t>
    </r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</si>
  <si>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"Construire un site e-commerce."</t>
    </r>
  </si>
  <si>
    <t>Projet n°5 | Construisez un site e-commerce</t>
  </si>
  <si>
    <t>Projet n°6 | Construisez une API sécurisée pour une application d'avis gastronomiques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</si>
  <si>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"concevoir une API."</t>
    </r>
  </si>
  <si>
    <t>Projet n°7 | Créez un réseau social d’entreprise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</si>
  <si>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"Créer un réseau social d'entreprise."</t>
    </r>
  </si>
  <si>
    <r>
      <t xml:space="preserve"> 🎯J'aspire à être capable de </t>
    </r>
    <r>
      <rPr>
        <b/>
        <sz val="12"/>
        <rFont val="Roboto"/>
      </rPr>
      <t>[Niveau Visé]</t>
    </r>
  </si>
  <si>
    <t>Gérer le versionnage avec GIT</t>
  </si>
  <si>
    <r>
      <t xml:space="preserve"> 🎯J'aspire à être capable de </t>
    </r>
    <r>
      <rPr>
        <b/>
        <sz val="12"/>
        <rFont val="Roboto"/>
      </rPr>
      <t>[concevoir des flexbox]</t>
    </r>
  </si>
  <si>
    <t>Concevoir des flexbox en CSS + HTML</t>
  </si>
  <si>
    <t>Dimenssionement du site et lecture dans différents interpreteurs</t>
  </si>
  <si>
    <t xml:space="preserve">Prendre connaissance du sujet ( lecture vidéos etc…) </t>
  </si>
  <si>
    <t>Défi : Intégrez une maquette</t>
  </si>
  <si>
    <t xml:space="preserve">Réalisation du site web : </t>
  </si>
  <si>
    <t xml:space="preserve">Patir sur un projet sans faire attention aux détails et se rendre compte de bugs. </t>
  </si>
  <si>
    <t>PLANNING FORMATION DÉVELOPPEUR WEB</t>
  </si>
  <si>
    <t>PLANNING SEMAINE</t>
  </si>
  <si>
    <t>PROJETS</t>
  </si>
  <si>
    <t>DATES</t>
  </si>
  <si>
    <t>SOUTENANCE</t>
  </si>
  <si>
    <t>LUNDI</t>
  </si>
  <si>
    <t>MARDI</t>
  </si>
  <si>
    <t>MERDREDI</t>
  </si>
  <si>
    <t>JEUDI</t>
  </si>
  <si>
    <t>VENDREDI</t>
  </si>
  <si>
    <t>SAMEDI</t>
  </si>
  <si>
    <t>DIMANCHE</t>
  </si>
  <si>
    <t>P2 - MAQUETTE RESERVIA (HTML/CSS)</t>
  </si>
  <si>
    <r>
      <t>28 avril - 8 mai (</t>
    </r>
    <r>
      <rPr>
        <u/>
        <sz val="14"/>
        <color theme="1"/>
        <rFont val="Calibri (Body)"/>
      </rPr>
      <t>10 jours</t>
    </r>
    <r>
      <rPr>
        <sz val="14"/>
        <color theme="1"/>
        <rFont val="Calibri"/>
        <family val="2"/>
        <scheme val="minor"/>
      </rPr>
      <t>)</t>
    </r>
  </si>
  <si>
    <t>mardi 11 mai</t>
  </si>
  <si>
    <t>8h</t>
  </si>
  <si>
    <t>P3 - OHMYFOOD! (MOBILE FIRST/ANIMATIONS CSS)</t>
  </si>
  <si>
    <r>
      <t>13 -23 mai (</t>
    </r>
    <r>
      <rPr>
        <u/>
        <sz val="14"/>
        <color theme="1"/>
        <rFont val="Calibri (Body)"/>
      </rPr>
      <t>10 jours</t>
    </r>
    <r>
      <rPr>
        <sz val="14"/>
        <color theme="1"/>
        <rFont val="Calibri"/>
        <family val="2"/>
        <scheme val="minor"/>
      </rPr>
      <t>)</t>
    </r>
  </si>
  <si>
    <t>mardi 25 mai</t>
  </si>
  <si>
    <t>9h</t>
  </si>
  <si>
    <t>P4 - LA CHOUETTE (SEO)</t>
  </si>
  <si>
    <r>
      <t>27 mai - 7 juin (</t>
    </r>
    <r>
      <rPr>
        <u/>
        <sz val="14"/>
        <color theme="1"/>
        <rFont val="Calibri (Body)"/>
      </rPr>
      <t>12 jours</t>
    </r>
    <r>
      <rPr>
        <sz val="14"/>
        <color theme="1"/>
        <rFont val="Calibri"/>
        <family val="2"/>
        <scheme val="minor"/>
      </rPr>
      <t>)</t>
    </r>
  </si>
  <si>
    <t>mardi 8 juin</t>
  </si>
  <si>
    <t>10h</t>
  </si>
  <si>
    <t>travail</t>
  </si>
  <si>
    <t>P5 - ORINOCO - E-COMMERCE (API/TESTS UNITAIRES)</t>
  </si>
  <si>
    <r>
      <t>10 juin - 10 juillet (</t>
    </r>
    <r>
      <rPr>
        <u/>
        <sz val="14"/>
        <color theme="1"/>
        <rFont val="Calibri (Body)"/>
      </rPr>
      <t>4 semaines</t>
    </r>
    <r>
      <rPr>
        <sz val="14"/>
        <color theme="1"/>
        <rFont val="Calibri"/>
        <family val="2"/>
        <scheme val="minor"/>
      </rPr>
      <t>)</t>
    </r>
  </si>
  <si>
    <t>mardi 13 juillet</t>
  </si>
  <si>
    <t>11h</t>
  </si>
  <si>
    <t>P6 - SO PEKOCKO (CRUD/NODE/EXPRESS/MOGODB)</t>
  </si>
  <si>
    <r>
      <t>15 juillet - 29 août (</t>
    </r>
    <r>
      <rPr>
        <u/>
        <sz val="14"/>
        <color theme="1"/>
        <rFont val="Calibri (Body)"/>
      </rPr>
      <t>6+ semaines</t>
    </r>
    <r>
      <rPr>
        <sz val="14"/>
        <color theme="1"/>
        <rFont val="Calibri"/>
        <family val="2"/>
        <scheme val="minor"/>
      </rPr>
      <t>)</t>
    </r>
  </si>
  <si>
    <t>mardi 31 août</t>
  </si>
  <si>
    <t>12h</t>
  </si>
  <si>
    <t>travail - veille / social</t>
  </si>
  <si>
    <t>P7 - GROUPOMANIA - RÉSEAU SOCIAL D'ENTREPRISE (SQL)</t>
  </si>
  <si>
    <r>
      <t>2 septembre - 2 novembre (</t>
    </r>
    <r>
      <rPr>
        <u/>
        <sz val="14"/>
        <color theme="1"/>
        <rFont val="Calibri (Body)"/>
      </rPr>
      <t>9 semaines</t>
    </r>
    <r>
      <rPr>
        <sz val="14"/>
        <color theme="1"/>
        <rFont val="Calibri"/>
        <family val="2"/>
        <scheme val="minor"/>
      </rPr>
      <t>)</t>
    </r>
  </si>
  <si>
    <t>mercredi 3 novembre</t>
  </si>
  <si>
    <t>13h</t>
  </si>
  <si>
    <t>14h</t>
  </si>
  <si>
    <t>15h</t>
  </si>
  <si>
    <t>16h</t>
  </si>
  <si>
    <t>17h</t>
  </si>
  <si>
    <t>18h</t>
  </si>
  <si>
    <t>19h</t>
  </si>
  <si>
    <t>20h</t>
  </si>
  <si>
    <t>21h</t>
  </si>
  <si>
    <t>22h</t>
  </si>
  <si>
    <t>23h</t>
  </si>
  <si>
    <t>0h</t>
  </si>
</sst>
</file>

<file path=xl/styles.xml><?xml version="1.0" encoding="utf-8"?>
<styleSheet xmlns="http://schemas.openxmlformats.org/spreadsheetml/2006/main">
  <numFmts count="4">
    <numFmt numFmtId="164" formatCode="mmmm&quot; &quot;yyyy"/>
    <numFmt numFmtId="165" formatCode="dddd&quot; &quot;d&quot; &quot;"/>
    <numFmt numFmtId="166" formatCode="[h]:mm"/>
    <numFmt numFmtId="167" formatCode="m/d/yyyy\ h:mm:ss"/>
  </numFmts>
  <fonts count="29">
    <font>
      <sz val="10"/>
      <color rgb="FF000000"/>
      <name val="Arial"/>
    </font>
    <font>
      <b/>
      <sz val="14"/>
      <color rgb="FFFFFFFF"/>
      <name val="Roboto"/>
    </font>
    <font>
      <sz val="14"/>
      <color rgb="FFFFFFFF"/>
      <name val="Roboto"/>
    </font>
    <font>
      <sz val="14"/>
      <name val="Roboto"/>
    </font>
    <font>
      <b/>
      <u/>
      <sz val="12"/>
      <color rgb="FF434343"/>
      <name val="Roboto"/>
    </font>
    <font>
      <b/>
      <sz val="14"/>
      <name val="Roboto"/>
    </font>
    <font>
      <sz val="10"/>
      <name val="Roboto"/>
    </font>
    <font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i/>
      <sz val="14"/>
      <name val="Roboto"/>
    </font>
    <font>
      <b/>
      <sz val="12"/>
      <color rgb="FF434343"/>
      <name val="Roboto"/>
    </font>
    <font>
      <sz val="12"/>
      <color rgb="FF000000"/>
      <name val="Roboto"/>
    </font>
    <font>
      <b/>
      <sz val="11"/>
      <color rgb="FF000000"/>
      <name val="Roboto"/>
    </font>
    <font>
      <b/>
      <sz val="12"/>
      <name val="Roboto"/>
    </font>
    <font>
      <sz val="11"/>
      <color rgb="FF000000"/>
      <name val="Roboto"/>
    </font>
    <font>
      <i/>
      <sz val="11"/>
      <color rgb="FF000000"/>
      <name val="Roboto"/>
    </font>
    <font>
      <sz val="12"/>
      <name val="Arial"/>
    </font>
    <font>
      <sz val="11"/>
      <name val="Roboto"/>
    </font>
    <font>
      <sz val="12"/>
      <name val="Roboto"/>
    </font>
    <font>
      <i/>
      <sz val="11"/>
      <name val="Roboto"/>
    </font>
    <font>
      <b/>
      <sz val="11"/>
      <name val="Roboto"/>
    </font>
    <font>
      <b/>
      <sz val="12"/>
      <name val="Roboto,Arial"/>
    </font>
    <font>
      <i/>
      <sz val="12"/>
      <name val="Roboto"/>
    </font>
    <font>
      <u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"/>
      <name val="Calibri (Body)"/>
    </font>
  </fonts>
  <fills count="26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EAD1DC"/>
        <bgColor rgb="FFEAD1DC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theme="7" tint="0.59999389629810485"/>
        <bgColor rgb="FFF6B26B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E06666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A00"/>
        <bgColor indexed="64"/>
      </patternFill>
    </fill>
  </fills>
  <borders count="27">
    <border>
      <left/>
      <right/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 style="thin">
        <color rgb="FF999999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/>
      <bottom/>
      <diagonal/>
    </border>
    <border>
      <left style="thin">
        <color rgb="FF999999"/>
      </left>
      <right style="thin">
        <color rgb="FF666666"/>
      </right>
      <top/>
      <bottom/>
      <diagonal/>
    </border>
    <border>
      <left style="thin">
        <color rgb="FF999999"/>
      </left>
      <right style="thin">
        <color rgb="FF666666"/>
      </right>
      <top/>
      <bottom style="thin">
        <color rgb="FF999999"/>
      </bottom>
      <diagonal/>
    </border>
    <border>
      <left style="thin">
        <color rgb="FF666666"/>
      </left>
      <right style="thin">
        <color rgb="FF434343"/>
      </right>
      <top style="thin">
        <color rgb="FF434343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 style="thin">
        <color rgb="FF434343"/>
      </right>
      <top/>
      <bottom/>
      <diagonal/>
    </border>
    <border>
      <left style="thin">
        <color rgb="FF666666"/>
      </left>
      <right style="thin">
        <color rgb="FF434343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</borders>
  <cellStyleXfs count="1">
    <xf numFmtId="0" fontId="0" fillId="0" borderId="0"/>
  </cellStyleXfs>
  <cellXfs count="128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3" borderId="0" xfId="0" applyFont="1" applyFill="1" applyAlignment="1"/>
    <xf numFmtId="0" fontId="5" fillId="3" borderId="0" xfId="0" applyFont="1" applyFill="1" applyAlignment="1">
      <alignment horizontal="center"/>
    </xf>
    <xf numFmtId="0" fontId="6" fillId="3" borderId="0" xfId="0" applyFont="1" applyFill="1"/>
    <xf numFmtId="0" fontId="7" fillId="0" borderId="0" xfId="0" applyFont="1" applyAlignment="1"/>
    <xf numFmtId="0" fontId="6" fillId="0" borderId="0" xfId="0" applyFont="1"/>
    <xf numFmtId="0" fontId="8" fillId="0" borderId="0" xfId="0" applyFont="1" applyAlignme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9" fillId="0" borderId="0" xfId="0" applyFont="1" applyAlignment="1">
      <alignment wrapText="1"/>
    </xf>
    <xf numFmtId="0" fontId="6" fillId="6" borderId="0" xfId="0" applyFont="1" applyFill="1" applyAlignment="1"/>
    <xf numFmtId="0" fontId="6" fillId="7" borderId="0" xfId="0" applyFont="1" applyFill="1" applyAlignment="1"/>
    <xf numFmtId="0" fontId="6" fillId="0" borderId="0" xfId="0" applyFont="1" applyAlignment="1"/>
    <xf numFmtId="0" fontId="10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5" fillId="8" borderId="0" xfId="0" applyFont="1" applyFill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9" borderId="2" xfId="0" applyFont="1" applyFill="1" applyBorder="1" applyAlignment="1">
      <alignment horizontal="center"/>
    </xf>
    <xf numFmtId="0" fontId="6" fillId="10" borderId="0" xfId="0" applyFont="1" applyFill="1" applyAlignment="1"/>
    <xf numFmtId="0" fontId="6" fillId="0" borderId="3" xfId="0" applyFont="1" applyBorder="1" applyAlignment="1"/>
    <xf numFmtId="0" fontId="6" fillId="0" borderId="4" xfId="0" applyFont="1" applyBorder="1" applyAlignment="1"/>
    <xf numFmtId="0" fontId="6" fillId="0" borderId="5" xfId="0" applyFont="1" applyBorder="1" applyAlignment="1"/>
    <xf numFmtId="0" fontId="5" fillId="11" borderId="0" xfId="0" applyFont="1" applyFill="1" applyAlignment="1">
      <alignment horizontal="center"/>
    </xf>
    <xf numFmtId="0" fontId="11" fillId="9" borderId="6" xfId="0" applyFont="1" applyFill="1" applyBorder="1" applyAlignment="1">
      <alignment horizontal="center"/>
    </xf>
    <xf numFmtId="0" fontId="11" fillId="9" borderId="7" xfId="0" applyFont="1" applyFill="1" applyBorder="1" applyAlignment="1">
      <alignment horizontal="center"/>
    </xf>
    <xf numFmtId="0" fontId="6" fillId="12" borderId="0" xfId="0" applyFont="1" applyFill="1" applyAlignment="1"/>
    <xf numFmtId="0" fontId="6" fillId="0" borderId="8" xfId="0" applyFont="1" applyBorder="1" applyAlignment="1"/>
    <xf numFmtId="0" fontId="6" fillId="0" borderId="7" xfId="0" applyFont="1" applyBorder="1" applyAlignment="1"/>
    <xf numFmtId="0" fontId="6" fillId="0" borderId="9" xfId="0" applyFont="1" applyBorder="1" applyAlignment="1"/>
    <xf numFmtId="0" fontId="6" fillId="0" borderId="10" xfId="0" applyFont="1" applyBorder="1" applyAlignment="1"/>
    <xf numFmtId="0" fontId="12" fillId="2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165" fontId="13" fillId="3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7" fillId="14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166" fontId="16" fillId="7" borderId="0" xfId="0" applyNumberFormat="1" applyFont="1" applyFill="1" applyAlignment="1">
      <alignment horizontal="center" vertical="center" wrapText="1"/>
    </xf>
    <xf numFmtId="166" fontId="18" fillId="14" borderId="0" xfId="0" applyNumberFormat="1" applyFont="1" applyFill="1" applyAlignment="1">
      <alignment horizontal="center" vertical="center"/>
    </xf>
    <xf numFmtId="166" fontId="14" fillId="5" borderId="0" xfId="0" applyNumberFormat="1" applyFont="1" applyFill="1" applyAlignment="1">
      <alignment horizontal="center" vertical="center" wrapText="1"/>
    </xf>
    <xf numFmtId="166" fontId="19" fillId="5" borderId="0" xfId="0" applyNumberFormat="1" applyFont="1" applyFill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7" fillId="14" borderId="0" xfId="0" applyFont="1" applyFill="1" applyAlignment="1">
      <alignment vertical="center"/>
    </xf>
    <xf numFmtId="167" fontId="21" fillId="0" borderId="0" xfId="0" applyNumberFormat="1" applyFont="1" applyAlignment="1">
      <alignment horizontal="center" vertical="center" wrapText="1"/>
    </xf>
    <xf numFmtId="166" fontId="19" fillId="16" borderId="0" xfId="0" applyNumberFormat="1" applyFont="1" applyFill="1" applyAlignment="1">
      <alignment horizontal="center" vertical="center" wrapText="1"/>
    </xf>
    <xf numFmtId="166" fontId="22" fillId="11" borderId="0" xfId="0" applyNumberFormat="1" applyFont="1" applyFill="1" applyAlignment="1">
      <alignment horizontal="center" vertical="center" wrapText="1"/>
    </xf>
    <xf numFmtId="166" fontId="19" fillId="11" borderId="0" xfId="0" applyNumberFormat="1" applyFont="1" applyFill="1" applyAlignment="1">
      <alignment horizontal="center" vertical="center" wrapText="1"/>
    </xf>
    <xf numFmtId="166" fontId="19" fillId="6" borderId="0" xfId="0" applyNumberFormat="1" applyFont="1" applyFill="1" applyAlignment="1">
      <alignment horizontal="center" vertical="center" wrapText="1"/>
    </xf>
    <xf numFmtId="166" fontId="22" fillId="4" borderId="0" xfId="0" applyNumberFormat="1" applyFont="1" applyFill="1" applyAlignment="1">
      <alignment horizontal="center" vertical="center" wrapText="1"/>
    </xf>
    <xf numFmtId="166" fontId="19" fillId="4" borderId="0" xfId="0" applyNumberFormat="1" applyFont="1" applyFill="1" applyAlignment="1">
      <alignment horizontal="center" vertical="center" wrapText="1"/>
    </xf>
    <xf numFmtId="166" fontId="19" fillId="10" borderId="0" xfId="0" applyNumberFormat="1" applyFont="1" applyFill="1" applyAlignment="1">
      <alignment horizontal="center" vertical="center" wrapText="1"/>
    </xf>
    <xf numFmtId="166" fontId="22" fillId="8" borderId="0" xfId="0" applyNumberFormat="1" applyFont="1" applyFill="1" applyAlignment="1">
      <alignment horizontal="center" vertical="center" wrapText="1"/>
    </xf>
    <xf numFmtId="166" fontId="19" fillId="8" borderId="0" xfId="0" applyNumberFormat="1" applyFont="1" applyFill="1" applyAlignment="1">
      <alignment horizontal="center" vertical="center" wrapText="1"/>
    </xf>
    <xf numFmtId="0" fontId="20" fillId="0" borderId="0" xfId="0" applyFont="1" applyAlignment="1">
      <alignment vertical="center"/>
    </xf>
    <xf numFmtId="167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167" fontId="20" fillId="0" borderId="0" xfId="0" applyNumberFormat="1" applyFont="1" applyAlignment="1">
      <alignment vertical="center"/>
    </xf>
    <xf numFmtId="0" fontId="20" fillId="0" borderId="0" xfId="0" applyFont="1"/>
    <xf numFmtId="167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167" fontId="20" fillId="0" borderId="0" xfId="0" applyNumberFormat="1" applyFont="1"/>
    <xf numFmtId="165" fontId="13" fillId="9" borderId="0" xfId="0" applyNumberFormat="1" applyFont="1" applyFill="1" applyAlignment="1">
      <alignment horizontal="center" vertical="center"/>
    </xf>
    <xf numFmtId="0" fontId="12" fillId="0" borderId="0" xfId="0" applyFont="1" applyAlignment="1"/>
    <xf numFmtId="0" fontId="16" fillId="0" borderId="0" xfId="0" applyFont="1" applyAlignment="1"/>
    <xf numFmtId="0" fontId="15" fillId="19" borderId="0" xfId="0" applyFont="1" applyFill="1" applyAlignment="1">
      <alignment horizontal="left" vertical="center" wrapText="1"/>
    </xf>
    <xf numFmtId="0" fontId="0" fillId="0" borderId="0" xfId="0" applyFont="1" applyAlignment="1"/>
    <xf numFmtId="0" fontId="15" fillId="17" borderId="0" xfId="0" applyFont="1" applyFill="1" applyAlignment="1">
      <alignment horizontal="left" vertical="center" wrapText="1"/>
    </xf>
    <xf numFmtId="0" fontId="15" fillId="19" borderId="0" xfId="0" applyFont="1" applyFill="1" applyAlignment="1">
      <alignment vertical="center" wrapText="1"/>
    </xf>
    <xf numFmtId="0" fontId="20" fillId="17" borderId="0" xfId="0" applyFont="1" applyFill="1" applyAlignment="1">
      <alignment vertical="center" wrapText="1"/>
    </xf>
    <xf numFmtId="0" fontId="20" fillId="8" borderId="0" xfId="0" applyFont="1" applyFill="1" applyAlignment="1">
      <alignment vertical="center" wrapText="1"/>
    </xf>
    <xf numFmtId="0" fontId="1" fillId="2" borderId="0" xfId="0" applyFont="1" applyFill="1" applyAlignment="1">
      <alignment horizontal="left" vertical="center"/>
    </xf>
    <xf numFmtId="0" fontId="15" fillId="13" borderId="0" xfId="0" applyFont="1" applyFill="1" applyAlignment="1">
      <alignment horizontal="left" vertical="center" wrapText="1"/>
    </xf>
    <xf numFmtId="0" fontId="14" fillId="13" borderId="0" xfId="0" applyFont="1" applyFill="1" applyAlignment="1">
      <alignment horizontal="left" vertical="center" wrapText="1"/>
    </xf>
    <xf numFmtId="164" fontId="1" fillId="2" borderId="0" xfId="0" applyNumberFormat="1" applyFont="1" applyFill="1" applyAlignment="1">
      <alignment horizontal="left" vertical="center"/>
    </xf>
    <xf numFmtId="0" fontId="20" fillId="4" borderId="0" xfId="0" applyFont="1" applyFill="1" applyAlignment="1">
      <alignment vertical="center" wrapText="1"/>
    </xf>
    <xf numFmtId="0" fontId="15" fillId="18" borderId="0" xfId="0" applyFont="1" applyFill="1" applyAlignment="1">
      <alignment horizontal="left" vertical="center" wrapText="1"/>
    </xf>
    <xf numFmtId="0" fontId="16" fillId="5" borderId="0" xfId="0" applyFont="1" applyFill="1" applyAlignment="1">
      <alignment horizontal="left" vertical="center" wrapText="1"/>
    </xf>
    <xf numFmtId="0" fontId="15" fillId="11" borderId="0" xfId="0" applyFont="1" applyFill="1" applyAlignment="1">
      <alignment vertical="center" wrapText="1"/>
    </xf>
    <xf numFmtId="0" fontId="15" fillId="18" borderId="0" xfId="0" applyFont="1" applyFill="1" applyAlignment="1">
      <alignment vertical="center" wrapText="1"/>
    </xf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left" vertical="center" wrapText="1"/>
    </xf>
    <xf numFmtId="0" fontId="20" fillId="3" borderId="0" xfId="0" applyFont="1" applyFill="1" applyAlignment="1">
      <alignment wrapText="1"/>
    </xf>
    <xf numFmtId="0" fontId="15" fillId="3" borderId="0" xfId="0" applyFont="1" applyFill="1" applyAlignment="1">
      <alignment horizontal="left" wrapText="1"/>
    </xf>
    <xf numFmtId="0" fontId="23" fillId="18" borderId="0" xfId="0" applyFont="1" applyFill="1" applyAlignment="1">
      <alignment vertical="center" wrapText="1"/>
    </xf>
    <xf numFmtId="0" fontId="16" fillId="20" borderId="0" xfId="0" applyFont="1" applyFill="1" applyAlignment="1">
      <alignment horizontal="left" vertical="center" wrapText="1"/>
    </xf>
    <xf numFmtId="0" fontId="0" fillId="21" borderId="0" xfId="0" applyFont="1" applyFill="1" applyAlignment="1"/>
    <xf numFmtId="0" fontId="15" fillId="22" borderId="0" xfId="0" applyFont="1" applyFill="1" applyAlignment="1">
      <alignment horizontal="left" vertical="center" wrapText="1"/>
    </xf>
    <xf numFmtId="0" fontId="23" fillId="19" borderId="0" xfId="0" applyFont="1" applyFill="1" applyAlignment="1">
      <alignment vertical="center" wrapText="1"/>
    </xf>
    <xf numFmtId="0" fontId="16" fillId="13" borderId="0" xfId="0" applyFont="1" applyFill="1" applyAlignment="1">
      <alignment horizontal="left" vertical="center" wrapText="1"/>
    </xf>
    <xf numFmtId="0" fontId="23" fillId="15" borderId="0" xfId="0" applyFont="1" applyFill="1" applyAlignment="1">
      <alignment vertical="center" wrapText="1"/>
    </xf>
    <xf numFmtId="0" fontId="25" fillId="0" borderId="0" xfId="0" applyFont="1" applyAlignment="1">
      <alignment horizontal="center" vertical="center"/>
    </xf>
    <xf numFmtId="0" fontId="0" fillId="0" borderId="0" xfId="0"/>
    <xf numFmtId="0" fontId="25" fillId="0" borderId="11" xfId="0" applyFont="1" applyBorder="1" applyAlignment="1">
      <alignment horizontal="center" vertical="center"/>
    </xf>
    <xf numFmtId="0" fontId="26" fillId="23" borderId="12" xfId="0" applyFont="1" applyFill="1" applyBorder="1" applyAlignment="1">
      <alignment horizontal="center" vertical="center"/>
    </xf>
    <xf numFmtId="0" fontId="26" fillId="23" borderId="13" xfId="0" applyFont="1" applyFill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7" fillId="0" borderId="14" xfId="0" applyFont="1" applyFill="1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27" fillId="0" borderId="18" xfId="0" applyFont="1" applyBorder="1" applyAlignment="1">
      <alignment horizontal="center" vertical="center"/>
    </xf>
    <xf numFmtId="0" fontId="27" fillId="0" borderId="18" xfId="0" applyFont="1" applyFill="1" applyBorder="1" applyAlignment="1">
      <alignment horizontal="center" vertical="center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24" borderId="19" xfId="0" applyFill="1" applyBorder="1"/>
    <xf numFmtId="0" fontId="0" fillId="24" borderId="20" xfId="0" applyFill="1" applyBorder="1"/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0" fillId="25" borderId="20" xfId="0" applyFill="1" applyBorder="1"/>
    <xf numFmtId="0" fontId="27" fillId="0" borderId="22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24" borderId="21" xfId="0" applyFill="1" applyBorder="1"/>
    <xf numFmtId="0" fontId="0" fillId="25" borderId="21" xfId="0" applyFill="1" applyBorder="1"/>
    <xf numFmtId="0" fontId="0" fillId="25" borderId="19" xfId="0" applyFill="1" applyBorder="1"/>
    <xf numFmtId="0" fontId="27" fillId="0" borderId="23" xfId="0" applyFont="1" applyBorder="1" applyAlignment="1">
      <alignment horizontal="center" vertical="center"/>
    </xf>
    <xf numFmtId="0" fontId="0" fillId="0" borderId="24" xfId="0" applyBorder="1"/>
    <xf numFmtId="0" fontId="0" fillId="0" borderId="25" xfId="0" applyBorder="1"/>
    <xf numFmtId="0" fontId="0" fillId="24" borderId="25" xfId="0" applyFill="1" applyBorder="1"/>
    <xf numFmtId="0" fontId="0" fillId="0" borderId="2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2"/>
  <sheetViews>
    <sheetView showGridLines="0" workbookViewId="0">
      <selection activeCell="A17" sqref="A17"/>
    </sheetView>
  </sheetViews>
  <sheetFormatPr baseColWidth="10" defaultColWidth="14.42578125" defaultRowHeight="15.75" customHeight="1"/>
  <cols>
    <col min="1" max="1" width="79.28515625" customWidth="1"/>
    <col min="2" max="2" width="71.42578125" customWidth="1"/>
    <col min="3" max="3" width="80.140625" customWidth="1"/>
    <col min="5" max="5" width="47.28515625" customWidth="1"/>
  </cols>
  <sheetData>
    <row r="1" spans="1:26" ht="37.5" customHeight="1">
      <c r="A1" s="1" t="s">
        <v>38</v>
      </c>
      <c r="B1" s="2" t="s">
        <v>36</v>
      </c>
      <c r="C1" s="2" t="s">
        <v>37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 t="str">
        <f>HYPERLINK("https://openclassrooms.com/courses/apprenez-a-apprendre","⬅️ Retour au cours")</f>
        <v>⬅️ Retour au cours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2.5" customHeight="1">
      <c r="A3" s="68" t="s">
        <v>34</v>
      </c>
      <c r="B3" s="7"/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2.5" customHeight="1">
      <c r="A4" s="9" t="str">
        <f>HYPERLINK("https://openclassrooms.com/courses/apprenez-a-apprendre/clarifiez-vos-motivations","1. Sélectionnez un objectif stratégique. ")</f>
        <v xml:space="preserve">1. Sélectionnez un objectif stratégique. </v>
      </c>
      <c r="B4" s="10" t="s">
        <v>0</v>
      </c>
      <c r="C4" s="11" t="s">
        <v>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2.5" customHeight="1">
      <c r="A5" s="12" t="str">
        <f>HYPERLINK("https://openclassrooms.com/courses/apprenez-a-apprendre/faites-un-bilan-de-competences","2. Remplissez les colonnes colorées avec vos forces et faiblesses.")</f>
        <v>2. Remplissez les colonnes colorées avec vos forces et faiblesses.</v>
      </c>
      <c r="B5" s="13" t="s">
        <v>39</v>
      </c>
      <c r="C5" s="14" t="s">
        <v>40</v>
      </c>
      <c r="D5" s="1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2.5" customHeight="1">
      <c r="A6" s="16" t="str">
        <f>HYPERLINK("https://openclassrooms.com/courses/apprenez-a-apprendre/explorez-vos-differentes-intelligences","3. Remplissez les lignes colorées avec les opportunités et menaces.")</f>
        <v>3. Remplissez les lignes colorées avec les opportunités et menaces.</v>
      </c>
      <c r="B6" s="13"/>
      <c r="C6" s="14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2.5" customHeight="1">
      <c r="A7" s="12" t="str">
        <f>HYPERLINK("https://openclassrooms.com/courses/apprenez-a-apprendre/selectionnez-un-ou-plusieurs-sujets-detude","4. Croisez les colonnes avec les lignes pour déterminer les meilleurs tactiques.")</f>
        <v>4. Croisez les colonnes avec les lignes pour déterminer les meilleurs tactiques.</v>
      </c>
      <c r="B7" s="13"/>
      <c r="C7" s="14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2.5" customHeight="1">
      <c r="A8" s="17" t="s">
        <v>33</v>
      </c>
      <c r="B8" s="13"/>
      <c r="C8" s="14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2.5" customHeight="1">
      <c r="A9" s="8"/>
      <c r="B9" s="13"/>
      <c r="C9" s="14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2.5" customHeight="1">
      <c r="A10" s="18" t="s">
        <v>2</v>
      </c>
      <c r="B10" s="19" t="s">
        <v>3</v>
      </c>
      <c r="C10" s="20" t="s">
        <v>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>
      <c r="A11" s="21"/>
      <c r="B11" s="22"/>
      <c r="C11" s="23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2.5" customHeight="1">
      <c r="A12" s="21"/>
      <c r="B12" s="22"/>
      <c r="C12" s="23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2.5" customHeight="1">
      <c r="A13" s="21"/>
      <c r="B13" s="22"/>
      <c r="C13" s="23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2.5" customHeight="1">
      <c r="A14" s="21"/>
      <c r="B14" s="22"/>
      <c r="C14" s="23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2.5" customHeight="1">
      <c r="A15" s="21"/>
      <c r="B15" s="22"/>
      <c r="C15" s="2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2.5" customHeight="1">
      <c r="A16" s="25" t="s">
        <v>5</v>
      </c>
      <c r="B16" s="26" t="s">
        <v>6</v>
      </c>
      <c r="C16" s="27" t="s">
        <v>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2.5" customHeight="1">
      <c r="A17" s="28" t="s">
        <v>70</v>
      </c>
      <c r="B17" s="29"/>
      <c r="C17" s="30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2.5" customHeight="1">
      <c r="A18" s="28" t="s">
        <v>41</v>
      </c>
      <c r="B18" s="29"/>
      <c r="C18" s="30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2.5" customHeight="1">
      <c r="A19" s="28"/>
      <c r="B19" s="29"/>
      <c r="C19" s="30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2.5" customHeight="1">
      <c r="A20" s="28"/>
      <c r="B20" s="29"/>
      <c r="C20" s="30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2.5" customHeight="1">
      <c r="A21" s="28"/>
      <c r="B21" s="31"/>
      <c r="C21" s="3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>
      <c r="A25" s="8"/>
      <c r="B25" s="15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2.7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dataValidations count="1">
    <dataValidation type="list" allowBlank="1" showInputMessage="1" prompt="Cliquez ici et saisissez une des valeurs de la la liste d'éléments" sqref="B1">
      <formula1>"[sélectionnez un objectif stratégique],épanouissement personnel,évolution professionnelle,reconversion professionnelle,réussite académique,..."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8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60.5703125" customWidth="1"/>
    <col min="2" max="2" width="24.28515625" customWidth="1"/>
    <col min="3" max="3" width="24.5703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44197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44197</v>
      </c>
      <c r="F2" s="37">
        <f t="shared" ref="F2:AI2" si="0">E2+$AI$1</f>
        <v>44198</v>
      </c>
      <c r="G2" s="37">
        <f t="shared" si="0"/>
        <v>44199</v>
      </c>
      <c r="H2" s="37">
        <f t="shared" si="0"/>
        <v>44200</v>
      </c>
      <c r="I2" s="37">
        <f t="shared" si="0"/>
        <v>44201</v>
      </c>
      <c r="J2" s="37">
        <f t="shared" si="0"/>
        <v>44202</v>
      </c>
      <c r="K2" s="37">
        <f t="shared" si="0"/>
        <v>44203</v>
      </c>
      <c r="L2" s="37">
        <f t="shared" si="0"/>
        <v>44204</v>
      </c>
      <c r="M2" s="37">
        <f t="shared" si="0"/>
        <v>44205</v>
      </c>
      <c r="N2" s="37">
        <f t="shared" si="0"/>
        <v>44206</v>
      </c>
      <c r="O2" s="37">
        <f t="shared" si="0"/>
        <v>44207</v>
      </c>
      <c r="P2" s="37">
        <f t="shared" si="0"/>
        <v>44208</v>
      </c>
      <c r="Q2" s="37">
        <f t="shared" si="0"/>
        <v>44209</v>
      </c>
      <c r="R2" s="37">
        <f t="shared" si="0"/>
        <v>44210</v>
      </c>
      <c r="S2" s="37">
        <f t="shared" si="0"/>
        <v>44211</v>
      </c>
      <c r="T2" s="37">
        <f t="shared" si="0"/>
        <v>44212</v>
      </c>
      <c r="U2" s="37">
        <f t="shared" si="0"/>
        <v>44213</v>
      </c>
      <c r="V2" s="37">
        <f t="shared" si="0"/>
        <v>44214</v>
      </c>
      <c r="W2" s="37">
        <f t="shared" si="0"/>
        <v>44215</v>
      </c>
      <c r="X2" s="37">
        <f t="shared" si="0"/>
        <v>44216</v>
      </c>
      <c r="Y2" s="37">
        <f t="shared" si="0"/>
        <v>44217</v>
      </c>
      <c r="Z2" s="37">
        <f t="shared" si="0"/>
        <v>44218</v>
      </c>
      <c r="AA2" s="37">
        <f t="shared" si="0"/>
        <v>44219</v>
      </c>
      <c r="AB2" s="37">
        <f t="shared" si="0"/>
        <v>44220</v>
      </c>
      <c r="AC2" s="37">
        <f t="shared" si="0"/>
        <v>44221</v>
      </c>
      <c r="AD2" s="37">
        <f t="shared" si="0"/>
        <v>44222</v>
      </c>
      <c r="AE2" s="37">
        <f t="shared" si="0"/>
        <v>44223</v>
      </c>
      <c r="AF2" s="37">
        <f t="shared" si="0"/>
        <v>44224</v>
      </c>
      <c r="AG2" s="37">
        <f t="shared" si="0"/>
        <v>44225</v>
      </c>
      <c r="AH2" s="37">
        <f t="shared" si="0"/>
        <v>44226</v>
      </c>
      <c r="AI2" s="37">
        <f t="shared" si="0"/>
        <v>44227</v>
      </c>
    </row>
    <row r="3" spans="1:35" ht="26.25" customHeight="1">
      <c r="A3" s="78"/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/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85"/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/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4"/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/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73"/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/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:D1"/>
    <mergeCell ref="E3:AI3"/>
    <mergeCell ref="A3:D3"/>
    <mergeCell ref="E1:AH1"/>
    <mergeCell ref="A25:C25"/>
    <mergeCell ref="E20:AI20"/>
    <mergeCell ref="A11:C11"/>
    <mergeCell ref="A18:C18"/>
    <mergeCell ref="A20:D20"/>
    <mergeCell ref="A19:D19"/>
    <mergeCell ref="A13:D13"/>
    <mergeCell ref="E13:AI13"/>
    <mergeCell ref="A12:D12"/>
    <mergeCell ref="E12:AI12"/>
    <mergeCell ref="E19:AI19"/>
    <mergeCell ref="E27:AI27"/>
    <mergeCell ref="E26:AI26"/>
    <mergeCell ref="A27:D27"/>
    <mergeCell ref="A26:D26"/>
    <mergeCell ref="A32:C32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28:AI31 E14:AI17 E21:AI24 E4:AI10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2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44228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33">
        <v>1</v>
      </c>
      <c r="AG1" s="33"/>
      <c r="AH1" s="33"/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67">
        <f>E1</f>
        <v>44228</v>
      </c>
      <c r="F2" s="67">
        <f t="shared" ref="F2:AF2" si="0">E2+$AF$1</f>
        <v>44229</v>
      </c>
      <c r="G2" s="67">
        <f t="shared" si="0"/>
        <v>44230</v>
      </c>
      <c r="H2" s="67">
        <f t="shared" si="0"/>
        <v>44231</v>
      </c>
      <c r="I2" s="67">
        <f t="shared" si="0"/>
        <v>44232</v>
      </c>
      <c r="J2" s="67">
        <f t="shared" si="0"/>
        <v>44233</v>
      </c>
      <c r="K2" s="67">
        <f t="shared" si="0"/>
        <v>44234</v>
      </c>
      <c r="L2" s="67">
        <f t="shared" si="0"/>
        <v>44235</v>
      </c>
      <c r="M2" s="67">
        <f t="shared" si="0"/>
        <v>44236</v>
      </c>
      <c r="N2" s="67">
        <f t="shared" si="0"/>
        <v>44237</v>
      </c>
      <c r="O2" s="67">
        <f t="shared" si="0"/>
        <v>44238</v>
      </c>
      <c r="P2" s="67">
        <f t="shared" si="0"/>
        <v>44239</v>
      </c>
      <c r="Q2" s="67">
        <f t="shared" si="0"/>
        <v>44240</v>
      </c>
      <c r="R2" s="67">
        <f t="shared" si="0"/>
        <v>44241</v>
      </c>
      <c r="S2" s="67">
        <f t="shared" si="0"/>
        <v>44242</v>
      </c>
      <c r="T2" s="67">
        <f t="shared" si="0"/>
        <v>44243</v>
      </c>
      <c r="U2" s="67">
        <f t="shared" si="0"/>
        <v>44244</v>
      </c>
      <c r="V2" s="67">
        <f t="shared" si="0"/>
        <v>44245</v>
      </c>
      <c r="W2" s="67">
        <f t="shared" si="0"/>
        <v>44246</v>
      </c>
      <c r="X2" s="67">
        <f t="shared" si="0"/>
        <v>44247</v>
      </c>
      <c r="Y2" s="67">
        <f t="shared" si="0"/>
        <v>44248</v>
      </c>
      <c r="Z2" s="67">
        <f t="shared" si="0"/>
        <v>44249</v>
      </c>
      <c r="AA2" s="67">
        <f t="shared" si="0"/>
        <v>44250</v>
      </c>
      <c r="AB2" s="67">
        <f t="shared" si="0"/>
        <v>44251</v>
      </c>
      <c r="AC2" s="67">
        <f t="shared" si="0"/>
        <v>44252</v>
      </c>
      <c r="AD2" s="67">
        <f t="shared" si="0"/>
        <v>44253</v>
      </c>
      <c r="AE2" s="67">
        <f t="shared" si="0"/>
        <v>44254</v>
      </c>
      <c r="AF2" s="67">
        <f t="shared" si="0"/>
        <v>44255</v>
      </c>
      <c r="AG2" s="67"/>
      <c r="AH2" s="67"/>
      <c r="AI2" s="67"/>
    </row>
    <row r="3" spans="1:35" ht="26.25" customHeight="1">
      <c r="A3" s="78"/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/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85"/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/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4"/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/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73"/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/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E1:AE1"/>
    <mergeCell ref="A25:C25"/>
    <mergeCell ref="A18:C18"/>
    <mergeCell ref="A11:C11"/>
    <mergeCell ref="A1:D1"/>
    <mergeCell ref="A3:D3"/>
    <mergeCell ref="E3:AI3"/>
    <mergeCell ref="A20:D20"/>
    <mergeCell ref="E20:AI20"/>
    <mergeCell ref="E19:AI19"/>
    <mergeCell ref="A19:D19"/>
    <mergeCell ref="A13:D13"/>
    <mergeCell ref="A12:D12"/>
    <mergeCell ref="E12:AI12"/>
    <mergeCell ref="E13:AI13"/>
    <mergeCell ref="A27:D27"/>
    <mergeCell ref="E27:AI27"/>
    <mergeCell ref="E26:AI26"/>
    <mergeCell ref="A26:D26"/>
    <mergeCell ref="A32:C32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8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44256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44256</v>
      </c>
      <c r="F2" s="37">
        <f t="shared" ref="F2:AI2" si="0">E2+$AI$1</f>
        <v>44257</v>
      </c>
      <c r="G2" s="37">
        <f t="shared" si="0"/>
        <v>44258</v>
      </c>
      <c r="H2" s="37">
        <f t="shared" si="0"/>
        <v>44259</v>
      </c>
      <c r="I2" s="37">
        <f t="shared" si="0"/>
        <v>44260</v>
      </c>
      <c r="J2" s="37">
        <f t="shared" si="0"/>
        <v>44261</v>
      </c>
      <c r="K2" s="37">
        <f t="shared" si="0"/>
        <v>44262</v>
      </c>
      <c r="L2" s="37">
        <f t="shared" si="0"/>
        <v>44263</v>
      </c>
      <c r="M2" s="37">
        <f t="shared" si="0"/>
        <v>44264</v>
      </c>
      <c r="N2" s="37">
        <f t="shared" si="0"/>
        <v>44265</v>
      </c>
      <c r="O2" s="37">
        <f t="shared" si="0"/>
        <v>44266</v>
      </c>
      <c r="P2" s="37">
        <f t="shared" si="0"/>
        <v>44267</v>
      </c>
      <c r="Q2" s="37">
        <f t="shared" si="0"/>
        <v>44268</v>
      </c>
      <c r="R2" s="37">
        <f t="shared" si="0"/>
        <v>44269</v>
      </c>
      <c r="S2" s="37">
        <f t="shared" si="0"/>
        <v>44270</v>
      </c>
      <c r="T2" s="37">
        <f t="shared" si="0"/>
        <v>44271</v>
      </c>
      <c r="U2" s="37">
        <f t="shared" si="0"/>
        <v>44272</v>
      </c>
      <c r="V2" s="37">
        <f t="shared" si="0"/>
        <v>44273</v>
      </c>
      <c r="W2" s="37">
        <f t="shared" si="0"/>
        <v>44274</v>
      </c>
      <c r="X2" s="37">
        <f t="shared" si="0"/>
        <v>44275</v>
      </c>
      <c r="Y2" s="37">
        <f t="shared" si="0"/>
        <v>44276</v>
      </c>
      <c r="Z2" s="37">
        <f t="shared" si="0"/>
        <v>44277</v>
      </c>
      <c r="AA2" s="37">
        <f t="shared" si="0"/>
        <v>44278</v>
      </c>
      <c r="AB2" s="37">
        <f t="shared" si="0"/>
        <v>44279</v>
      </c>
      <c r="AC2" s="37">
        <f t="shared" si="0"/>
        <v>44280</v>
      </c>
      <c r="AD2" s="37">
        <f t="shared" si="0"/>
        <v>44281</v>
      </c>
      <c r="AE2" s="37">
        <f t="shared" si="0"/>
        <v>44282</v>
      </c>
      <c r="AF2" s="37">
        <f t="shared" si="0"/>
        <v>44283</v>
      </c>
      <c r="AG2" s="37">
        <f t="shared" si="0"/>
        <v>44284</v>
      </c>
      <c r="AH2" s="37">
        <f t="shared" si="0"/>
        <v>44285</v>
      </c>
      <c r="AI2" s="37">
        <f t="shared" si="0"/>
        <v>44286</v>
      </c>
    </row>
    <row r="3" spans="1:35" ht="26.25" customHeight="1">
      <c r="A3" s="78"/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/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85"/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/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4"/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/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73"/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/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H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X15" activePane="bottomRight" state="frozen"/>
      <selection pane="topRight" activeCell="E1" sqref="E1"/>
      <selection pane="bottomLeft" activeCell="A3" sqref="A3"/>
      <selection pane="bottomRight" activeCell="AE7" sqref="AE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44287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44287</v>
      </c>
      <c r="F2" s="37">
        <f t="shared" ref="F2:AH2" si="0">E2+$AH$1</f>
        <v>44288</v>
      </c>
      <c r="G2" s="37">
        <f t="shared" si="0"/>
        <v>44289</v>
      </c>
      <c r="H2" s="37">
        <f t="shared" si="0"/>
        <v>44290</v>
      </c>
      <c r="I2" s="37">
        <f t="shared" si="0"/>
        <v>44291</v>
      </c>
      <c r="J2" s="37">
        <f t="shared" si="0"/>
        <v>44292</v>
      </c>
      <c r="K2" s="37">
        <f t="shared" si="0"/>
        <v>44293</v>
      </c>
      <c r="L2" s="37">
        <f t="shared" si="0"/>
        <v>44294</v>
      </c>
      <c r="M2" s="37">
        <f t="shared" si="0"/>
        <v>44295</v>
      </c>
      <c r="N2" s="37">
        <f t="shared" si="0"/>
        <v>44296</v>
      </c>
      <c r="O2" s="37">
        <f t="shared" si="0"/>
        <v>44297</v>
      </c>
      <c r="P2" s="37">
        <f t="shared" si="0"/>
        <v>44298</v>
      </c>
      <c r="Q2" s="37">
        <f t="shared" si="0"/>
        <v>44299</v>
      </c>
      <c r="R2" s="37">
        <f t="shared" si="0"/>
        <v>44300</v>
      </c>
      <c r="S2" s="37">
        <f t="shared" si="0"/>
        <v>44301</v>
      </c>
      <c r="T2" s="37">
        <f t="shared" si="0"/>
        <v>44302</v>
      </c>
      <c r="U2" s="37">
        <f t="shared" si="0"/>
        <v>44303</v>
      </c>
      <c r="V2" s="37">
        <f t="shared" si="0"/>
        <v>44304</v>
      </c>
      <c r="W2" s="37">
        <f t="shared" si="0"/>
        <v>44305</v>
      </c>
      <c r="X2" s="37">
        <f t="shared" si="0"/>
        <v>44306</v>
      </c>
      <c r="Y2" s="37">
        <f t="shared" si="0"/>
        <v>44307</v>
      </c>
      <c r="Z2" s="37">
        <f t="shared" si="0"/>
        <v>44308</v>
      </c>
      <c r="AA2" s="37">
        <f t="shared" si="0"/>
        <v>44309</v>
      </c>
      <c r="AB2" s="37">
        <f t="shared" si="0"/>
        <v>44310</v>
      </c>
      <c r="AC2" s="37">
        <f t="shared" si="0"/>
        <v>44311</v>
      </c>
      <c r="AD2" s="37">
        <f t="shared" si="0"/>
        <v>44312</v>
      </c>
      <c r="AE2" s="37">
        <f t="shared" si="0"/>
        <v>44313</v>
      </c>
      <c r="AF2" s="37">
        <f t="shared" si="0"/>
        <v>44314</v>
      </c>
      <c r="AG2" s="37">
        <f t="shared" si="0"/>
        <v>44315</v>
      </c>
      <c r="AH2" s="37">
        <f t="shared" si="0"/>
        <v>44316</v>
      </c>
      <c r="AI2" s="37"/>
    </row>
    <row r="3" spans="1:35" ht="26.25" customHeight="1">
      <c r="A3" s="78" t="s">
        <v>45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 t="s">
        <v>67</v>
      </c>
      <c r="B4" s="39" t="s">
        <v>13</v>
      </c>
      <c r="C4" s="40" t="s">
        <v>35</v>
      </c>
      <c r="D4" s="41">
        <f t="shared" ref="D4:D10" si="1">SUM(E4:AI4)</f>
        <v>0.33333333333333331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>
        <v>0.125</v>
      </c>
      <c r="Y4" s="42">
        <v>8.3333333333333329E-2</v>
      </c>
      <c r="Z4" s="42"/>
      <c r="AA4" s="42">
        <v>0.125</v>
      </c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 t="s">
        <v>46</v>
      </c>
      <c r="B5" s="39" t="s">
        <v>13</v>
      </c>
      <c r="C5" s="40" t="s">
        <v>35</v>
      </c>
      <c r="D5" s="41">
        <f t="shared" si="1"/>
        <v>0.35416666666666663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>
        <v>0.125</v>
      </c>
      <c r="Y5" s="42"/>
      <c r="Z5" s="42"/>
      <c r="AA5" s="42"/>
      <c r="AB5" s="42">
        <v>4.1666666666666664E-2</v>
      </c>
      <c r="AC5" s="42"/>
      <c r="AD5" s="42">
        <v>0.125</v>
      </c>
      <c r="AE5" s="42">
        <v>6.25E-2</v>
      </c>
      <c r="AF5" s="42"/>
      <c r="AG5" s="42"/>
      <c r="AH5" s="42"/>
      <c r="AI5" s="42"/>
    </row>
    <row r="6" spans="1:35" ht="26.25" customHeight="1">
      <c r="A6" s="45" t="s">
        <v>47</v>
      </c>
      <c r="B6" s="39" t="s">
        <v>13</v>
      </c>
      <c r="C6" s="47" t="s">
        <v>43</v>
      </c>
      <c r="D6" s="41">
        <f t="shared" si="1"/>
        <v>0.20833333333333331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>
        <v>0.125</v>
      </c>
      <c r="Y6" s="42">
        <v>8.3333333333333329E-2</v>
      </c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 t="s">
        <v>48</v>
      </c>
      <c r="B7" s="39" t="s">
        <v>13</v>
      </c>
      <c r="C7" s="40" t="s">
        <v>35</v>
      </c>
      <c r="D7" s="41">
        <f t="shared" si="1"/>
        <v>0.125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>
        <v>4.1666666666666664E-2</v>
      </c>
      <c r="Z7" s="42">
        <v>4.1666666666666664E-2</v>
      </c>
      <c r="AA7" s="42"/>
      <c r="AB7" s="42">
        <v>4.1666666666666664E-2</v>
      </c>
      <c r="AC7" s="42"/>
      <c r="AD7" s="42"/>
      <c r="AE7" s="42"/>
      <c r="AF7" s="42"/>
      <c r="AG7" s="42"/>
      <c r="AH7" s="42"/>
      <c r="AI7" s="42"/>
    </row>
    <row r="8" spans="1:35" ht="26.25" customHeight="1">
      <c r="A8" s="38" t="s">
        <v>66</v>
      </c>
      <c r="B8" s="39" t="s">
        <v>13</v>
      </c>
      <c r="C8" s="47" t="s">
        <v>43</v>
      </c>
      <c r="D8" s="41">
        <f t="shared" si="1"/>
        <v>8.3333333333333329E-2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>
        <v>8.3333333333333329E-2</v>
      </c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50</v>
      </c>
      <c r="B11" s="71"/>
      <c r="C11" s="71"/>
      <c r="D11" s="43">
        <f t="shared" ref="D11:AI11" si="2">SUM(D4:D10)</f>
        <v>1.1041666666666665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0.375</v>
      </c>
      <c r="Y11" s="44">
        <f t="shared" si="2"/>
        <v>0.20833333333333331</v>
      </c>
      <c r="Z11" s="44">
        <f t="shared" si="2"/>
        <v>4.1666666666666664E-2</v>
      </c>
      <c r="AA11" s="44">
        <f t="shared" si="2"/>
        <v>0.125</v>
      </c>
      <c r="AB11" s="44">
        <f t="shared" si="2"/>
        <v>8.3333333333333329E-2</v>
      </c>
      <c r="AC11" s="44">
        <f t="shared" si="2"/>
        <v>0</v>
      </c>
      <c r="AD11" s="44">
        <f t="shared" si="2"/>
        <v>0.125</v>
      </c>
      <c r="AE11" s="44">
        <f t="shared" si="2"/>
        <v>0.14583333333333331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0" t="s">
        <v>49</v>
      </c>
      <c r="B13" s="91"/>
      <c r="C13" s="91"/>
      <c r="D13" s="91"/>
      <c r="E13" s="92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  <c r="AA13" s="91"/>
      <c r="AB13" s="91"/>
      <c r="AC13" s="91"/>
      <c r="AD13" s="91"/>
      <c r="AE13" s="91"/>
      <c r="AF13" s="91"/>
      <c r="AG13" s="91"/>
      <c r="AH13" s="91"/>
      <c r="AI13" s="91"/>
    </row>
    <row r="14" spans="1:35" ht="26.25" customHeight="1">
      <c r="A14" s="38" t="s">
        <v>63</v>
      </c>
      <c r="B14" s="46"/>
      <c r="C14" s="40" t="s">
        <v>35</v>
      </c>
      <c r="D14" s="48">
        <f t="shared" ref="D14:D17" si="3">SUM(E14:AI14)</f>
        <v>4.1666666666666664E-2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>
        <v>4.1666666666666664E-2</v>
      </c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65</v>
      </c>
      <c r="B15" s="46"/>
      <c r="C15" s="40" t="s">
        <v>35</v>
      </c>
      <c r="D15" s="48">
        <f t="shared" si="3"/>
        <v>4.1666666666666664E-2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>
        <v>4.1666666666666664E-2</v>
      </c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42</v>
      </c>
      <c r="B18" s="71"/>
      <c r="C18" s="71"/>
      <c r="D18" s="49">
        <f t="shared" ref="D18:AI18" si="4">SUM(D14:D17)</f>
        <v>8.3333333333333329E-2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8.3333333333333329E-2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52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65</v>
      </c>
      <c r="B21" s="46"/>
      <c r="C21" s="47"/>
      <c r="D21" s="51">
        <f t="shared" ref="D21:D24" si="5">SUM(E21:AI21)</f>
        <v>4.1666666666666664E-2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>
        <v>4.1666666666666664E-2</v>
      </c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64</v>
      </c>
      <c r="B25" s="71"/>
      <c r="C25" s="71"/>
      <c r="D25" s="52">
        <f t="shared" ref="D25:AI25" si="6">SUM(D21:D24)</f>
        <v>4.1666666666666664E-2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4.1666666666666664E-2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15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G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5" sqref="A5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44317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44317</v>
      </c>
      <c r="F2" s="37">
        <f t="shared" ref="F2:AI2" si="0">E2+$AI$1</f>
        <v>44318</v>
      </c>
      <c r="G2" s="37">
        <f t="shared" si="0"/>
        <v>44319</v>
      </c>
      <c r="H2" s="37">
        <f t="shared" si="0"/>
        <v>44320</v>
      </c>
      <c r="I2" s="37">
        <f t="shared" si="0"/>
        <v>44321</v>
      </c>
      <c r="J2" s="37">
        <f t="shared" si="0"/>
        <v>44322</v>
      </c>
      <c r="K2" s="37">
        <f t="shared" si="0"/>
        <v>44323</v>
      </c>
      <c r="L2" s="37">
        <f t="shared" si="0"/>
        <v>44324</v>
      </c>
      <c r="M2" s="37">
        <f t="shared" si="0"/>
        <v>44325</v>
      </c>
      <c r="N2" s="37">
        <f t="shared" si="0"/>
        <v>44326</v>
      </c>
      <c r="O2" s="37">
        <f t="shared" si="0"/>
        <v>44327</v>
      </c>
      <c r="P2" s="37">
        <f t="shared" si="0"/>
        <v>44328</v>
      </c>
      <c r="Q2" s="37">
        <f t="shared" si="0"/>
        <v>44329</v>
      </c>
      <c r="R2" s="37">
        <f t="shared" si="0"/>
        <v>44330</v>
      </c>
      <c r="S2" s="37">
        <f t="shared" si="0"/>
        <v>44331</v>
      </c>
      <c r="T2" s="37">
        <f t="shared" si="0"/>
        <v>44332</v>
      </c>
      <c r="U2" s="37">
        <f t="shared" si="0"/>
        <v>44333</v>
      </c>
      <c r="V2" s="37">
        <f t="shared" si="0"/>
        <v>44334</v>
      </c>
      <c r="W2" s="37">
        <f t="shared" si="0"/>
        <v>44335</v>
      </c>
      <c r="X2" s="37">
        <f t="shared" si="0"/>
        <v>44336</v>
      </c>
      <c r="Y2" s="37">
        <f t="shared" si="0"/>
        <v>44337</v>
      </c>
      <c r="Z2" s="37">
        <f t="shared" si="0"/>
        <v>44338</v>
      </c>
      <c r="AA2" s="37">
        <f t="shared" si="0"/>
        <v>44339</v>
      </c>
      <c r="AB2" s="37">
        <f t="shared" si="0"/>
        <v>44340</v>
      </c>
      <c r="AC2" s="37">
        <f t="shared" si="0"/>
        <v>44341</v>
      </c>
      <c r="AD2" s="37">
        <f t="shared" si="0"/>
        <v>44342</v>
      </c>
      <c r="AE2" s="37">
        <f t="shared" si="0"/>
        <v>44343</v>
      </c>
      <c r="AF2" s="37">
        <f t="shared" si="0"/>
        <v>44344</v>
      </c>
      <c r="AG2" s="37">
        <f t="shared" si="0"/>
        <v>44345</v>
      </c>
      <c r="AH2" s="37">
        <f t="shared" si="0"/>
        <v>44346</v>
      </c>
      <c r="AI2" s="37">
        <f t="shared" si="0"/>
        <v>44347</v>
      </c>
    </row>
    <row r="3" spans="1:35" ht="26.25" customHeight="1">
      <c r="A3" s="94" t="s">
        <v>49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 t="s">
        <v>67</v>
      </c>
      <c r="B4" s="39" t="s">
        <v>13</v>
      </c>
      <c r="C4" s="40" t="s">
        <v>35</v>
      </c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45" t="s">
        <v>65</v>
      </c>
      <c r="B5" s="39" t="s">
        <v>13</v>
      </c>
      <c r="C5" s="40" t="s">
        <v>35</v>
      </c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69" t="s">
        <v>68</v>
      </c>
      <c r="B6" s="39" t="s">
        <v>13</v>
      </c>
      <c r="C6" s="40" t="s">
        <v>35</v>
      </c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 t="s">
        <v>69</v>
      </c>
      <c r="B7" s="39" t="s">
        <v>13</v>
      </c>
      <c r="C7" s="40" t="s">
        <v>35</v>
      </c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51</v>
      </c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5" t="s">
        <v>44</v>
      </c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16</v>
      </c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44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17</v>
      </c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18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H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4" activeCellId="1" sqref="A4 A4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44348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44348</v>
      </c>
      <c r="F2" s="37">
        <f t="shared" ref="F2:AH2" si="0">E2+$AH$1</f>
        <v>44349</v>
      </c>
      <c r="G2" s="37">
        <f t="shared" si="0"/>
        <v>44350</v>
      </c>
      <c r="H2" s="37">
        <f t="shared" si="0"/>
        <v>44351</v>
      </c>
      <c r="I2" s="37">
        <f t="shared" si="0"/>
        <v>44352</v>
      </c>
      <c r="J2" s="37">
        <f t="shared" si="0"/>
        <v>44353</v>
      </c>
      <c r="K2" s="37">
        <f t="shared" si="0"/>
        <v>44354</v>
      </c>
      <c r="L2" s="37">
        <f t="shared" si="0"/>
        <v>44355</v>
      </c>
      <c r="M2" s="37">
        <f t="shared" si="0"/>
        <v>44356</v>
      </c>
      <c r="N2" s="37">
        <f t="shared" si="0"/>
        <v>44357</v>
      </c>
      <c r="O2" s="37">
        <f t="shared" si="0"/>
        <v>44358</v>
      </c>
      <c r="P2" s="37">
        <f t="shared" si="0"/>
        <v>44359</v>
      </c>
      <c r="Q2" s="37">
        <f t="shared" si="0"/>
        <v>44360</v>
      </c>
      <c r="R2" s="37">
        <f t="shared" si="0"/>
        <v>44361</v>
      </c>
      <c r="S2" s="37">
        <f t="shared" si="0"/>
        <v>44362</v>
      </c>
      <c r="T2" s="37">
        <f t="shared" si="0"/>
        <v>44363</v>
      </c>
      <c r="U2" s="37">
        <f t="shared" si="0"/>
        <v>44364</v>
      </c>
      <c r="V2" s="37">
        <f t="shared" si="0"/>
        <v>44365</v>
      </c>
      <c r="W2" s="37">
        <f t="shared" si="0"/>
        <v>44366</v>
      </c>
      <c r="X2" s="37">
        <f t="shared" si="0"/>
        <v>44367</v>
      </c>
      <c r="Y2" s="37">
        <f t="shared" si="0"/>
        <v>44368</v>
      </c>
      <c r="Z2" s="37">
        <f t="shared" si="0"/>
        <v>44369</v>
      </c>
      <c r="AA2" s="37">
        <f t="shared" si="0"/>
        <v>44370</v>
      </c>
      <c r="AB2" s="37">
        <f t="shared" si="0"/>
        <v>44371</v>
      </c>
      <c r="AC2" s="37">
        <f t="shared" si="0"/>
        <v>44372</v>
      </c>
      <c r="AD2" s="37">
        <f t="shared" si="0"/>
        <v>44373</v>
      </c>
      <c r="AE2" s="37">
        <f t="shared" si="0"/>
        <v>44374</v>
      </c>
      <c r="AF2" s="37">
        <f t="shared" si="0"/>
        <v>44375</v>
      </c>
      <c r="AG2" s="37">
        <f t="shared" si="0"/>
        <v>44376</v>
      </c>
      <c r="AH2" s="37">
        <f t="shared" si="0"/>
        <v>44377</v>
      </c>
      <c r="AI2" s="37"/>
    </row>
    <row r="3" spans="1:35" ht="26.25" customHeight="1">
      <c r="A3" s="78" t="s">
        <v>52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45" t="s">
        <v>65</v>
      </c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53</v>
      </c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5" t="s">
        <v>44</v>
      </c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19</v>
      </c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44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20</v>
      </c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21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G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5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44378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44378</v>
      </c>
      <c r="F2" s="37">
        <f t="shared" ref="F2:AI2" si="0">E2+$AI$1</f>
        <v>44379</v>
      </c>
      <c r="G2" s="37">
        <f t="shared" si="0"/>
        <v>44380</v>
      </c>
      <c r="H2" s="37">
        <f t="shared" si="0"/>
        <v>44381</v>
      </c>
      <c r="I2" s="37">
        <f t="shared" si="0"/>
        <v>44382</v>
      </c>
      <c r="J2" s="37">
        <f t="shared" si="0"/>
        <v>44383</v>
      </c>
      <c r="K2" s="37">
        <f t="shared" si="0"/>
        <v>44384</v>
      </c>
      <c r="L2" s="37">
        <f t="shared" si="0"/>
        <v>44385</v>
      </c>
      <c r="M2" s="37">
        <f t="shared" si="0"/>
        <v>44386</v>
      </c>
      <c r="N2" s="37">
        <f t="shared" si="0"/>
        <v>44387</v>
      </c>
      <c r="O2" s="37">
        <f t="shared" si="0"/>
        <v>44388</v>
      </c>
      <c r="P2" s="37">
        <f t="shared" si="0"/>
        <v>44389</v>
      </c>
      <c r="Q2" s="37">
        <f t="shared" si="0"/>
        <v>44390</v>
      </c>
      <c r="R2" s="37">
        <f t="shared" si="0"/>
        <v>44391</v>
      </c>
      <c r="S2" s="37">
        <f t="shared" si="0"/>
        <v>44392</v>
      </c>
      <c r="T2" s="37">
        <f t="shared" si="0"/>
        <v>44393</v>
      </c>
      <c r="U2" s="37">
        <f t="shared" si="0"/>
        <v>44394</v>
      </c>
      <c r="V2" s="37">
        <f t="shared" si="0"/>
        <v>44395</v>
      </c>
      <c r="W2" s="37">
        <f t="shared" si="0"/>
        <v>44396</v>
      </c>
      <c r="X2" s="37">
        <f t="shared" si="0"/>
        <v>44397</v>
      </c>
      <c r="Y2" s="37">
        <f t="shared" si="0"/>
        <v>44398</v>
      </c>
      <c r="Z2" s="37">
        <f t="shared" si="0"/>
        <v>44399</v>
      </c>
      <c r="AA2" s="37">
        <f t="shared" si="0"/>
        <v>44400</v>
      </c>
      <c r="AB2" s="37">
        <f t="shared" si="0"/>
        <v>44401</v>
      </c>
      <c r="AC2" s="37">
        <f t="shared" si="0"/>
        <v>44402</v>
      </c>
      <c r="AD2" s="37">
        <f t="shared" si="0"/>
        <v>44403</v>
      </c>
      <c r="AE2" s="37">
        <f t="shared" si="0"/>
        <v>44404</v>
      </c>
      <c r="AF2" s="37">
        <f t="shared" si="0"/>
        <v>44405</v>
      </c>
      <c r="AG2" s="37">
        <f t="shared" si="0"/>
        <v>44406</v>
      </c>
      <c r="AH2" s="37">
        <f t="shared" si="0"/>
        <v>44407</v>
      </c>
      <c r="AI2" s="37">
        <f t="shared" si="0"/>
        <v>44408</v>
      </c>
    </row>
    <row r="3" spans="1:35" ht="26.25" customHeight="1">
      <c r="A3" s="78" t="s">
        <v>54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55</v>
      </c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5" t="s">
        <v>44</v>
      </c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22</v>
      </c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44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23</v>
      </c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24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H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5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44409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44409</v>
      </c>
      <c r="F2" s="37">
        <f t="shared" ref="F2:AI2" si="0">E2+$AI$1</f>
        <v>44410</v>
      </c>
      <c r="G2" s="37">
        <f t="shared" si="0"/>
        <v>44411</v>
      </c>
      <c r="H2" s="37">
        <f t="shared" si="0"/>
        <v>44412</v>
      </c>
      <c r="I2" s="37">
        <f t="shared" si="0"/>
        <v>44413</v>
      </c>
      <c r="J2" s="37">
        <f t="shared" si="0"/>
        <v>44414</v>
      </c>
      <c r="K2" s="37">
        <f t="shared" si="0"/>
        <v>44415</v>
      </c>
      <c r="L2" s="37">
        <f t="shared" si="0"/>
        <v>44416</v>
      </c>
      <c r="M2" s="37">
        <f t="shared" si="0"/>
        <v>44417</v>
      </c>
      <c r="N2" s="37">
        <f t="shared" si="0"/>
        <v>44418</v>
      </c>
      <c r="O2" s="37">
        <f t="shared" si="0"/>
        <v>44419</v>
      </c>
      <c r="P2" s="37">
        <f t="shared" si="0"/>
        <v>44420</v>
      </c>
      <c r="Q2" s="37">
        <f t="shared" si="0"/>
        <v>44421</v>
      </c>
      <c r="R2" s="37">
        <f t="shared" si="0"/>
        <v>44422</v>
      </c>
      <c r="S2" s="37">
        <f t="shared" si="0"/>
        <v>44423</v>
      </c>
      <c r="T2" s="37">
        <f t="shared" si="0"/>
        <v>44424</v>
      </c>
      <c r="U2" s="37">
        <f t="shared" si="0"/>
        <v>44425</v>
      </c>
      <c r="V2" s="37">
        <f t="shared" si="0"/>
        <v>44426</v>
      </c>
      <c r="W2" s="37">
        <f t="shared" si="0"/>
        <v>44427</v>
      </c>
      <c r="X2" s="37">
        <f t="shared" si="0"/>
        <v>44428</v>
      </c>
      <c r="Y2" s="37">
        <f t="shared" si="0"/>
        <v>44429</v>
      </c>
      <c r="Z2" s="37">
        <f t="shared" si="0"/>
        <v>44430</v>
      </c>
      <c r="AA2" s="37">
        <f t="shared" si="0"/>
        <v>44431</v>
      </c>
      <c r="AB2" s="37">
        <f t="shared" si="0"/>
        <v>44432</v>
      </c>
      <c r="AC2" s="37">
        <f t="shared" si="0"/>
        <v>44433</v>
      </c>
      <c r="AD2" s="37">
        <f t="shared" si="0"/>
        <v>44434</v>
      </c>
      <c r="AE2" s="37">
        <f t="shared" si="0"/>
        <v>44435</v>
      </c>
      <c r="AF2" s="37">
        <f t="shared" si="0"/>
        <v>44436</v>
      </c>
      <c r="AG2" s="37">
        <f t="shared" si="0"/>
        <v>44437</v>
      </c>
      <c r="AH2" s="37">
        <f t="shared" si="0"/>
        <v>44438</v>
      </c>
      <c r="AI2" s="37">
        <f t="shared" si="0"/>
        <v>44439</v>
      </c>
    </row>
    <row r="3" spans="1:35" ht="26.25" customHeight="1">
      <c r="A3" s="78" t="s">
        <v>57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56</v>
      </c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5" t="s">
        <v>44</v>
      </c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25</v>
      </c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44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26</v>
      </c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27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H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2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44440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44440</v>
      </c>
      <c r="F2" s="37">
        <f t="shared" ref="F2:AH2" si="0">E2+$AH$1</f>
        <v>44441</v>
      </c>
      <c r="G2" s="37">
        <f t="shared" si="0"/>
        <v>44442</v>
      </c>
      <c r="H2" s="37">
        <f t="shared" si="0"/>
        <v>44443</v>
      </c>
      <c r="I2" s="37">
        <f t="shared" si="0"/>
        <v>44444</v>
      </c>
      <c r="J2" s="37">
        <f t="shared" si="0"/>
        <v>44445</v>
      </c>
      <c r="K2" s="37">
        <f t="shared" si="0"/>
        <v>44446</v>
      </c>
      <c r="L2" s="37">
        <f t="shared" si="0"/>
        <v>44447</v>
      </c>
      <c r="M2" s="37">
        <f t="shared" si="0"/>
        <v>44448</v>
      </c>
      <c r="N2" s="37">
        <f t="shared" si="0"/>
        <v>44449</v>
      </c>
      <c r="O2" s="37">
        <f t="shared" si="0"/>
        <v>44450</v>
      </c>
      <c r="P2" s="37">
        <f t="shared" si="0"/>
        <v>44451</v>
      </c>
      <c r="Q2" s="37">
        <f t="shared" si="0"/>
        <v>44452</v>
      </c>
      <c r="R2" s="37">
        <f t="shared" si="0"/>
        <v>44453</v>
      </c>
      <c r="S2" s="37">
        <f t="shared" si="0"/>
        <v>44454</v>
      </c>
      <c r="T2" s="37">
        <f t="shared" si="0"/>
        <v>44455</v>
      </c>
      <c r="U2" s="37">
        <f t="shared" si="0"/>
        <v>44456</v>
      </c>
      <c r="V2" s="37">
        <f t="shared" si="0"/>
        <v>44457</v>
      </c>
      <c r="W2" s="37">
        <f t="shared" si="0"/>
        <v>44458</v>
      </c>
      <c r="X2" s="37">
        <f t="shared" si="0"/>
        <v>44459</v>
      </c>
      <c r="Y2" s="37">
        <f t="shared" si="0"/>
        <v>44460</v>
      </c>
      <c r="Z2" s="37">
        <f t="shared" si="0"/>
        <v>44461</v>
      </c>
      <c r="AA2" s="37">
        <f t="shared" si="0"/>
        <v>44462</v>
      </c>
      <c r="AB2" s="37">
        <f t="shared" si="0"/>
        <v>44463</v>
      </c>
      <c r="AC2" s="37">
        <f t="shared" si="0"/>
        <v>44464</v>
      </c>
      <c r="AD2" s="37">
        <f t="shared" si="0"/>
        <v>44465</v>
      </c>
      <c r="AE2" s="37">
        <f t="shared" si="0"/>
        <v>44466</v>
      </c>
      <c r="AF2" s="37">
        <f t="shared" si="0"/>
        <v>44467</v>
      </c>
      <c r="AG2" s="37">
        <f t="shared" si="0"/>
        <v>44468</v>
      </c>
      <c r="AH2" s="37">
        <f t="shared" si="0"/>
        <v>44469</v>
      </c>
      <c r="AI2" s="37"/>
    </row>
    <row r="3" spans="1:35" ht="26.25" customHeight="1">
      <c r="A3" s="78" t="s">
        <v>58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59</v>
      </c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5" t="s">
        <v>44</v>
      </c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28</v>
      </c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44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29</v>
      </c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30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G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24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44470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44470</v>
      </c>
      <c r="F2" s="37">
        <f t="shared" ref="F2:AI2" si="0">E2+$AI$1</f>
        <v>44471</v>
      </c>
      <c r="G2" s="37">
        <f t="shared" si="0"/>
        <v>44472</v>
      </c>
      <c r="H2" s="37">
        <f t="shared" si="0"/>
        <v>44473</v>
      </c>
      <c r="I2" s="37">
        <f t="shared" si="0"/>
        <v>44474</v>
      </c>
      <c r="J2" s="37">
        <f t="shared" si="0"/>
        <v>44475</v>
      </c>
      <c r="K2" s="37">
        <f t="shared" si="0"/>
        <v>44476</v>
      </c>
      <c r="L2" s="37">
        <f t="shared" si="0"/>
        <v>44477</v>
      </c>
      <c r="M2" s="37">
        <f t="shared" si="0"/>
        <v>44478</v>
      </c>
      <c r="N2" s="37">
        <f t="shared" si="0"/>
        <v>44479</v>
      </c>
      <c r="O2" s="37">
        <f t="shared" si="0"/>
        <v>44480</v>
      </c>
      <c r="P2" s="37">
        <f t="shared" si="0"/>
        <v>44481</v>
      </c>
      <c r="Q2" s="37">
        <f t="shared" si="0"/>
        <v>44482</v>
      </c>
      <c r="R2" s="37">
        <f t="shared" si="0"/>
        <v>44483</v>
      </c>
      <c r="S2" s="37">
        <f t="shared" si="0"/>
        <v>44484</v>
      </c>
      <c r="T2" s="37">
        <f t="shared" si="0"/>
        <v>44485</v>
      </c>
      <c r="U2" s="37">
        <f t="shared" si="0"/>
        <v>44486</v>
      </c>
      <c r="V2" s="37">
        <f t="shared" si="0"/>
        <v>44487</v>
      </c>
      <c r="W2" s="37">
        <f t="shared" si="0"/>
        <v>44488</v>
      </c>
      <c r="X2" s="37">
        <f t="shared" si="0"/>
        <v>44489</v>
      </c>
      <c r="Y2" s="37">
        <f t="shared" si="0"/>
        <v>44490</v>
      </c>
      <c r="Z2" s="37">
        <f t="shared" si="0"/>
        <v>44491</v>
      </c>
      <c r="AA2" s="37">
        <f t="shared" si="0"/>
        <v>44492</v>
      </c>
      <c r="AB2" s="37">
        <f t="shared" si="0"/>
        <v>44493</v>
      </c>
      <c r="AC2" s="37">
        <f t="shared" si="0"/>
        <v>44494</v>
      </c>
      <c r="AD2" s="37">
        <f t="shared" si="0"/>
        <v>44495</v>
      </c>
      <c r="AE2" s="37">
        <f t="shared" si="0"/>
        <v>44496</v>
      </c>
      <c r="AF2" s="37">
        <f t="shared" si="0"/>
        <v>44497</v>
      </c>
      <c r="AG2" s="37">
        <f t="shared" si="0"/>
        <v>44498</v>
      </c>
      <c r="AH2" s="37">
        <f t="shared" si="0"/>
        <v>44499</v>
      </c>
      <c r="AI2" s="37">
        <f t="shared" si="0"/>
        <v>44500</v>
      </c>
    </row>
    <row r="3" spans="1:35" ht="26.25" customHeight="1">
      <c r="A3" s="78" t="s">
        <v>60</v>
      </c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 t="s">
        <v>61</v>
      </c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95" t="s">
        <v>44</v>
      </c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 t="s">
        <v>31</v>
      </c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9" t="s">
        <v>44</v>
      </c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 t="s">
        <v>62</v>
      </c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93" t="s">
        <v>44</v>
      </c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 t="s">
        <v>32</v>
      </c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H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44501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44501</v>
      </c>
      <c r="F2" s="37">
        <f t="shared" ref="F2:AH2" si="0">E2+$AH$1</f>
        <v>44502</v>
      </c>
      <c r="G2" s="37">
        <f t="shared" si="0"/>
        <v>44503</v>
      </c>
      <c r="H2" s="37">
        <f t="shared" si="0"/>
        <v>44504</v>
      </c>
      <c r="I2" s="37">
        <f t="shared" si="0"/>
        <v>44505</v>
      </c>
      <c r="J2" s="37">
        <f t="shared" si="0"/>
        <v>44506</v>
      </c>
      <c r="K2" s="37">
        <f t="shared" si="0"/>
        <v>44507</v>
      </c>
      <c r="L2" s="37">
        <f t="shared" si="0"/>
        <v>44508</v>
      </c>
      <c r="M2" s="37">
        <f t="shared" si="0"/>
        <v>44509</v>
      </c>
      <c r="N2" s="37">
        <f t="shared" si="0"/>
        <v>44510</v>
      </c>
      <c r="O2" s="37">
        <f t="shared" si="0"/>
        <v>44511</v>
      </c>
      <c r="P2" s="37">
        <f t="shared" si="0"/>
        <v>44512</v>
      </c>
      <c r="Q2" s="37">
        <f t="shared" si="0"/>
        <v>44513</v>
      </c>
      <c r="R2" s="37">
        <f t="shared" si="0"/>
        <v>44514</v>
      </c>
      <c r="S2" s="37">
        <f t="shared" si="0"/>
        <v>44515</v>
      </c>
      <c r="T2" s="37">
        <f t="shared" si="0"/>
        <v>44516</v>
      </c>
      <c r="U2" s="37">
        <f t="shared" si="0"/>
        <v>44517</v>
      </c>
      <c r="V2" s="37">
        <f t="shared" si="0"/>
        <v>44518</v>
      </c>
      <c r="W2" s="37">
        <f t="shared" si="0"/>
        <v>44519</v>
      </c>
      <c r="X2" s="37">
        <f t="shared" si="0"/>
        <v>44520</v>
      </c>
      <c r="Y2" s="37">
        <f t="shared" si="0"/>
        <v>44521</v>
      </c>
      <c r="Z2" s="37">
        <f t="shared" si="0"/>
        <v>44522</v>
      </c>
      <c r="AA2" s="37">
        <f t="shared" si="0"/>
        <v>44523</v>
      </c>
      <c r="AB2" s="37">
        <f t="shared" si="0"/>
        <v>44524</v>
      </c>
      <c r="AC2" s="37">
        <f t="shared" si="0"/>
        <v>44525</v>
      </c>
      <c r="AD2" s="37">
        <f t="shared" si="0"/>
        <v>44526</v>
      </c>
      <c r="AE2" s="37">
        <f t="shared" si="0"/>
        <v>44527</v>
      </c>
      <c r="AF2" s="37">
        <f t="shared" si="0"/>
        <v>44528</v>
      </c>
      <c r="AG2" s="37">
        <f t="shared" si="0"/>
        <v>44529</v>
      </c>
      <c r="AH2" s="37">
        <f t="shared" si="0"/>
        <v>44530</v>
      </c>
      <c r="AI2" s="37"/>
    </row>
    <row r="3" spans="1:35" ht="26.25" customHeight="1">
      <c r="A3" s="78"/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/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85"/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/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4"/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/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73"/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/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G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5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76" t="s">
        <v>8</v>
      </c>
      <c r="B1" s="71"/>
      <c r="C1" s="71"/>
      <c r="D1" s="71"/>
      <c r="E1" s="79">
        <v>44531</v>
      </c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44531</v>
      </c>
      <c r="F2" s="37">
        <f t="shared" ref="F2:AH2" si="0">E2+$AH$1</f>
        <v>44532</v>
      </c>
      <c r="G2" s="37">
        <f t="shared" si="0"/>
        <v>44533</v>
      </c>
      <c r="H2" s="37">
        <f t="shared" si="0"/>
        <v>44534</v>
      </c>
      <c r="I2" s="37">
        <f t="shared" si="0"/>
        <v>44535</v>
      </c>
      <c r="J2" s="37">
        <f t="shared" si="0"/>
        <v>44536</v>
      </c>
      <c r="K2" s="37">
        <f t="shared" si="0"/>
        <v>44537</v>
      </c>
      <c r="L2" s="37">
        <f t="shared" si="0"/>
        <v>44538</v>
      </c>
      <c r="M2" s="37">
        <f t="shared" si="0"/>
        <v>44539</v>
      </c>
      <c r="N2" s="37">
        <f t="shared" si="0"/>
        <v>44540</v>
      </c>
      <c r="O2" s="37">
        <f t="shared" si="0"/>
        <v>44541</v>
      </c>
      <c r="P2" s="37">
        <f t="shared" si="0"/>
        <v>44542</v>
      </c>
      <c r="Q2" s="37">
        <f t="shared" si="0"/>
        <v>44543</v>
      </c>
      <c r="R2" s="37">
        <f t="shared" si="0"/>
        <v>44544</v>
      </c>
      <c r="S2" s="37">
        <f t="shared" si="0"/>
        <v>44545</v>
      </c>
      <c r="T2" s="37">
        <f t="shared" si="0"/>
        <v>44546</v>
      </c>
      <c r="U2" s="37">
        <f t="shared" si="0"/>
        <v>44547</v>
      </c>
      <c r="V2" s="37">
        <f t="shared" si="0"/>
        <v>44548</v>
      </c>
      <c r="W2" s="37">
        <f t="shared" si="0"/>
        <v>44549</v>
      </c>
      <c r="X2" s="37">
        <f t="shared" si="0"/>
        <v>44550</v>
      </c>
      <c r="Y2" s="37">
        <f t="shared" si="0"/>
        <v>44551</v>
      </c>
      <c r="Z2" s="37">
        <f t="shared" si="0"/>
        <v>44552</v>
      </c>
      <c r="AA2" s="37">
        <f t="shared" si="0"/>
        <v>44553</v>
      </c>
      <c r="AB2" s="37">
        <f t="shared" si="0"/>
        <v>44554</v>
      </c>
      <c r="AC2" s="37">
        <f t="shared" si="0"/>
        <v>44555</v>
      </c>
      <c r="AD2" s="37">
        <f t="shared" si="0"/>
        <v>44556</v>
      </c>
      <c r="AE2" s="37">
        <f t="shared" si="0"/>
        <v>44557</v>
      </c>
      <c r="AF2" s="37">
        <f t="shared" si="0"/>
        <v>44558</v>
      </c>
      <c r="AG2" s="37">
        <f t="shared" si="0"/>
        <v>44559</v>
      </c>
      <c r="AH2" s="37">
        <f t="shared" si="0"/>
        <v>44560</v>
      </c>
      <c r="AI2" s="37"/>
    </row>
    <row r="3" spans="1:35" ht="26.25" customHeight="1">
      <c r="A3" s="78"/>
      <c r="B3" s="71"/>
      <c r="C3" s="71"/>
      <c r="D3" s="71"/>
      <c r="E3" s="77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82"/>
      <c r="B11" s="71"/>
      <c r="C11" s="71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7"/>
      <c r="B12" s="71"/>
      <c r="C12" s="71"/>
      <c r="D12" s="71"/>
      <c r="E12" s="88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</row>
    <row r="13" spans="1:35" ht="26.25" customHeight="1">
      <c r="A13" s="85"/>
      <c r="B13" s="71"/>
      <c r="C13" s="71"/>
      <c r="D13" s="71"/>
      <c r="E13" s="86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83"/>
      <c r="B18" s="71"/>
      <c r="C18" s="71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4"/>
      <c r="B19" s="71"/>
      <c r="C19" s="71"/>
      <c r="D19" s="71"/>
      <c r="E19" s="72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</row>
    <row r="20" spans="1:35" ht="26.25" customHeight="1">
      <c r="A20" s="84"/>
      <c r="B20" s="71"/>
      <c r="C20" s="71"/>
      <c r="D20" s="71"/>
      <c r="E20" s="8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80"/>
      <c r="B25" s="71"/>
      <c r="C25" s="71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4"/>
      <c r="B26" s="71"/>
      <c r="C26" s="71"/>
      <c r="D26" s="71"/>
      <c r="E26" s="72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</row>
    <row r="27" spans="1:35" ht="26.25" customHeight="1">
      <c r="A27" s="73"/>
      <c r="B27" s="71"/>
      <c r="C27" s="71"/>
      <c r="D27" s="71"/>
      <c r="E27" s="70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75"/>
      <c r="B32" s="71"/>
      <c r="C32" s="71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A25:C25"/>
    <mergeCell ref="A32:C32"/>
    <mergeCell ref="E19:AI19"/>
    <mergeCell ref="A26:D26"/>
    <mergeCell ref="E26:AI26"/>
    <mergeCell ref="A19:D19"/>
    <mergeCell ref="A1:D1"/>
    <mergeCell ref="E12:AI12"/>
    <mergeCell ref="E3:AI3"/>
    <mergeCell ref="E1:AG1"/>
    <mergeCell ref="E13:AI13"/>
    <mergeCell ref="A12:D12"/>
    <mergeCell ref="A18:C18"/>
    <mergeCell ref="A20:D20"/>
    <mergeCell ref="E20:AI20"/>
    <mergeCell ref="A11:C11"/>
    <mergeCell ref="A3:D3"/>
    <mergeCell ref="A13:D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34"/>
  <sheetViews>
    <sheetView tabSelected="1" workbookViewId="0">
      <selection activeCell="A11" sqref="A11"/>
    </sheetView>
  </sheetViews>
  <sheetFormatPr baseColWidth="10" defaultRowHeight="12.75"/>
  <cols>
    <col min="1" max="1" width="63.42578125" customWidth="1"/>
    <col min="2" max="2" width="52.140625" customWidth="1"/>
    <col min="3" max="3" width="34.5703125" customWidth="1"/>
  </cols>
  <sheetData>
    <row r="1" spans="1:17">
      <c r="A1" s="96" t="s">
        <v>71</v>
      </c>
      <c r="B1" s="96"/>
      <c r="C1" s="96"/>
      <c r="D1" s="97"/>
      <c r="E1" s="96" t="s">
        <v>72</v>
      </c>
      <c r="F1" s="96"/>
      <c r="G1" s="96"/>
      <c r="H1" s="96"/>
      <c r="I1" s="96"/>
      <c r="J1" s="96"/>
      <c r="K1" s="96"/>
      <c r="L1" s="96"/>
      <c r="M1" s="97"/>
      <c r="N1" s="97"/>
      <c r="O1" s="97"/>
      <c r="P1" s="97"/>
      <c r="Q1" s="97"/>
    </row>
    <row r="2" spans="1:17" ht="13.5" thickBot="1">
      <c r="A2" s="98"/>
      <c r="B2" s="98"/>
      <c r="C2" s="98"/>
      <c r="D2" s="97"/>
      <c r="E2" s="96"/>
      <c r="F2" s="96"/>
      <c r="G2" s="96"/>
      <c r="H2" s="96"/>
      <c r="I2" s="96"/>
      <c r="J2" s="96"/>
      <c r="K2" s="96"/>
      <c r="L2" s="96"/>
      <c r="M2" s="97"/>
      <c r="N2" s="97"/>
      <c r="O2" s="97"/>
      <c r="P2" s="97"/>
      <c r="Q2" s="97"/>
    </row>
    <row r="3" spans="1:17" ht="19.5" thickBot="1">
      <c r="A3" s="99" t="s">
        <v>73</v>
      </c>
      <c r="B3" s="99" t="s">
        <v>74</v>
      </c>
      <c r="C3" s="99" t="s">
        <v>75</v>
      </c>
      <c r="D3" s="97"/>
      <c r="E3" s="97"/>
      <c r="F3" s="100" t="s">
        <v>76</v>
      </c>
      <c r="G3" s="100" t="s">
        <v>77</v>
      </c>
      <c r="H3" s="100" t="s">
        <v>78</v>
      </c>
      <c r="I3" s="100" t="s">
        <v>79</v>
      </c>
      <c r="J3" s="100" t="s">
        <v>80</v>
      </c>
      <c r="K3" s="100" t="s">
        <v>81</v>
      </c>
      <c r="L3" s="99" t="s">
        <v>82</v>
      </c>
      <c r="M3" s="97"/>
      <c r="N3" s="97"/>
      <c r="O3" s="97"/>
      <c r="P3" s="97"/>
      <c r="Q3" s="97"/>
    </row>
    <row r="4" spans="1:17" ht="18.75">
      <c r="A4" s="101" t="s">
        <v>83</v>
      </c>
      <c r="B4" s="101" t="s">
        <v>84</v>
      </c>
      <c r="C4" s="101" t="s">
        <v>85</v>
      </c>
      <c r="D4" s="97"/>
      <c r="E4" s="102" t="s">
        <v>86</v>
      </c>
      <c r="F4" s="103"/>
      <c r="G4" s="104"/>
      <c r="H4" s="104"/>
      <c r="I4" s="104"/>
      <c r="J4" s="104"/>
      <c r="K4" s="104"/>
      <c r="L4" s="105"/>
      <c r="M4" s="97"/>
      <c r="N4" s="97"/>
      <c r="O4" s="97"/>
      <c r="P4" s="97"/>
      <c r="Q4" s="97"/>
    </row>
    <row r="5" spans="1:17" ht="18.75">
      <c r="A5" s="106" t="s">
        <v>87</v>
      </c>
      <c r="B5" s="106" t="s">
        <v>88</v>
      </c>
      <c r="C5" s="106" t="s">
        <v>89</v>
      </c>
      <c r="D5" s="97"/>
      <c r="E5" s="107" t="s">
        <v>90</v>
      </c>
      <c r="F5" s="108"/>
      <c r="G5" s="109"/>
      <c r="H5" s="109"/>
      <c r="I5" s="109"/>
      <c r="J5" s="109"/>
      <c r="K5" s="109"/>
      <c r="L5" s="110"/>
      <c r="M5" s="97"/>
      <c r="N5" s="97"/>
      <c r="O5" s="97"/>
      <c r="P5" s="97"/>
      <c r="Q5" s="97"/>
    </row>
    <row r="6" spans="1:17" ht="18.75">
      <c r="A6" s="106" t="s">
        <v>91</v>
      </c>
      <c r="B6" s="106" t="s">
        <v>92</v>
      </c>
      <c r="C6" s="106" t="s">
        <v>93</v>
      </c>
      <c r="D6" s="97"/>
      <c r="E6" s="107" t="s">
        <v>94</v>
      </c>
      <c r="F6" s="111"/>
      <c r="G6" s="112"/>
      <c r="H6" s="112"/>
      <c r="I6" s="112"/>
      <c r="J6" s="112"/>
      <c r="K6" s="109"/>
      <c r="L6" s="110"/>
      <c r="M6" s="97"/>
      <c r="N6" s="112"/>
      <c r="O6" s="113" t="s">
        <v>95</v>
      </c>
      <c r="P6" s="97"/>
      <c r="Q6" s="97"/>
    </row>
    <row r="7" spans="1:17" ht="18.75">
      <c r="A7" s="106" t="s">
        <v>96</v>
      </c>
      <c r="B7" s="106" t="s">
        <v>97</v>
      </c>
      <c r="C7" s="106" t="s">
        <v>98</v>
      </c>
      <c r="D7" s="97"/>
      <c r="E7" s="107" t="s">
        <v>99</v>
      </c>
      <c r="F7" s="111"/>
      <c r="G7" s="112"/>
      <c r="H7" s="112"/>
      <c r="I7" s="112"/>
      <c r="J7" s="112"/>
      <c r="K7" s="109"/>
      <c r="L7" s="110"/>
      <c r="M7" s="97"/>
      <c r="N7" s="97"/>
      <c r="O7" s="114"/>
      <c r="P7" s="97"/>
      <c r="Q7" s="97"/>
    </row>
    <row r="8" spans="1:17" ht="18.75">
      <c r="A8" s="106" t="s">
        <v>100</v>
      </c>
      <c r="B8" s="106" t="s">
        <v>101</v>
      </c>
      <c r="C8" s="106" t="s">
        <v>102</v>
      </c>
      <c r="D8" s="97"/>
      <c r="E8" s="107" t="s">
        <v>103</v>
      </c>
      <c r="F8" s="111"/>
      <c r="G8" s="112"/>
      <c r="H8" s="112"/>
      <c r="I8" s="112"/>
      <c r="J8" s="112"/>
      <c r="K8" s="109"/>
      <c r="L8" s="110"/>
      <c r="M8" s="97"/>
      <c r="N8" s="115"/>
      <c r="O8" s="114" t="s">
        <v>104</v>
      </c>
      <c r="P8" s="97"/>
      <c r="Q8" s="97"/>
    </row>
    <row r="9" spans="1:17" ht="19.5" thickBot="1">
      <c r="A9" s="116" t="s">
        <v>105</v>
      </c>
      <c r="B9" s="116" t="s">
        <v>106</v>
      </c>
      <c r="C9" s="116" t="s">
        <v>107</v>
      </c>
      <c r="D9" s="97"/>
      <c r="E9" s="107" t="s">
        <v>108</v>
      </c>
      <c r="F9" s="111"/>
      <c r="G9" s="112"/>
      <c r="H9" s="112"/>
      <c r="I9" s="112"/>
      <c r="J9" s="112"/>
      <c r="K9" s="109"/>
      <c r="L9" s="110"/>
      <c r="M9" s="97"/>
      <c r="N9" s="97"/>
      <c r="O9" s="97"/>
      <c r="P9" s="97"/>
      <c r="Q9" s="97"/>
    </row>
    <row r="10" spans="1:17" ht="18.75">
      <c r="A10" s="117"/>
      <c r="B10" s="117"/>
      <c r="C10" s="117"/>
      <c r="D10" s="97"/>
      <c r="E10" s="107" t="s">
        <v>109</v>
      </c>
      <c r="F10" s="118"/>
      <c r="G10" s="119"/>
      <c r="H10" s="119"/>
      <c r="I10" s="119"/>
      <c r="J10" s="119"/>
      <c r="K10" s="109"/>
      <c r="L10" s="110"/>
      <c r="M10" s="97"/>
      <c r="N10" s="97"/>
      <c r="O10" s="97"/>
      <c r="P10" s="97"/>
      <c r="Q10" s="97"/>
    </row>
    <row r="11" spans="1:17" ht="18.75">
      <c r="A11" s="117"/>
      <c r="B11" s="117"/>
      <c r="C11" s="117"/>
      <c r="D11" s="97"/>
      <c r="E11" s="107" t="s">
        <v>110</v>
      </c>
      <c r="F11" s="108"/>
      <c r="G11" s="109"/>
      <c r="H11" s="109"/>
      <c r="I11" s="109"/>
      <c r="J11" s="109"/>
      <c r="K11" s="109"/>
      <c r="L11" s="120"/>
      <c r="M11" s="97"/>
      <c r="N11" s="97"/>
      <c r="O11" s="97"/>
      <c r="P11" s="97"/>
      <c r="Q11" s="97"/>
    </row>
    <row r="12" spans="1:17" ht="18.75">
      <c r="A12" s="117"/>
      <c r="B12" s="117"/>
      <c r="C12" s="117"/>
      <c r="D12" s="97"/>
      <c r="E12" s="107" t="s">
        <v>111</v>
      </c>
      <c r="F12" s="111"/>
      <c r="G12" s="112"/>
      <c r="H12" s="112"/>
      <c r="I12" s="112"/>
      <c r="J12" s="112"/>
      <c r="K12" s="109"/>
      <c r="L12" s="120"/>
      <c r="M12" s="97"/>
      <c r="N12" s="97"/>
      <c r="O12" s="97"/>
      <c r="P12" s="97"/>
      <c r="Q12" s="97"/>
    </row>
    <row r="13" spans="1:17" ht="18.75">
      <c r="A13" s="117"/>
      <c r="B13" s="117"/>
      <c r="C13" s="117"/>
      <c r="D13" s="97"/>
      <c r="E13" s="107" t="s">
        <v>112</v>
      </c>
      <c r="F13" s="111"/>
      <c r="G13" s="112"/>
      <c r="H13" s="112"/>
      <c r="I13" s="112"/>
      <c r="J13" s="112"/>
      <c r="K13" s="109"/>
      <c r="L13" s="120"/>
      <c r="M13" s="97"/>
      <c r="N13" s="97"/>
      <c r="O13" s="97"/>
      <c r="P13" s="97"/>
      <c r="Q13" s="97"/>
    </row>
    <row r="14" spans="1:17" ht="18.75">
      <c r="A14" s="117"/>
      <c r="B14" s="117"/>
      <c r="C14" s="117"/>
      <c r="D14" s="97"/>
      <c r="E14" s="106" t="s">
        <v>113</v>
      </c>
      <c r="F14" s="111"/>
      <c r="G14" s="112"/>
      <c r="H14" s="112"/>
      <c r="I14" s="112"/>
      <c r="J14" s="112"/>
      <c r="K14" s="109"/>
      <c r="L14" s="120"/>
      <c r="M14" s="97"/>
      <c r="N14" s="97"/>
      <c r="O14" s="97"/>
      <c r="P14" s="97"/>
      <c r="Q14" s="97"/>
    </row>
    <row r="15" spans="1:17" ht="18.75">
      <c r="A15" s="117"/>
      <c r="B15" s="117"/>
      <c r="C15" s="117"/>
      <c r="D15" s="97"/>
      <c r="E15" s="106" t="s">
        <v>114</v>
      </c>
      <c r="F15" s="111"/>
      <c r="G15" s="112"/>
      <c r="H15" s="112"/>
      <c r="I15" s="112"/>
      <c r="J15" s="112"/>
      <c r="K15" s="109"/>
      <c r="L15" s="121"/>
      <c r="M15" s="97"/>
      <c r="N15" s="97"/>
      <c r="O15" s="97"/>
      <c r="P15" s="97"/>
      <c r="Q15" s="97"/>
    </row>
    <row r="16" spans="1:17" ht="18.75">
      <c r="A16" s="117"/>
      <c r="B16" s="117"/>
      <c r="C16" s="117"/>
      <c r="D16" s="97"/>
      <c r="E16" s="106" t="s">
        <v>115</v>
      </c>
      <c r="F16" s="118"/>
      <c r="G16" s="119"/>
      <c r="H16" s="119"/>
      <c r="I16" s="119"/>
      <c r="J16" s="119"/>
      <c r="K16" s="112"/>
      <c r="L16" s="121"/>
      <c r="M16" s="97"/>
      <c r="N16" s="97"/>
      <c r="O16" s="97"/>
      <c r="P16" s="97"/>
      <c r="Q16" s="97"/>
    </row>
    <row r="17" spans="1:17" ht="18.75">
      <c r="A17" s="117"/>
      <c r="B17" s="117"/>
      <c r="C17" s="117"/>
      <c r="D17" s="97"/>
      <c r="E17" s="106" t="s">
        <v>116</v>
      </c>
      <c r="F17" s="122"/>
      <c r="G17" s="115"/>
      <c r="H17" s="115"/>
      <c r="I17" s="115"/>
      <c r="J17" s="115"/>
      <c r="K17" s="112"/>
      <c r="L17" s="110"/>
      <c r="M17" s="97"/>
      <c r="N17" s="97"/>
      <c r="O17" s="97"/>
      <c r="P17" s="97"/>
      <c r="Q17" s="97"/>
    </row>
    <row r="18" spans="1:17" ht="18.75">
      <c r="A18" s="117"/>
      <c r="B18" s="117"/>
      <c r="C18" s="117"/>
      <c r="D18" s="97"/>
      <c r="E18" s="106" t="s">
        <v>117</v>
      </c>
      <c r="F18" s="122"/>
      <c r="G18" s="115"/>
      <c r="H18" s="115"/>
      <c r="I18" s="115"/>
      <c r="J18" s="115"/>
      <c r="K18" s="112"/>
      <c r="L18" s="110"/>
      <c r="M18" s="97"/>
      <c r="N18" s="97"/>
      <c r="O18" s="97"/>
      <c r="P18" s="97"/>
      <c r="Q18" s="97"/>
    </row>
    <row r="19" spans="1:17" ht="18.75">
      <c r="A19" s="117"/>
      <c r="B19" s="117"/>
      <c r="C19" s="117"/>
      <c r="D19" s="97"/>
      <c r="E19" s="106" t="s">
        <v>118</v>
      </c>
      <c r="F19" s="122"/>
      <c r="G19" s="115"/>
      <c r="H19" s="115"/>
      <c r="I19" s="115"/>
      <c r="J19" s="115"/>
      <c r="K19" s="112"/>
      <c r="L19" s="110"/>
      <c r="M19" s="97"/>
      <c r="N19" s="97"/>
      <c r="O19" s="97"/>
      <c r="P19" s="97"/>
      <c r="Q19" s="97"/>
    </row>
    <row r="20" spans="1:17" ht="19.5" thickBot="1">
      <c r="A20" s="117"/>
      <c r="B20" s="117"/>
      <c r="C20" s="117"/>
      <c r="D20" s="97"/>
      <c r="E20" s="123" t="s">
        <v>119</v>
      </c>
      <c r="F20" s="124"/>
      <c r="G20" s="125"/>
      <c r="H20" s="125"/>
      <c r="I20" s="125"/>
      <c r="J20" s="125"/>
      <c r="K20" s="126"/>
      <c r="L20" s="127"/>
      <c r="M20" s="97"/>
      <c r="N20" s="97"/>
      <c r="O20" s="97"/>
      <c r="P20" s="97"/>
      <c r="Q20" s="97"/>
    </row>
    <row r="21" spans="1:17">
      <c r="A21" s="117"/>
      <c r="B21" s="117"/>
      <c r="C21" s="11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</row>
    <row r="22" spans="1:17">
      <c r="A22" s="117"/>
      <c r="B22" s="117"/>
      <c r="C22" s="117"/>
      <c r="D22" s="97"/>
      <c r="E22" s="97"/>
      <c r="F22" s="97"/>
      <c r="G22" s="97"/>
      <c r="H22" s="97"/>
      <c r="I22" s="97"/>
      <c r="J22" s="97"/>
      <c r="K22" s="97"/>
      <c r="L22" s="97"/>
      <c r="M22" s="97"/>
      <c r="N22" s="97"/>
      <c r="O22" s="97"/>
      <c r="P22" s="97"/>
      <c r="Q22" s="97"/>
    </row>
    <row r="23" spans="1:17">
      <c r="A23" s="117"/>
      <c r="B23" s="117"/>
      <c r="C23" s="117"/>
      <c r="D23" s="97"/>
      <c r="E23" s="97"/>
      <c r="F23" s="97"/>
      <c r="G23" s="97"/>
      <c r="H23" s="97"/>
      <c r="I23" s="97"/>
      <c r="J23" s="97"/>
      <c r="K23" s="97"/>
      <c r="L23" s="97"/>
      <c r="M23" s="97"/>
      <c r="N23" s="97"/>
      <c r="O23" s="97"/>
      <c r="P23" s="97"/>
      <c r="Q23" s="97"/>
    </row>
    <row r="24" spans="1:17">
      <c r="A24" s="97"/>
      <c r="B24" s="97"/>
      <c r="C24" s="9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</row>
    <row r="25" spans="1:17">
      <c r="A25" s="97"/>
      <c r="B25" s="9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</row>
    <row r="26" spans="1:17">
      <c r="A26" s="97"/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</row>
    <row r="27" spans="1:17">
      <c r="A27" s="97"/>
      <c r="B27" s="97"/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</row>
    <row r="28" spans="1:17">
      <c r="A28" s="97"/>
      <c r="B28" s="97"/>
      <c r="C28" s="97"/>
      <c r="D28" s="97"/>
      <c r="E28" s="97"/>
      <c r="F28" s="97"/>
      <c r="G28" s="97"/>
      <c r="H28" s="97"/>
      <c r="I28" s="97"/>
      <c r="J28" s="97"/>
      <c r="K28" s="97"/>
      <c r="L28" s="97"/>
      <c r="M28" s="97"/>
      <c r="N28" s="97"/>
      <c r="O28" s="97"/>
      <c r="P28" s="97"/>
      <c r="Q28" s="97"/>
    </row>
    <row r="29" spans="1:17">
      <c r="A29" s="97"/>
      <c r="B29" s="97"/>
      <c r="C29" s="97"/>
      <c r="D29" s="97"/>
      <c r="E29" s="97"/>
      <c r="F29" s="97"/>
      <c r="G29" s="97"/>
      <c r="H29" s="97"/>
      <c r="I29" s="97"/>
      <c r="J29" s="97"/>
      <c r="K29" s="97"/>
      <c r="L29" s="97"/>
      <c r="M29" s="97"/>
      <c r="N29" s="97"/>
      <c r="O29" s="97"/>
      <c r="P29" s="97"/>
      <c r="Q29" s="97"/>
    </row>
    <row r="30" spans="1:17">
      <c r="A30" s="97"/>
      <c r="B30" s="97"/>
      <c r="C30" s="97"/>
      <c r="D30" s="97"/>
      <c r="E30" s="97"/>
      <c r="F30" s="97"/>
      <c r="G30" s="97"/>
      <c r="H30" s="97"/>
      <c r="I30" s="97"/>
      <c r="J30" s="97"/>
      <c r="K30" s="97"/>
      <c r="L30" s="97"/>
      <c r="M30" s="97"/>
      <c r="N30" s="97"/>
      <c r="O30" s="97"/>
      <c r="P30" s="97"/>
      <c r="Q30" s="97"/>
    </row>
    <row r="31" spans="1:17">
      <c r="A31" s="97"/>
      <c r="B31" s="97"/>
      <c r="C31" s="97"/>
      <c r="D31" s="97"/>
      <c r="E31" s="97"/>
      <c r="F31" s="97"/>
      <c r="G31" s="97"/>
      <c r="H31" s="97"/>
      <c r="I31" s="97"/>
      <c r="J31" s="97"/>
      <c r="K31" s="97"/>
      <c r="L31" s="97"/>
      <c r="M31" s="97"/>
      <c r="N31" s="97"/>
      <c r="O31" s="97"/>
      <c r="P31" s="97"/>
      <c r="Q31" s="97"/>
    </row>
    <row r="32" spans="1:17">
      <c r="A32" s="97"/>
      <c r="B32" s="97"/>
      <c r="C32" s="97"/>
      <c r="D32" s="97"/>
      <c r="E32" s="97"/>
      <c r="F32" s="97"/>
      <c r="G32" s="97"/>
      <c r="H32" s="97"/>
      <c r="I32" s="97"/>
      <c r="J32" s="97"/>
      <c r="K32" s="97"/>
      <c r="L32" s="97"/>
      <c r="M32" s="97"/>
      <c r="N32" s="97"/>
      <c r="O32" s="97"/>
      <c r="P32" s="97"/>
      <c r="Q32" s="97"/>
    </row>
    <row r="33" spans="1:17">
      <c r="A33" s="97"/>
      <c r="B33" s="97"/>
      <c r="C33" s="97"/>
      <c r="D33" s="97"/>
      <c r="E33" s="97"/>
      <c r="F33" s="97"/>
      <c r="G33" s="97"/>
      <c r="H33" s="97"/>
      <c r="I33" s="97"/>
      <c r="J33" s="97"/>
      <c r="K33" s="97"/>
      <c r="L33" s="97"/>
      <c r="M33" s="97"/>
      <c r="N33" s="97"/>
      <c r="O33" s="97"/>
      <c r="P33" s="97"/>
      <c r="Q33" s="97"/>
    </row>
    <row r="34" spans="1:17">
      <c r="A34" s="97"/>
      <c r="B34" s="97"/>
      <c r="C34" s="97"/>
      <c r="D34" s="97"/>
      <c r="E34" s="97"/>
      <c r="F34" s="97"/>
      <c r="G34" s="97"/>
      <c r="H34" s="97"/>
      <c r="I34" s="97"/>
      <c r="J34" s="97"/>
      <c r="K34" s="97"/>
      <c r="L34" s="97"/>
      <c r="M34" s="97"/>
      <c r="N34" s="97"/>
      <c r="O34" s="97"/>
      <c r="P34" s="97"/>
      <c r="Q34" s="97"/>
    </row>
  </sheetData>
  <mergeCells count="2">
    <mergeCell ref="A1:C2"/>
    <mergeCell ref="E1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Analyse stratégique</vt:lpstr>
      <vt:lpstr>Janvier</vt:lpstr>
      <vt:lpstr>Février</vt:lpstr>
      <vt:lpstr>Mars</vt:lpstr>
      <vt:lpstr>Avril</vt:lpstr>
      <vt:lpstr>Mai</vt:lpstr>
      <vt:lpstr>Juin</vt:lpstr>
      <vt:lpstr>Juillet</vt:lpstr>
      <vt:lpstr>Août</vt:lpstr>
      <vt:lpstr>Septembre</vt:lpstr>
      <vt:lpstr>Octobre</vt:lpstr>
      <vt:lpstr>Novembre</vt:lpstr>
      <vt:lpstr>Décembre</vt:lpstr>
      <vt:lpstr>Agenda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 AU</dc:creator>
  <cp:lastModifiedBy>AU AU</cp:lastModifiedBy>
  <dcterms:created xsi:type="dcterms:W3CDTF">2021-04-20T16:30:10Z</dcterms:created>
  <dcterms:modified xsi:type="dcterms:W3CDTF">2021-04-28T19:30:16Z</dcterms:modified>
</cp:coreProperties>
</file>