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05" windowWidth="28695" windowHeight="12540" activeTab="3"/>
  </bookViews>
  <sheets>
    <sheet name="Data" sheetId="1" r:id="rId1"/>
    <sheet name="Controller" sheetId="4" r:id="rId2"/>
    <sheet name="Caixinha" sheetId="6" r:id="rId3"/>
    <sheet name="DashBoard" sheetId="5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3" i="6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</calcChain>
</file>

<file path=xl/sharedStrings.xml><?xml version="1.0" encoding="utf-8"?>
<sst xmlns="http://schemas.openxmlformats.org/spreadsheetml/2006/main" count="215" uniqueCount="49">
  <si>
    <t xml:space="preserve">Data </t>
  </si>
  <si>
    <t>Tipo</t>
  </si>
  <si>
    <t>Descrição</t>
  </si>
  <si>
    <t>Valor</t>
  </si>
  <si>
    <t>Categoria</t>
  </si>
  <si>
    <t>Operação Bancaria</t>
  </si>
  <si>
    <t>Staus</t>
  </si>
  <si>
    <t>ENTRADA</t>
  </si>
  <si>
    <t>SAIDA</t>
  </si>
  <si>
    <t>Renda fixa</t>
  </si>
  <si>
    <t>Alimentação</t>
  </si>
  <si>
    <t>Transporte</t>
  </si>
  <si>
    <t>Lazer</t>
  </si>
  <si>
    <t>Saude</t>
  </si>
  <si>
    <t>Educação</t>
  </si>
  <si>
    <t>Vestuario</t>
  </si>
  <si>
    <t>Investimentos</t>
  </si>
  <si>
    <t>Servicos</t>
  </si>
  <si>
    <t>Eletronicos</t>
  </si>
  <si>
    <t>Domesticas</t>
  </si>
  <si>
    <t>Presentes</t>
  </si>
  <si>
    <t>Salario Mensal</t>
  </si>
  <si>
    <t>Supermercado</t>
  </si>
  <si>
    <t>Gasolina</t>
  </si>
  <si>
    <t>Cinema</t>
  </si>
  <si>
    <t>Odontologica</t>
  </si>
  <si>
    <t>Material Escolar</t>
  </si>
  <si>
    <t>de inverno</t>
  </si>
  <si>
    <t>acoes</t>
  </si>
  <si>
    <t>apartamento</t>
  </si>
  <si>
    <t>celular</t>
  </si>
  <si>
    <t>domesticos</t>
  </si>
  <si>
    <t>aniversario</t>
  </si>
  <si>
    <t>Transferencia</t>
  </si>
  <si>
    <t>Debito Automatico</t>
  </si>
  <si>
    <t>Cartao de Credito</t>
  </si>
  <si>
    <t>Cartao deCredito</t>
  </si>
  <si>
    <t>Pago</t>
  </si>
  <si>
    <t>Pendente</t>
  </si>
  <si>
    <t>Recebido</t>
  </si>
  <si>
    <t xml:space="preserve"> </t>
  </si>
  <si>
    <t>Rótulos de Linha</t>
  </si>
  <si>
    <t>Total geral</t>
  </si>
  <si>
    <t>Soma de Valor</t>
  </si>
  <si>
    <t>Mês</t>
  </si>
  <si>
    <t xml:space="preserve">Data Lancamento 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</si>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</sst>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5" borderId="0" xfId="0" applyFill="1"/>
    <xf numFmtId="1" fontId="0" fillId="0" borderId="0" xfId="0" applyNumberFormat="1"/>
    <xf numFmtId="14" fontId="0" fillId="0" borderId="0" xfId="0" applyNumberFormat="1" applyFill="1"/>
    <xf numFmtId="164" fontId="0" fillId="0" borderId="0" xfId="0" applyNumberFormat="1" applyFill="1"/>
    <xf numFmtId="0" fontId="1" fillId="4" borderId="1" xfId="1"/>
  </cellXfs>
  <cellStyles count="2">
    <cellStyle name="Entrada" xfId="1" builtinId="20"/>
    <cellStyle name="Normal" xfId="0" builtinId="0"/>
  </cellStyles>
  <dxfs count="6">
    <dxf>
      <numFmt numFmtId="164" formatCode="&quot;R$&quot;\ 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&quot;R$&quot;\ #,##0.00"/>
    </dxf>
    <dxf>
      <numFmt numFmtId="1" formatCode="0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dLbls>
            <c:dLblPos val="inBase"/>
            <c:showVal val="1"/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3015</c:v>
                </c:pt>
                <c:pt idx="1">
                  <c:v>20000</c:v>
                </c:pt>
              </c:numCache>
            </c:numRef>
          </c:val>
        </c:ser>
        <c:overlap val="100"/>
        <c:axId val="76748672"/>
        <c:axId val="76750208"/>
      </c:barChart>
      <c:catAx>
        <c:axId val="76748672"/>
        <c:scaling>
          <c:orientation val="minMax"/>
        </c:scaling>
        <c:axPos val="b"/>
        <c:tickLblPos val="nextTo"/>
        <c:crossAx val="76750208"/>
        <c:crosses val="autoZero"/>
        <c:auto val="1"/>
        <c:lblAlgn val="ctr"/>
        <c:lblOffset val="100"/>
      </c:catAx>
      <c:valAx>
        <c:axId val="76750208"/>
        <c:scaling>
          <c:orientation val="minMax"/>
        </c:scaling>
        <c:delete val="1"/>
        <c:axPos val="l"/>
        <c:numFmt formatCode="&quot;R$&quot;\ #,##0.00" sourceLinked="1"/>
        <c:tickLblPos val="nextTo"/>
        <c:crossAx val="76748672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[Tabelas Dinamicas.xlsx]Controller!Tabela dinâmica3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6.1111111111111116E-2"/>
          <c:y val="0"/>
          <c:w val="0.93888888888888911"/>
          <c:h val="0.79869969378827677"/>
        </c:manualLayout>
      </c:layout>
      <c:barChart>
        <c:barDir val="col"/>
        <c:grouping val="clustered"/>
        <c:ser>
          <c:idx val="0"/>
          <c:order val="0"/>
          <c:tx>
            <c:strRef>
              <c:f>Controller!$J$5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Controller!$I$6:$I$9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Servicos</c:v>
                </c:pt>
              </c:strCache>
            </c:strRef>
          </c:cat>
          <c:val>
            <c:numRef>
              <c:f>Controller!$J$6:$J$9</c:f>
              <c:numCache>
                <c:formatCode>"R$"\ #,##0.00</c:formatCode>
                <c:ptCount val="3"/>
                <c:pt idx="0">
                  <c:v>2400</c:v>
                </c:pt>
                <c:pt idx="1">
                  <c:v>15000</c:v>
                </c:pt>
                <c:pt idx="2">
                  <c:v>450</c:v>
                </c:pt>
              </c:numCache>
            </c:numRef>
          </c:val>
        </c:ser>
        <c:gapWidth val="75"/>
        <c:overlap val="-25"/>
        <c:axId val="145002880"/>
        <c:axId val="145004416"/>
      </c:barChart>
      <c:catAx>
        <c:axId val="145002880"/>
        <c:scaling>
          <c:orientation val="minMax"/>
        </c:scaling>
        <c:axPos val="b"/>
        <c:majorTickMark val="none"/>
        <c:tickLblPos val="nextTo"/>
        <c:crossAx val="145004416"/>
        <c:crosses val="autoZero"/>
        <c:auto val="1"/>
        <c:lblAlgn val="ctr"/>
        <c:lblOffset val="100"/>
      </c:catAx>
      <c:valAx>
        <c:axId val="145004416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145002880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[Tabelas Dinamicas.xlsx]Controller!Tabela dinâmica2</c:name>
    <c:fmtId val="6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5.2778429724883238E-2"/>
          <c:y val="6.3492063492063502E-2"/>
          <c:w val="0.94722157027511689"/>
          <c:h val="0.68008842644669432"/>
        </c:manualLayout>
      </c:layout>
      <c:barChart>
        <c:barDir val="col"/>
        <c:grouping val="clustered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Controller!$E$6:$E$15</c:f>
              <c:strCache>
                <c:ptCount val="9"/>
                <c:pt idx="0">
                  <c:v>Alimentação</c:v>
                </c:pt>
                <c:pt idx="1">
                  <c:v>Domesticas</c:v>
                </c:pt>
                <c:pt idx="2">
                  <c:v>Educação</c:v>
                </c:pt>
                <c:pt idx="3">
                  <c:v>Eletronicos</c:v>
                </c:pt>
                <c:pt idx="4">
                  <c:v>Lazer</c:v>
                </c:pt>
                <c:pt idx="5">
                  <c:v>Presentes</c:v>
                </c:pt>
                <c:pt idx="6">
                  <c:v>Saude</c:v>
                </c:pt>
                <c:pt idx="7">
                  <c:v>Transporte</c:v>
                </c:pt>
                <c:pt idx="8">
                  <c:v>Vestuario</c:v>
                </c:pt>
              </c:strCache>
            </c:strRef>
          </c:cat>
          <c:val>
            <c:numRef>
              <c:f>Controller!$F$6:$F$15</c:f>
              <c:numCache>
                <c:formatCode>"R$"\ #,##0.00</c:formatCode>
                <c:ptCount val="9"/>
                <c:pt idx="0">
                  <c:v>1650</c:v>
                </c:pt>
                <c:pt idx="1">
                  <c:v>1350</c:v>
                </c:pt>
                <c:pt idx="2">
                  <c:v>1200</c:v>
                </c:pt>
                <c:pt idx="3">
                  <c:v>3600</c:v>
                </c:pt>
                <c:pt idx="4">
                  <c:v>360</c:v>
                </c:pt>
                <c:pt idx="5">
                  <c:v>540</c:v>
                </c:pt>
                <c:pt idx="6">
                  <c:v>750</c:v>
                </c:pt>
                <c:pt idx="7">
                  <c:v>900</c:v>
                </c:pt>
                <c:pt idx="8">
                  <c:v>1800</c:v>
                </c:pt>
              </c:numCache>
            </c:numRef>
          </c:val>
        </c:ser>
        <c:gapWidth val="75"/>
        <c:overlap val="-25"/>
        <c:axId val="145913728"/>
        <c:axId val="145915264"/>
      </c:barChart>
      <c:catAx>
        <c:axId val="145913728"/>
        <c:scaling>
          <c:orientation val="minMax"/>
        </c:scaling>
        <c:axPos val="b"/>
        <c:majorTickMark val="none"/>
        <c:tickLblPos val="nextTo"/>
        <c:crossAx val="145915264"/>
        <c:crosses val="autoZero"/>
        <c:auto val="1"/>
        <c:lblAlgn val="ctr"/>
        <c:lblOffset val="100"/>
      </c:catAx>
      <c:valAx>
        <c:axId val="145915264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14591372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dLbls>
            <c:dLblPos val="inBase"/>
            <c:showVal val="1"/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3015</c:v>
                </c:pt>
                <c:pt idx="1">
                  <c:v>20000</c:v>
                </c:pt>
              </c:numCache>
            </c:numRef>
          </c:val>
        </c:ser>
        <c:overlap val="100"/>
        <c:axId val="78925184"/>
        <c:axId val="78932608"/>
      </c:barChart>
      <c:catAx>
        <c:axId val="78925184"/>
        <c:scaling>
          <c:orientation val="minMax"/>
        </c:scaling>
        <c:axPos val="b"/>
        <c:tickLblPos val="nextTo"/>
        <c:crossAx val="78932608"/>
        <c:crosses val="autoZero"/>
        <c:auto val="1"/>
        <c:lblAlgn val="ctr"/>
        <c:lblOffset val="100"/>
      </c:catAx>
      <c:valAx>
        <c:axId val="78932608"/>
        <c:scaling>
          <c:orientation val="minMax"/>
        </c:scaling>
        <c:delete val="1"/>
        <c:axPos val="l"/>
        <c:numFmt formatCode="&quot;R$&quot;\ #,##0.00" sourceLinked="1"/>
        <c:tickLblPos val="nextTo"/>
        <c:crossAx val="78925184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13</xdr:row>
      <xdr:rowOff>123825</xdr:rowOff>
    </xdr:from>
    <xdr:to>
      <xdr:col>16</xdr:col>
      <xdr:colOff>180975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180975</xdr:rowOff>
    </xdr:from>
    <xdr:to>
      <xdr:col>8</xdr:col>
      <xdr:colOff>523875</xdr:colOff>
      <xdr:row>26</xdr:row>
      <xdr:rowOff>161925</xdr:rowOff>
    </xdr:to>
    <xdr:grpSp>
      <xdr:nvGrpSpPr>
        <xdr:cNvPr id="15" name="Grupo 14"/>
        <xdr:cNvGrpSpPr/>
      </xdr:nvGrpSpPr>
      <xdr:grpSpPr>
        <a:xfrm>
          <a:off x="1419225" y="1704975"/>
          <a:ext cx="4676775" cy="3409950"/>
          <a:chOff x="1790700" y="114300"/>
          <a:chExt cx="4676775" cy="3409950"/>
        </a:xfrm>
      </xdr:grpSpPr>
      <xdr:grpSp>
        <xdr:nvGrpSpPr>
          <xdr:cNvPr id="11" name="Grupo 10"/>
          <xdr:cNvGrpSpPr/>
        </xdr:nvGrpSpPr>
        <xdr:grpSpPr>
          <a:xfrm>
            <a:off x="1790700" y="114300"/>
            <a:ext cx="4676775" cy="3409950"/>
            <a:chOff x="2428875" y="4200525"/>
            <a:chExt cx="4676775" cy="3409950"/>
          </a:xfrm>
        </xdr:grpSpPr>
        <xdr:sp macro="" textlink="">
          <xdr:nvSpPr>
            <xdr:cNvPr id="8" name="Retângulo de cantos arredondados 7"/>
            <xdr:cNvSpPr/>
          </xdr:nvSpPr>
          <xdr:spPr>
            <a:xfrm>
              <a:off x="2428875" y="4200525"/>
              <a:ext cx="4676775" cy="3409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5" name="Gráfico 4"/>
            <xdr:cNvGraphicFramePr/>
          </xdr:nvGraphicFramePr>
          <xdr:xfrm>
            <a:off x="2533650" y="48387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Arredondar Retângulo no Mesmo Canto Lateral 9"/>
            <xdr:cNvSpPr/>
          </xdr:nvSpPr>
          <xdr:spPr>
            <a:xfrm>
              <a:off x="2438400" y="4200525"/>
              <a:ext cx="4657725" cy="428625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13" name="CaixaDeTexto 12"/>
          <xdr:cNvSpPr txBox="1"/>
        </xdr:nvSpPr>
        <xdr:spPr>
          <a:xfrm>
            <a:off x="1790700" y="123825"/>
            <a:ext cx="812274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114300</xdr:colOff>
      <xdr:row>28</xdr:row>
      <xdr:rowOff>1</xdr:rowOff>
    </xdr:from>
    <xdr:to>
      <xdr:col>13</xdr:col>
      <xdr:colOff>495300</xdr:colOff>
      <xdr:row>48</xdr:row>
      <xdr:rowOff>28575</xdr:rowOff>
    </xdr:to>
    <xdr:grpSp>
      <xdr:nvGrpSpPr>
        <xdr:cNvPr id="16" name="Grupo 15"/>
        <xdr:cNvGrpSpPr/>
      </xdr:nvGrpSpPr>
      <xdr:grpSpPr>
        <a:xfrm>
          <a:off x="1419225" y="5334001"/>
          <a:ext cx="7696200" cy="3838574"/>
          <a:chOff x="1790700" y="3733801"/>
          <a:chExt cx="7696200" cy="3838574"/>
        </a:xfrm>
      </xdr:grpSpPr>
      <xdr:grpSp>
        <xdr:nvGrpSpPr>
          <xdr:cNvPr id="12" name="Grupo 11"/>
          <xdr:cNvGrpSpPr/>
        </xdr:nvGrpSpPr>
        <xdr:grpSpPr>
          <a:xfrm>
            <a:off x="1790700" y="3733801"/>
            <a:ext cx="7696200" cy="3838574"/>
            <a:chOff x="1781175" y="85726"/>
            <a:chExt cx="7696200" cy="3838574"/>
          </a:xfrm>
        </xdr:grpSpPr>
        <xdr:sp macro="" textlink="">
          <xdr:nvSpPr>
            <xdr:cNvPr id="7" name="Retângulo de cantos arredondados 6"/>
            <xdr:cNvSpPr/>
          </xdr:nvSpPr>
          <xdr:spPr>
            <a:xfrm>
              <a:off x="1781175" y="133350"/>
              <a:ext cx="7696200" cy="3790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4" name="Gráfico 3"/>
            <xdr:cNvGraphicFramePr/>
          </xdr:nvGraphicFramePr>
          <xdr:xfrm>
            <a:off x="2000250" y="342900"/>
            <a:ext cx="7238999" cy="3200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9" name="Arredondar Retângulo no Mesmo Canto Lateral 8"/>
            <xdr:cNvSpPr/>
          </xdr:nvSpPr>
          <xdr:spPr>
            <a:xfrm>
              <a:off x="1809750" y="85726"/>
              <a:ext cx="7639049" cy="476250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14" name="CaixaDeTexto 13"/>
          <xdr:cNvSpPr txBox="1"/>
        </xdr:nvSpPr>
        <xdr:spPr>
          <a:xfrm>
            <a:off x="2162175" y="3752850"/>
            <a:ext cx="737702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Gastos</a:t>
            </a:r>
          </a:p>
        </xdr:txBody>
      </xdr:sp>
    </xdr:grpSp>
    <xdr:clientData/>
  </xdr:twoCellAnchor>
  <xdr:oneCellAnchor>
    <xdr:from>
      <xdr:col>9</xdr:col>
      <xdr:colOff>123825</xdr:colOff>
      <xdr:row>0</xdr:row>
      <xdr:rowOff>161925</xdr:rowOff>
    </xdr:from>
    <xdr:ext cx="4010025" cy="264560"/>
    <xdr:sp macro="" textlink="">
      <xdr:nvSpPr>
        <xdr:cNvPr id="17" name="CaixaDeTexto 16"/>
        <xdr:cNvSpPr txBox="1"/>
      </xdr:nvSpPr>
      <xdr:spPr>
        <a:xfrm>
          <a:off x="6305550" y="161925"/>
          <a:ext cx="401002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1100">
              <a:solidFill>
                <a:schemeClr val="bg2"/>
              </a:solidFill>
            </a:rPr>
            <a:t>Pesquisar Dados</a:t>
          </a:r>
        </a:p>
      </xdr:txBody>
    </xdr:sp>
    <xdr:clientData/>
  </xdr:oneCellAnchor>
  <xdr:twoCellAnchor>
    <xdr:from>
      <xdr:col>3</xdr:col>
      <xdr:colOff>400050</xdr:colOff>
      <xdr:row>4</xdr:row>
      <xdr:rowOff>0</xdr:rowOff>
    </xdr:from>
    <xdr:to>
      <xdr:col>7</xdr:col>
      <xdr:colOff>190499</xdr:colOff>
      <xdr:row>7</xdr:row>
      <xdr:rowOff>31103</xdr:rowOff>
    </xdr:to>
    <xdr:grpSp>
      <xdr:nvGrpSpPr>
        <xdr:cNvPr id="21" name="Grupo 20"/>
        <xdr:cNvGrpSpPr/>
      </xdr:nvGrpSpPr>
      <xdr:grpSpPr>
        <a:xfrm>
          <a:off x="2924175" y="762000"/>
          <a:ext cx="2228849" cy="602603"/>
          <a:chOff x="5543550" y="1733550"/>
          <a:chExt cx="4048125" cy="602603"/>
        </a:xfrm>
      </xdr:grpSpPr>
      <xdr:sp macro="" textlink="">
        <xdr:nvSpPr>
          <xdr:cNvPr id="20" name="CaixaDeTexto 19"/>
          <xdr:cNvSpPr txBox="1"/>
        </xdr:nvSpPr>
        <xdr:spPr>
          <a:xfrm>
            <a:off x="5543550" y="2028825"/>
            <a:ext cx="4010025" cy="307328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1400" b="1">
                <a:solidFill>
                  <a:schemeClr val="bg2"/>
                </a:solidFill>
                <a:latin typeface="Agency FB" pitchFamily="34" charset="0"/>
              </a:rPr>
              <a:t>Acompanhamento</a:t>
            </a:r>
            <a:r>
              <a:rPr lang="pt-BR" sz="1400" b="1" baseline="0">
                <a:solidFill>
                  <a:schemeClr val="bg2"/>
                </a:solidFill>
                <a:latin typeface="Agency FB" pitchFamily="34" charset="0"/>
              </a:rPr>
              <a:t> Financeiro</a:t>
            </a:r>
            <a:endParaRPr lang="pt-BR" sz="1400" b="1">
              <a:solidFill>
                <a:schemeClr val="bg2"/>
              </a:solidFill>
              <a:latin typeface="Agency FB" pitchFamily="34" charset="0"/>
            </a:endParaRPr>
          </a:p>
        </xdr:txBody>
      </xdr:sp>
      <xdr:sp macro="" textlink="">
        <xdr:nvSpPr>
          <xdr:cNvPr id="19" name="CaixaDeTexto 18"/>
          <xdr:cNvSpPr txBox="1"/>
        </xdr:nvSpPr>
        <xdr:spPr>
          <a:xfrm>
            <a:off x="5581650" y="1733550"/>
            <a:ext cx="4010025" cy="40543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2000" b="1">
                <a:solidFill>
                  <a:schemeClr val="bg2"/>
                </a:solidFill>
                <a:latin typeface="Agency FB" pitchFamily="34" charset="0"/>
              </a:rPr>
              <a:t>Hello,</a:t>
            </a:r>
            <a:r>
              <a:rPr lang="pt-BR" sz="2000" b="1" baseline="0">
                <a:solidFill>
                  <a:schemeClr val="bg2"/>
                </a:solidFill>
                <a:latin typeface="Agency FB" pitchFamily="34" charset="0"/>
              </a:rPr>
              <a:t> Aurélio</a:t>
            </a:r>
            <a:endParaRPr lang="pt-BR" sz="2000" b="1">
              <a:solidFill>
                <a:schemeClr val="bg2"/>
              </a:solidFill>
              <a:latin typeface="Agency FB" pitchFamily="34" charset="0"/>
            </a:endParaRPr>
          </a:p>
        </xdr:txBody>
      </xdr:sp>
    </xdr:grpSp>
    <xdr:clientData/>
  </xdr:twoCellAnchor>
  <xdr:twoCellAnchor>
    <xdr:from>
      <xdr:col>1</xdr:col>
      <xdr:colOff>104775</xdr:colOff>
      <xdr:row>0</xdr:row>
      <xdr:rowOff>123825</xdr:rowOff>
    </xdr:from>
    <xdr:to>
      <xdr:col>3</xdr:col>
      <xdr:colOff>361950</xdr:colOff>
      <xdr:row>7</xdr:row>
      <xdr:rowOff>142875</xdr:rowOff>
    </xdr:to>
    <xdr:sp macro="" textlink="">
      <xdr:nvSpPr>
        <xdr:cNvPr id="22" name="Retângulo 21"/>
        <xdr:cNvSpPr/>
      </xdr:nvSpPr>
      <xdr:spPr>
        <a:xfrm>
          <a:off x="1409700" y="123825"/>
          <a:ext cx="1476375" cy="13525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1</xdr:col>
      <xdr:colOff>114300</xdr:colOff>
      <xdr:row>1</xdr:row>
      <xdr:rowOff>57151</xdr:rowOff>
    </xdr:from>
    <xdr:to>
      <xdr:col>3</xdr:col>
      <xdr:colOff>285750</xdr:colOff>
      <xdr:row>7</xdr:row>
      <xdr:rowOff>76200</xdr:rowOff>
    </xdr:to>
    <xdr:pic>
      <xdr:nvPicPr>
        <xdr:cNvPr id="25" name="Imagem 24" descr="cover.png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1">
              <a:shade val="45000"/>
              <a:satMod val="135000"/>
            </a:schemeClr>
            <a:prstClr val="white"/>
          </a:duotone>
        </a:blip>
        <a:srcRect l="17583" r="8140" b="50188"/>
        <a:stretch>
          <a:fillRect/>
        </a:stretch>
      </xdr:blipFill>
      <xdr:spPr>
        <a:xfrm>
          <a:off x="1419225" y="247651"/>
          <a:ext cx="1390650" cy="1162049"/>
        </a:xfrm>
        <a:prstGeom prst="rect">
          <a:avLst/>
        </a:prstGeom>
      </xdr:spPr>
    </xdr:pic>
    <xdr:clientData/>
  </xdr:twoCellAnchor>
  <xdr:twoCellAnchor>
    <xdr:from>
      <xdr:col>9</xdr:col>
      <xdr:colOff>228600</xdr:colOff>
      <xdr:row>9</xdr:row>
      <xdr:rowOff>66675</xdr:rowOff>
    </xdr:from>
    <xdr:to>
      <xdr:col>17</xdr:col>
      <xdr:colOff>28575</xdr:colOff>
      <xdr:row>27</xdr:row>
      <xdr:rowOff>47625</xdr:rowOff>
    </xdr:to>
    <xdr:grpSp>
      <xdr:nvGrpSpPr>
        <xdr:cNvPr id="26" name="Grupo 25"/>
        <xdr:cNvGrpSpPr/>
      </xdr:nvGrpSpPr>
      <xdr:grpSpPr>
        <a:xfrm>
          <a:off x="6410325" y="1781175"/>
          <a:ext cx="4676775" cy="3409950"/>
          <a:chOff x="1790700" y="114300"/>
          <a:chExt cx="4676775" cy="3409950"/>
        </a:xfrm>
      </xdr:grpSpPr>
      <xdr:grpSp>
        <xdr:nvGrpSpPr>
          <xdr:cNvPr id="27" name="Grupo 10"/>
          <xdr:cNvGrpSpPr/>
        </xdr:nvGrpSpPr>
        <xdr:grpSpPr>
          <a:xfrm>
            <a:off x="1790700" y="114300"/>
            <a:ext cx="4676775" cy="3409950"/>
            <a:chOff x="2428875" y="4200525"/>
            <a:chExt cx="4676775" cy="3409950"/>
          </a:xfrm>
        </xdr:grpSpPr>
        <xdr:sp macro="" textlink="">
          <xdr:nvSpPr>
            <xdr:cNvPr id="29" name="Retângulo de cantos arredondados 28"/>
            <xdr:cNvSpPr/>
          </xdr:nvSpPr>
          <xdr:spPr>
            <a:xfrm>
              <a:off x="2428875" y="4200525"/>
              <a:ext cx="4676775" cy="3409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1" name="Arredondar Retângulo no Mesmo Canto Lateral 30"/>
            <xdr:cNvSpPr/>
          </xdr:nvSpPr>
          <xdr:spPr>
            <a:xfrm>
              <a:off x="2438400" y="4200525"/>
              <a:ext cx="4657725" cy="428625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28" name="CaixaDeTexto 27"/>
          <xdr:cNvSpPr txBox="1"/>
        </xdr:nvSpPr>
        <xdr:spPr>
          <a:xfrm>
            <a:off x="1790700" y="123825"/>
            <a:ext cx="1045799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Economias</a:t>
            </a:r>
          </a:p>
        </xdr:txBody>
      </xdr:sp>
    </xdr:grpSp>
    <xdr:clientData/>
  </xdr:twoCellAnchor>
  <xdr:twoCellAnchor>
    <xdr:from>
      <xdr:col>9</xdr:col>
      <xdr:colOff>457200</xdr:colOff>
      <xdr:row>12</xdr:row>
      <xdr:rowOff>76200</xdr:rowOff>
    </xdr:from>
    <xdr:to>
      <xdr:col>16</xdr:col>
      <xdr:colOff>228600</xdr:colOff>
      <xdr:row>24</xdr:row>
      <xdr:rowOff>180975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54.790154050927" createdVersion="3" refreshedVersion="3" minRefreshableVersion="3" recordCount="36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0-23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IDA"/>
      </sharedItems>
    </cacheField>
    <cacheField name="Categoria" numFmtId="0">
      <sharedItems count="12">
        <s v="Renda fixa"/>
        <s v="Alimentação"/>
        <s v="Transporte"/>
        <s v="Lazer"/>
        <s v="Saude"/>
        <s v="Educação"/>
        <s v="Vestuario"/>
        <s v="Investimentos"/>
        <s v="Servicos"/>
        <s v="Eletronicos"/>
        <s v="Domesticas"/>
        <s v="Presente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20" maxValue="5000"/>
    </cacheField>
    <cacheField name="Operação Bancaria" numFmtId="0">
      <sharedItems/>
    </cacheField>
    <cacheField name="Sta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d v="2024-08-01T00:00:00"/>
    <n v="8"/>
    <x v="0"/>
    <x v="0"/>
    <s v="Salario Mensal"/>
    <n v="5000"/>
    <s v="Transferencia"/>
    <s v="Recebido"/>
  </r>
  <r>
    <d v="2024-08-01T00:00:00"/>
    <n v="8"/>
    <x v="1"/>
    <x v="1"/>
    <s v="Supermercado"/>
    <n v="550"/>
    <s v="Debito Automatico"/>
    <s v="Pendente"/>
  </r>
  <r>
    <d v="2024-08-03T00:00:00"/>
    <n v="8"/>
    <x v="1"/>
    <x v="2"/>
    <s v="Gasolina"/>
    <n v="300"/>
    <s v="Cartao de Credito"/>
    <s v="Pago"/>
  </r>
  <r>
    <d v="2024-08-05T00:00:00"/>
    <n v="8"/>
    <x v="1"/>
    <x v="3"/>
    <s v="Cinema"/>
    <n v="120"/>
    <s v="Cartao de Credito"/>
    <s v="Pago"/>
  </r>
  <r>
    <d v="2024-08-07T00:00:00"/>
    <n v="8"/>
    <x v="1"/>
    <x v="4"/>
    <s v="Odontologica"/>
    <n v="250"/>
    <s v="Transferencia"/>
    <s v="Pago"/>
  </r>
  <r>
    <d v="2024-08-10T00:00:00"/>
    <n v="8"/>
    <x v="1"/>
    <x v="5"/>
    <s v="Material Escolar"/>
    <n v="400"/>
    <s v="Debito Automatico"/>
    <s v="Pendente"/>
  </r>
  <r>
    <d v="2024-08-12T00:00:00"/>
    <n v="8"/>
    <x v="1"/>
    <x v="6"/>
    <s v="de inverno"/>
    <n v="600"/>
    <s v="Cartao de Credito"/>
    <s v="Pendente"/>
  </r>
  <r>
    <d v="2024-08-15T00:00:00"/>
    <n v="8"/>
    <x v="0"/>
    <x v="7"/>
    <s v="acoes"/>
    <n v="800"/>
    <s v="Transferencia"/>
    <s v="Recebido"/>
  </r>
  <r>
    <d v="2024-08-15T00:00:00"/>
    <n v="8"/>
    <x v="0"/>
    <x v="8"/>
    <s v="apartamento"/>
    <n v="150"/>
    <s v="Transferencia"/>
    <s v="Pago"/>
  </r>
  <r>
    <d v="2024-08-18T00:00:00"/>
    <n v="8"/>
    <x v="1"/>
    <x v="9"/>
    <s v="celular"/>
    <n v="1200"/>
    <s v="Cartao deCredito"/>
    <s v="Pendente"/>
  </r>
  <r>
    <d v="2024-08-20T00:00:00"/>
    <n v="8"/>
    <x v="1"/>
    <x v="10"/>
    <s v="domesticos"/>
    <n v="450"/>
    <s v="Debito Automatico"/>
    <s v="Pago"/>
  </r>
  <r>
    <d v="2024-08-22T00:00:00"/>
    <n v="8"/>
    <x v="1"/>
    <x v="11"/>
    <s v="aniversario"/>
    <n v="180"/>
    <s v="Transferencia"/>
    <s v="Pendente"/>
  </r>
  <r>
    <d v="2024-09-01T00:00:00"/>
    <n v="9"/>
    <x v="0"/>
    <x v="0"/>
    <s v="Salario Mensal"/>
    <n v="5000"/>
    <s v="Transferencia"/>
    <s v="Recebido"/>
  </r>
  <r>
    <d v="2024-09-01T00:00:00"/>
    <n v="9"/>
    <x v="1"/>
    <x v="1"/>
    <s v="Supermercado"/>
    <n v="550"/>
    <s v="Debito Automatico"/>
    <s v="Pendente"/>
  </r>
  <r>
    <d v="2024-09-03T00:00:00"/>
    <n v="9"/>
    <x v="1"/>
    <x v="2"/>
    <s v="Gasolina"/>
    <n v="300"/>
    <s v="Cartao de Credito"/>
    <s v="Pago"/>
  </r>
  <r>
    <d v="2024-09-05T00:00:00"/>
    <n v="9"/>
    <x v="1"/>
    <x v="3"/>
    <s v="Cinema"/>
    <n v="120"/>
    <s v="Cartao de Credito"/>
    <s v="Pago"/>
  </r>
  <r>
    <d v="2024-09-07T00:00:00"/>
    <n v="9"/>
    <x v="1"/>
    <x v="4"/>
    <s v="Odontologica"/>
    <n v="250"/>
    <s v="Transferencia"/>
    <s v="Pago"/>
  </r>
  <r>
    <d v="2024-09-10T00:00:00"/>
    <n v="9"/>
    <x v="1"/>
    <x v="5"/>
    <s v="Material Escolar"/>
    <n v="400"/>
    <s v="Debito Automatico"/>
    <s v="Pendente"/>
  </r>
  <r>
    <d v="2024-09-12T00:00:00"/>
    <n v="9"/>
    <x v="1"/>
    <x v="6"/>
    <s v="de inverno"/>
    <n v="600"/>
    <s v="Cartao de Credito"/>
    <s v="Pendente"/>
  </r>
  <r>
    <d v="2024-09-15T00:00:00"/>
    <n v="9"/>
    <x v="0"/>
    <x v="7"/>
    <s v="acoes"/>
    <n v="800"/>
    <s v="Transferencia"/>
    <s v="Recebido"/>
  </r>
  <r>
    <d v="2024-09-15T00:00:00"/>
    <n v="9"/>
    <x v="0"/>
    <x v="8"/>
    <s v="apartamento"/>
    <n v="150"/>
    <s v="Transferencia"/>
    <s v="Pago"/>
  </r>
  <r>
    <d v="2024-09-18T00:00:00"/>
    <n v="9"/>
    <x v="1"/>
    <x v="9"/>
    <s v="celular"/>
    <n v="1200"/>
    <s v="Cartao deCredito"/>
    <s v="Pendente"/>
  </r>
  <r>
    <d v="2024-09-20T00:00:00"/>
    <n v="9"/>
    <x v="1"/>
    <x v="10"/>
    <s v="domesticos"/>
    <n v="450"/>
    <s v="Debito Automatico"/>
    <s v="Pago"/>
  </r>
  <r>
    <d v="2024-09-22T00:00:00"/>
    <n v="9"/>
    <x v="1"/>
    <x v="11"/>
    <s v="aniversario"/>
    <n v="180"/>
    <s v="Transferencia"/>
    <s v="Pendente"/>
  </r>
  <r>
    <d v="2024-10-01T00:00:00"/>
    <n v="10"/>
    <x v="0"/>
    <x v="0"/>
    <s v="Salario Mensal"/>
    <n v="5000"/>
    <s v="Transferencia"/>
    <s v="Recebido"/>
  </r>
  <r>
    <d v="2024-10-01T00:00:00"/>
    <n v="10"/>
    <x v="1"/>
    <x v="1"/>
    <s v="Supermercado"/>
    <n v="550"/>
    <s v="Debito Automatico"/>
    <s v="Pendente"/>
  </r>
  <r>
    <d v="2024-10-03T00:00:00"/>
    <n v="10"/>
    <x v="1"/>
    <x v="2"/>
    <s v="Gasolina"/>
    <n v="300"/>
    <s v="Cartao de Credito"/>
    <s v="Pago"/>
  </r>
  <r>
    <d v="2024-10-05T00:00:00"/>
    <n v="10"/>
    <x v="1"/>
    <x v="3"/>
    <s v="Cinema"/>
    <n v="120"/>
    <s v="Cartao de Credito"/>
    <s v="Pago"/>
  </r>
  <r>
    <d v="2024-10-07T00:00:00"/>
    <n v="10"/>
    <x v="1"/>
    <x v="4"/>
    <s v="Odontologica"/>
    <n v="250"/>
    <s v="Transferencia"/>
    <s v="Pago"/>
  </r>
  <r>
    <d v="2024-10-10T00:00:00"/>
    <n v="10"/>
    <x v="1"/>
    <x v="5"/>
    <s v="Material Escolar"/>
    <n v="400"/>
    <s v="Debito Automatico"/>
    <s v="Pendente"/>
  </r>
  <r>
    <d v="2024-10-12T00:00:00"/>
    <n v="10"/>
    <x v="1"/>
    <x v="6"/>
    <s v="de inverno"/>
    <n v="600"/>
    <s v="Cartao de Credito"/>
    <s v="Pendente"/>
  </r>
  <r>
    <d v="2024-10-15T00:00:00"/>
    <n v="10"/>
    <x v="0"/>
    <x v="7"/>
    <s v="acoes"/>
    <n v="800"/>
    <s v="Transferencia"/>
    <s v="Recebido"/>
  </r>
  <r>
    <d v="2024-10-15T00:00:00"/>
    <n v="10"/>
    <x v="0"/>
    <x v="8"/>
    <s v="apartamento"/>
    <n v="150"/>
    <s v="Transferencia"/>
    <s v="Pago"/>
  </r>
  <r>
    <d v="2024-10-18T00:00:00"/>
    <n v="10"/>
    <x v="1"/>
    <x v="9"/>
    <s v="celular"/>
    <n v="1200"/>
    <s v="Cartao deCredito"/>
    <s v="Pendente"/>
  </r>
  <r>
    <d v="2024-10-20T00:00:00"/>
    <n v="10"/>
    <x v="1"/>
    <x v="10"/>
    <s v="domesticos"/>
    <n v="450"/>
    <s v="Debito Automatico"/>
    <s v="Pago"/>
  </r>
  <r>
    <d v="2024-10-22T00:00:00"/>
    <n v="10"/>
    <x v="1"/>
    <x v="11"/>
    <s v="aniversario"/>
    <n v="180"/>
    <s v="Transfere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I5:J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7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7">
  <location ref="E5:F15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5"/>
    </i>
    <i>
      <x v="6"/>
    </i>
    <i>
      <x v="8"/>
    </i>
    <i>
      <x v="10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operations" displayName="tbl_operations" ref="A1:H37" totalsRowShown="0">
  <autoFilter ref="A1:H37">
    <filterColumn colId="1"/>
  </autoFilter>
  <tableColumns count="8">
    <tableColumn id="1" name="Data " dataDxfId="5"/>
    <tableColumn id="8" name="Mês" dataDxfId="4">
      <calculatedColumnFormula>MONTH(tbl_operations[[#This Row],[Data ]])</calculatedColumnFormula>
    </tableColumn>
    <tableColumn id="2" name="Tipo"/>
    <tableColumn id="3" name="Categoria"/>
    <tableColumn id="4" name="Descrição"/>
    <tableColumn id="5" name="Valor" dataDxfId="3"/>
    <tableColumn id="6" name="Operação Bancaria"/>
    <tableColumn id="7" name="Sta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18" totalsRowShown="0" dataDxfId="2">
  <autoFilter ref="C6:D18"/>
  <tableColumns count="2">
    <tableColumn id="1" name="Data Lancamento " dataDxfId="1"/>
    <tableColumn id="2" name="Deposito Reserv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H37"/>
  <sheetViews>
    <sheetView workbookViewId="0">
      <selection activeCell="I16" sqref="I16"/>
    </sheetView>
  </sheetViews>
  <sheetFormatPr defaultRowHeight="15"/>
  <cols>
    <col min="1" max="1" width="10.7109375" bestFit="1" customWidth="1"/>
    <col min="2" max="2" width="10.7109375" style="8" customWidth="1"/>
    <col min="3" max="3" width="9.42578125" bestFit="1" customWidth="1"/>
    <col min="4" max="4" width="13.85546875" bestFit="1" customWidth="1"/>
    <col min="5" max="5" width="15.140625" bestFit="1" customWidth="1"/>
    <col min="6" max="6" width="10.7109375" style="2" bestFit="1" customWidth="1"/>
    <col min="7" max="7" width="19.85546875" bestFit="1" customWidth="1"/>
    <col min="8" max="8" width="9.7109375" bestFit="1" customWidth="1"/>
  </cols>
  <sheetData>
    <row r="1" spans="1:8">
      <c r="A1" t="s">
        <v>0</v>
      </c>
      <c r="B1" s="8" t="s">
        <v>44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>
      <c r="A2" s="1">
        <v>45505</v>
      </c>
      <c r="B2" s="8">
        <f>MONTH(tbl_operations[[#This Row],[Data ]])</f>
        <v>8</v>
      </c>
      <c r="C2" t="s">
        <v>7</v>
      </c>
      <c r="D2" t="s">
        <v>9</v>
      </c>
      <c r="E2" t="s">
        <v>21</v>
      </c>
      <c r="F2" s="2">
        <v>5000</v>
      </c>
      <c r="G2" t="s">
        <v>33</v>
      </c>
      <c r="H2" t="s">
        <v>39</v>
      </c>
    </row>
    <row r="3" spans="1:8">
      <c r="A3" s="1">
        <v>45505</v>
      </c>
      <c r="B3" s="8">
        <f>MONTH(tbl_operations[[#This Row],[Data ]])</f>
        <v>8</v>
      </c>
      <c r="C3" t="s">
        <v>8</v>
      </c>
      <c r="D3" t="s">
        <v>10</v>
      </c>
      <c r="E3" t="s">
        <v>22</v>
      </c>
      <c r="F3" s="2">
        <v>550</v>
      </c>
      <c r="G3" t="s">
        <v>34</v>
      </c>
      <c r="H3" t="s">
        <v>38</v>
      </c>
    </row>
    <row r="4" spans="1:8">
      <c r="A4" s="1">
        <v>45507</v>
      </c>
      <c r="B4" s="8">
        <f>MONTH(tbl_operations[[#This Row],[Data ]])</f>
        <v>8</v>
      </c>
      <c r="C4" t="s">
        <v>8</v>
      </c>
      <c r="D4" t="s">
        <v>11</v>
      </c>
      <c r="E4" t="s">
        <v>23</v>
      </c>
      <c r="F4" s="2">
        <v>300</v>
      </c>
      <c r="G4" t="s">
        <v>35</v>
      </c>
      <c r="H4" t="s">
        <v>37</v>
      </c>
    </row>
    <row r="5" spans="1:8">
      <c r="A5" s="1">
        <v>45509</v>
      </c>
      <c r="B5" s="8">
        <f>MONTH(tbl_operations[[#This Row],[Data ]])</f>
        <v>8</v>
      </c>
      <c r="C5" t="s">
        <v>8</v>
      </c>
      <c r="D5" t="s">
        <v>12</v>
      </c>
      <c r="E5" t="s">
        <v>24</v>
      </c>
      <c r="F5" s="2">
        <v>120</v>
      </c>
      <c r="G5" t="s">
        <v>35</v>
      </c>
      <c r="H5" t="s">
        <v>37</v>
      </c>
    </row>
    <row r="6" spans="1:8">
      <c r="A6" s="1">
        <v>45511</v>
      </c>
      <c r="B6" s="8">
        <f>MONTH(tbl_operations[[#This Row],[Data ]])</f>
        <v>8</v>
      </c>
      <c r="C6" t="s">
        <v>8</v>
      </c>
      <c r="D6" t="s">
        <v>13</v>
      </c>
      <c r="E6" t="s">
        <v>25</v>
      </c>
      <c r="F6" s="2">
        <v>250</v>
      </c>
      <c r="G6" t="s">
        <v>33</v>
      </c>
      <c r="H6" t="s">
        <v>37</v>
      </c>
    </row>
    <row r="7" spans="1:8">
      <c r="A7" s="1">
        <v>45514</v>
      </c>
      <c r="B7" s="8">
        <f>MONTH(tbl_operations[[#This Row],[Data ]])</f>
        <v>8</v>
      </c>
      <c r="C7" t="s">
        <v>8</v>
      </c>
      <c r="D7" t="s">
        <v>14</v>
      </c>
      <c r="E7" t="s">
        <v>26</v>
      </c>
      <c r="F7" s="2">
        <v>400</v>
      </c>
      <c r="G7" t="s">
        <v>34</v>
      </c>
      <c r="H7" t="s">
        <v>38</v>
      </c>
    </row>
    <row r="8" spans="1:8">
      <c r="A8" s="1">
        <v>45516</v>
      </c>
      <c r="B8" s="8">
        <f>MONTH(tbl_operations[[#This Row],[Data ]])</f>
        <v>8</v>
      </c>
      <c r="C8" t="s">
        <v>8</v>
      </c>
      <c r="D8" t="s">
        <v>15</v>
      </c>
      <c r="E8" t="s">
        <v>27</v>
      </c>
      <c r="F8" s="2">
        <v>600</v>
      </c>
      <c r="G8" t="s">
        <v>35</v>
      </c>
      <c r="H8" t="s">
        <v>38</v>
      </c>
    </row>
    <row r="9" spans="1:8">
      <c r="A9" s="1">
        <v>45519</v>
      </c>
      <c r="B9" s="8">
        <f>MONTH(tbl_operations[[#This Row],[Data ]])</f>
        <v>8</v>
      </c>
      <c r="C9" t="s">
        <v>7</v>
      </c>
      <c r="D9" t="s">
        <v>16</v>
      </c>
      <c r="E9" t="s">
        <v>28</v>
      </c>
      <c r="F9" s="2">
        <v>800</v>
      </c>
      <c r="G9" t="s">
        <v>33</v>
      </c>
      <c r="H9" t="s">
        <v>39</v>
      </c>
    </row>
    <row r="10" spans="1:8">
      <c r="A10" s="1">
        <v>45519</v>
      </c>
      <c r="B10" s="8">
        <f>MONTH(tbl_operations[[#This Row],[Data ]])</f>
        <v>8</v>
      </c>
      <c r="C10" t="s">
        <v>7</v>
      </c>
      <c r="D10" t="s">
        <v>17</v>
      </c>
      <c r="E10" t="s">
        <v>29</v>
      </c>
      <c r="F10" s="2">
        <v>150</v>
      </c>
      <c r="G10" t="s">
        <v>33</v>
      </c>
      <c r="H10" t="s">
        <v>37</v>
      </c>
    </row>
    <row r="11" spans="1:8">
      <c r="A11" s="1">
        <v>45522</v>
      </c>
      <c r="B11" s="8">
        <f>MONTH(tbl_operations[[#This Row],[Data ]])</f>
        <v>8</v>
      </c>
      <c r="C11" t="s">
        <v>8</v>
      </c>
      <c r="D11" t="s">
        <v>18</v>
      </c>
      <c r="E11" t="s">
        <v>30</v>
      </c>
      <c r="F11" s="2">
        <v>1200</v>
      </c>
      <c r="G11" t="s">
        <v>36</v>
      </c>
      <c r="H11" t="s">
        <v>38</v>
      </c>
    </row>
    <row r="12" spans="1:8">
      <c r="A12" s="1">
        <v>45524</v>
      </c>
      <c r="B12" s="8">
        <f>MONTH(tbl_operations[[#This Row],[Data ]])</f>
        <v>8</v>
      </c>
      <c r="C12" t="s">
        <v>8</v>
      </c>
      <c r="D12" t="s">
        <v>19</v>
      </c>
      <c r="E12" t="s">
        <v>31</v>
      </c>
      <c r="F12" s="2">
        <v>450</v>
      </c>
      <c r="G12" t="s">
        <v>34</v>
      </c>
      <c r="H12" t="s">
        <v>37</v>
      </c>
    </row>
    <row r="13" spans="1:8">
      <c r="A13" s="1">
        <v>45526</v>
      </c>
      <c r="B13" s="8">
        <f>MONTH(tbl_operations[[#This Row],[Data ]])</f>
        <v>8</v>
      </c>
      <c r="C13" t="s">
        <v>8</v>
      </c>
      <c r="D13" t="s">
        <v>20</v>
      </c>
      <c r="E13" t="s">
        <v>32</v>
      </c>
      <c r="F13" s="2">
        <v>180</v>
      </c>
      <c r="G13" t="s">
        <v>33</v>
      </c>
      <c r="H13" t="s">
        <v>38</v>
      </c>
    </row>
    <row r="14" spans="1:8">
      <c r="A14" s="1">
        <v>45536</v>
      </c>
      <c r="B14" s="8">
        <f>MONTH(tbl_operations[[#This Row],[Data ]])</f>
        <v>9</v>
      </c>
      <c r="C14" t="s">
        <v>7</v>
      </c>
      <c r="D14" t="s">
        <v>9</v>
      </c>
      <c r="E14" t="s">
        <v>21</v>
      </c>
      <c r="F14" s="2">
        <v>5000</v>
      </c>
      <c r="G14" t="s">
        <v>33</v>
      </c>
      <c r="H14" t="s">
        <v>39</v>
      </c>
    </row>
    <row r="15" spans="1:8">
      <c r="A15" s="1">
        <v>45536</v>
      </c>
      <c r="B15" s="8">
        <f>MONTH(tbl_operations[[#This Row],[Data ]])</f>
        <v>9</v>
      </c>
      <c r="C15" t="s">
        <v>8</v>
      </c>
      <c r="D15" t="s">
        <v>10</v>
      </c>
      <c r="E15" t="s">
        <v>22</v>
      </c>
      <c r="F15" s="2">
        <v>550</v>
      </c>
      <c r="G15" t="s">
        <v>34</v>
      </c>
      <c r="H15" t="s">
        <v>38</v>
      </c>
    </row>
    <row r="16" spans="1:8">
      <c r="A16" s="1">
        <v>45538</v>
      </c>
      <c r="B16" s="8">
        <f>MONTH(tbl_operations[[#This Row],[Data ]])</f>
        <v>9</v>
      </c>
      <c r="C16" t="s">
        <v>8</v>
      </c>
      <c r="D16" t="s">
        <v>11</v>
      </c>
      <c r="E16" t="s">
        <v>23</v>
      </c>
      <c r="F16" s="2">
        <v>300</v>
      </c>
      <c r="G16" t="s">
        <v>35</v>
      </c>
      <c r="H16" t="s">
        <v>37</v>
      </c>
    </row>
    <row r="17" spans="1:8">
      <c r="A17" s="1">
        <v>45540</v>
      </c>
      <c r="B17" s="8">
        <f>MONTH(tbl_operations[[#This Row],[Data ]])</f>
        <v>9</v>
      </c>
      <c r="C17" t="s">
        <v>8</v>
      </c>
      <c r="D17" t="s">
        <v>12</v>
      </c>
      <c r="E17" t="s">
        <v>24</v>
      </c>
      <c r="F17" s="2">
        <v>120</v>
      </c>
      <c r="G17" t="s">
        <v>35</v>
      </c>
      <c r="H17" t="s">
        <v>37</v>
      </c>
    </row>
    <row r="18" spans="1:8">
      <c r="A18" s="1">
        <v>45542</v>
      </c>
      <c r="B18" s="8">
        <f>MONTH(tbl_operations[[#This Row],[Data ]])</f>
        <v>9</v>
      </c>
      <c r="C18" t="s">
        <v>8</v>
      </c>
      <c r="D18" t="s">
        <v>13</v>
      </c>
      <c r="E18" t="s">
        <v>25</v>
      </c>
      <c r="F18" s="2">
        <v>250</v>
      </c>
      <c r="G18" t="s">
        <v>33</v>
      </c>
      <c r="H18" t="s">
        <v>37</v>
      </c>
    </row>
    <row r="19" spans="1:8">
      <c r="A19" s="1">
        <v>45545</v>
      </c>
      <c r="B19" s="8">
        <f>MONTH(tbl_operations[[#This Row],[Data ]])</f>
        <v>9</v>
      </c>
      <c r="C19" t="s">
        <v>8</v>
      </c>
      <c r="D19" t="s">
        <v>14</v>
      </c>
      <c r="E19" t="s">
        <v>26</v>
      </c>
      <c r="F19" s="2">
        <v>400</v>
      </c>
      <c r="G19" t="s">
        <v>34</v>
      </c>
      <c r="H19" t="s">
        <v>38</v>
      </c>
    </row>
    <row r="20" spans="1:8">
      <c r="A20" s="1">
        <v>45547</v>
      </c>
      <c r="B20" s="8">
        <f>MONTH(tbl_operations[[#This Row],[Data ]])</f>
        <v>9</v>
      </c>
      <c r="C20" t="s">
        <v>8</v>
      </c>
      <c r="D20" t="s">
        <v>15</v>
      </c>
      <c r="E20" t="s">
        <v>27</v>
      </c>
      <c r="F20" s="2">
        <v>600</v>
      </c>
      <c r="G20" t="s">
        <v>35</v>
      </c>
      <c r="H20" t="s">
        <v>38</v>
      </c>
    </row>
    <row r="21" spans="1:8">
      <c r="A21" s="1">
        <v>45550</v>
      </c>
      <c r="B21" s="8">
        <f>MONTH(tbl_operations[[#This Row],[Data ]])</f>
        <v>9</v>
      </c>
      <c r="C21" t="s">
        <v>7</v>
      </c>
      <c r="D21" t="s">
        <v>16</v>
      </c>
      <c r="E21" t="s">
        <v>28</v>
      </c>
      <c r="F21" s="2">
        <v>800</v>
      </c>
      <c r="G21" t="s">
        <v>33</v>
      </c>
      <c r="H21" t="s">
        <v>39</v>
      </c>
    </row>
    <row r="22" spans="1:8">
      <c r="A22" s="1">
        <v>45550</v>
      </c>
      <c r="B22" s="8">
        <f>MONTH(tbl_operations[[#This Row],[Data ]])</f>
        <v>9</v>
      </c>
      <c r="C22" t="s">
        <v>7</v>
      </c>
      <c r="D22" t="s">
        <v>17</v>
      </c>
      <c r="E22" t="s">
        <v>29</v>
      </c>
      <c r="F22" s="2">
        <v>150</v>
      </c>
      <c r="G22" t="s">
        <v>33</v>
      </c>
      <c r="H22" t="s">
        <v>37</v>
      </c>
    </row>
    <row r="23" spans="1:8">
      <c r="A23" s="1">
        <v>45553</v>
      </c>
      <c r="B23" s="8">
        <f>MONTH(tbl_operations[[#This Row],[Data ]])</f>
        <v>9</v>
      </c>
      <c r="C23" t="s">
        <v>8</v>
      </c>
      <c r="D23" t="s">
        <v>18</v>
      </c>
      <c r="E23" t="s">
        <v>30</v>
      </c>
      <c r="F23" s="2">
        <v>1200</v>
      </c>
      <c r="G23" t="s">
        <v>36</v>
      </c>
      <c r="H23" t="s">
        <v>38</v>
      </c>
    </row>
    <row r="24" spans="1:8">
      <c r="A24" s="1">
        <v>45555</v>
      </c>
      <c r="B24" s="8">
        <f>MONTH(tbl_operations[[#This Row],[Data ]])</f>
        <v>9</v>
      </c>
      <c r="C24" t="s">
        <v>8</v>
      </c>
      <c r="D24" t="s">
        <v>19</v>
      </c>
      <c r="E24" t="s">
        <v>31</v>
      </c>
      <c r="F24" s="2">
        <v>450</v>
      </c>
      <c r="G24" t="s">
        <v>34</v>
      </c>
      <c r="H24" t="s">
        <v>37</v>
      </c>
    </row>
    <row r="25" spans="1:8">
      <c r="A25" s="1">
        <v>45557</v>
      </c>
      <c r="B25" s="8">
        <f>MONTH(tbl_operations[[#This Row],[Data ]])</f>
        <v>9</v>
      </c>
      <c r="C25" t="s">
        <v>8</v>
      </c>
      <c r="D25" t="s">
        <v>20</v>
      </c>
      <c r="E25" t="s">
        <v>32</v>
      </c>
      <c r="F25" s="2">
        <v>180</v>
      </c>
      <c r="G25" t="s">
        <v>33</v>
      </c>
      <c r="H25" t="s">
        <v>38</v>
      </c>
    </row>
    <row r="26" spans="1:8">
      <c r="A26" s="1">
        <v>45566</v>
      </c>
      <c r="B26" s="8">
        <f>MONTH(tbl_operations[[#This Row],[Data ]])</f>
        <v>10</v>
      </c>
      <c r="C26" t="s">
        <v>7</v>
      </c>
      <c r="D26" t="s">
        <v>9</v>
      </c>
      <c r="E26" t="s">
        <v>21</v>
      </c>
      <c r="F26" s="2">
        <v>5000</v>
      </c>
      <c r="G26" t="s">
        <v>33</v>
      </c>
      <c r="H26" t="s">
        <v>39</v>
      </c>
    </row>
    <row r="27" spans="1:8">
      <c r="A27" s="1">
        <v>45566</v>
      </c>
      <c r="B27" s="8">
        <f>MONTH(tbl_operations[[#This Row],[Data ]])</f>
        <v>10</v>
      </c>
      <c r="C27" t="s">
        <v>8</v>
      </c>
      <c r="D27" t="s">
        <v>10</v>
      </c>
      <c r="E27" t="s">
        <v>22</v>
      </c>
      <c r="F27" s="2">
        <v>550</v>
      </c>
      <c r="G27" t="s">
        <v>34</v>
      </c>
      <c r="H27" t="s">
        <v>38</v>
      </c>
    </row>
    <row r="28" spans="1:8">
      <c r="A28" s="1">
        <v>45568</v>
      </c>
      <c r="B28" s="8">
        <f>MONTH(tbl_operations[[#This Row],[Data ]])</f>
        <v>10</v>
      </c>
      <c r="C28" t="s">
        <v>8</v>
      </c>
      <c r="D28" t="s">
        <v>11</v>
      </c>
      <c r="E28" t="s">
        <v>23</v>
      </c>
      <c r="F28" s="2">
        <v>300</v>
      </c>
      <c r="G28" t="s">
        <v>35</v>
      </c>
      <c r="H28" t="s">
        <v>37</v>
      </c>
    </row>
    <row r="29" spans="1:8">
      <c r="A29" s="1">
        <v>45570</v>
      </c>
      <c r="B29" s="8">
        <f>MONTH(tbl_operations[[#This Row],[Data ]])</f>
        <v>10</v>
      </c>
      <c r="C29" t="s">
        <v>8</v>
      </c>
      <c r="D29" t="s">
        <v>12</v>
      </c>
      <c r="E29" t="s">
        <v>24</v>
      </c>
      <c r="F29" s="2">
        <v>120</v>
      </c>
      <c r="G29" t="s">
        <v>35</v>
      </c>
      <c r="H29" t="s">
        <v>37</v>
      </c>
    </row>
    <row r="30" spans="1:8">
      <c r="A30" s="1">
        <v>45572</v>
      </c>
      <c r="B30" s="8">
        <f>MONTH(tbl_operations[[#This Row],[Data ]])</f>
        <v>10</v>
      </c>
      <c r="C30" t="s">
        <v>8</v>
      </c>
      <c r="D30" t="s">
        <v>13</v>
      </c>
      <c r="E30" t="s">
        <v>25</v>
      </c>
      <c r="F30" s="2">
        <v>250</v>
      </c>
      <c r="G30" t="s">
        <v>33</v>
      </c>
      <c r="H30" t="s">
        <v>37</v>
      </c>
    </row>
    <row r="31" spans="1:8">
      <c r="A31" s="1">
        <v>45575</v>
      </c>
      <c r="B31" s="8">
        <f>MONTH(tbl_operations[[#This Row],[Data ]])</f>
        <v>10</v>
      </c>
      <c r="C31" t="s">
        <v>8</v>
      </c>
      <c r="D31" t="s">
        <v>14</v>
      </c>
      <c r="E31" t="s">
        <v>26</v>
      </c>
      <c r="F31" s="2">
        <v>400</v>
      </c>
      <c r="G31" t="s">
        <v>34</v>
      </c>
      <c r="H31" t="s">
        <v>38</v>
      </c>
    </row>
    <row r="32" spans="1:8">
      <c r="A32" s="1">
        <v>45577</v>
      </c>
      <c r="B32" s="8">
        <f>MONTH(tbl_operations[[#This Row],[Data ]])</f>
        <v>10</v>
      </c>
      <c r="C32" t="s">
        <v>8</v>
      </c>
      <c r="D32" t="s">
        <v>15</v>
      </c>
      <c r="E32" t="s">
        <v>27</v>
      </c>
      <c r="F32" s="2">
        <v>600</v>
      </c>
      <c r="G32" t="s">
        <v>35</v>
      </c>
      <c r="H32" t="s">
        <v>38</v>
      </c>
    </row>
    <row r="33" spans="1:8">
      <c r="A33" s="1">
        <v>45580</v>
      </c>
      <c r="B33" s="8">
        <f>MONTH(tbl_operations[[#This Row],[Data ]])</f>
        <v>10</v>
      </c>
      <c r="C33" t="s">
        <v>7</v>
      </c>
      <c r="D33" t="s">
        <v>16</v>
      </c>
      <c r="E33" t="s">
        <v>28</v>
      </c>
      <c r="F33" s="2">
        <v>800</v>
      </c>
      <c r="G33" t="s">
        <v>33</v>
      </c>
      <c r="H33" t="s">
        <v>39</v>
      </c>
    </row>
    <row r="34" spans="1:8">
      <c r="A34" s="1">
        <v>45580</v>
      </c>
      <c r="B34" s="8">
        <f>MONTH(tbl_operations[[#This Row],[Data ]])</f>
        <v>10</v>
      </c>
      <c r="C34" t="s">
        <v>7</v>
      </c>
      <c r="D34" t="s">
        <v>17</v>
      </c>
      <c r="E34" t="s">
        <v>29</v>
      </c>
      <c r="F34" s="2">
        <v>150</v>
      </c>
      <c r="G34" t="s">
        <v>33</v>
      </c>
      <c r="H34" t="s">
        <v>37</v>
      </c>
    </row>
    <row r="35" spans="1:8">
      <c r="A35" s="1">
        <v>45583</v>
      </c>
      <c r="B35" s="8">
        <f>MONTH(tbl_operations[[#This Row],[Data ]])</f>
        <v>10</v>
      </c>
      <c r="C35" t="s">
        <v>8</v>
      </c>
      <c r="D35" t="s">
        <v>18</v>
      </c>
      <c r="E35" t="s">
        <v>30</v>
      </c>
      <c r="F35" s="2">
        <v>1200</v>
      </c>
      <c r="G35" t="s">
        <v>36</v>
      </c>
      <c r="H35" t="s">
        <v>38</v>
      </c>
    </row>
    <row r="36" spans="1:8">
      <c r="A36" s="1">
        <v>45585</v>
      </c>
      <c r="B36" s="8">
        <f>MONTH(tbl_operations[[#This Row],[Data ]])</f>
        <v>10</v>
      </c>
      <c r="C36" t="s">
        <v>8</v>
      </c>
      <c r="D36" t="s">
        <v>19</v>
      </c>
      <c r="E36" t="s">
        <v>31</v>
      </c>
      <c r="F36" s="2">
        <v>450</v>
      </c>
      <c r="G36" t="s">
        <v>34</v>
      </c>
      <c r="H36" t="s">
        <v>37</v>
      </c>
    </row>
    <row r="37" spans="1:8">
      <c r="A37" s="1">
        <v>45587</v>
      </c>
      <c r="B37" s="8">
        <f>MONTH(tbl_operations[[#This Row],[Data ]])</f>
        <v>10</v>
      </c>
      <c r="C37" t="s">
        <v>8</v>
      </c>
      <c r="D37" t="s">
        <v>20</v>
      </c>
      <c r="E37" t="s">
        <v>32</v>
      </c>
      <c r="F37" s="2">
        <v>180</v>
      </c>
      <c r="G37" t="s">
        <v>33</v>
      </c>
      <c r="H37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J15"/>
  <sheetViews>
    <sheetView workbookViewId="0">
      <selection activeCell="K38" sqref="K38"/>
    </sheetView>
  </sheetViews>
  <sheetFormatPr defaultRowHeight="15"/>
  <cols>
    <col min="5" max="5" width="18" bestFit="1" customWidth="1"/>
    <col min="6" max="6" width="13.85546875" bestFit="1" customWidth="1"/>
    <col min="9" max="9" width="18" bestFit="1" customWidth="1"/>
    <col min="10" max="10" width="13.85546875" bestFit="1" customWidth="1"/>
  </cols>
  <sheetData>
    <row r="1" spans="1:10">
      <c r="A1" t="s">
        <v>40</v>
      </c>
    </row>
    <row r="3" spans="1:10">
      <c r="E3" s="3" t="s">
        <v>1</v>
      </c>
      <c r="F3" t="s">
        <v>8</v>
      </c>
      <c r="I3" s="3" t="s">
        <v>1</v>
      </c>
      <c r="J3" t="s">
        <v>7</v>
      </c>
    </row>
    <row r="5" spans="1:10">
      <c r="E5" s="3" t="s">
        <v>41</v>
      </c>
      <c r="F5" t="s">
        <v>43</v>
      </c>
      <c r="I5" s="3" t="s">
        <v>41</v>
      </c>
      <c r="J5" t="s">
        <v>43</v>
      </c>
    </row>
    <row r="6" spans="1:10">
      <c r="E6" s="4" t="s">
        <v>10</v>
      </c>
      <c r="F6" s="2">
        <v>1650</v>
      </c>
      <c r="I6" s="4" t="s">
        <v>16</v>
      </c>
      <c r="J6" s="2">
        <v>2400</v>
      </c>
    </row>
    <row r="7" spans="1:10">
      <c r="E7" s="4" t="s">
        <v>19</v>
      </c>
      <c r="F7" s="2">
        <v>1350</v>
      </c>
      <c r="I7" s="4" t="s">
        <v>9</v>
      </c>
      <c r="J7" s="2">
        <v>15000</v>
      </c>
    </row>
    <row r="8" spans="1:10">
      <c r="E8" s="4" t="s">
        <v>14</v>
      </c>
      <c r="F8" s="2">
        <v>1200</v>
      </c>
      <c r="I8" s="4" t="s">
        <v>17</v>
      </c>
      <c r="J8" s="2">
        <v>450</v>
      </c>
    </row>
    <row r="9" spans="1:10">
      <c r="E9" s="4" t="s">
        <v>18</v>
      </c>
      <c r="F9" s="2">
        <v>3600</v>
      </c>
      <c r="I9" s="4" t="s">
        <v>42</v>
      </c>
      <c r="J9" s="2">
        <v>17850</v>
      </c>
    </row>
    <row r="10" spans="1:10">
      <c r="E10" s="4" t="s">
        <v>12</v>
      </c>
      <c r="F10" s="2">
        <v>360</v>
      </c>
    </row>
    <row r="11" spans="1:10">
      <c r="E11" s="4" t="s">
        <v>20</v>
      </c>
      <c r="F11" s="2">
        <v>540</v>
      </c>
    </row>
    <row r="12" spans="1:10">
      <c r="E12" s="4" t="s">
        <v>13</v>
      </c>
      <c r="F12" s="2">
        <v>750</v>
      </c>
    </row>
    <row r="13" spans="1:10">
      <c r="E13" s="4" t="s">
        <v>11</v>
      </c>
      <c r="F13" s="2">
        <v>900</v>
      </c>
    </row>
    <row r="14" spans="1:10">
      <c r="E14" s="4" t="s">
        <v>15</v>
      </c>
      <c r="F14" s="2">
        <v>1800</v>
      </c>
    </row>
    <row r="15" spans="1:10">
      <c r="E15" s="4" t="s">
        <v>42</v>
      </c>
      <c r="F15" s="2">
        <v>12150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C1:D18"/>
  <sheetViews>
    <sheetView workbookViewId="0">
      <selection activeCell="Q10" sqref="Q10"/>
    </sheetView>
  </sheetViews>
  <sheetFormatPr defaultRowHeight="15"/>
  <cols>
    <col min="3" max="3" width="18.7109375" customWidth="1"/>
    <col min="4" max="4" width="20.85546875" customWidth="1"/>
  </cols>
  <sheetData>
    <row r="1" spans="3:4" s="7" customFormat="1"/>
    <row r="3" spans="3:4">
      <c r="C3" s="11" t="s">
        <v>47</v>
      </c>
      <c r="D3" s="2">
        <f>SUM(Tabela3[Deposito Reservado])</f>
        <v>3015</v>
      </c>
    </row>
    <row r="4" spans="3:4">
      <c r="C4" s="11" t="s">
        <v>48</v>
      </c>
      <c r="D4" s="2">
        <v>20000</v>
      </c>
    </row>
    <row r="6" spans="3:4">
      <c r="C6" t="s">
        <v>45</v>
      </c>
      <c r="D6" t="s">
        <v>46</v>
      </c>
    </row>
    <row r="7" spans="3:4">
      <c r="C7" s="9">
        <v>45603</v>
      </c>
      <c r="D7" s="10">
        <v>50</v>
      </c>
    </row>
    <row r="8" spans="3:4">
      <c r="C8" s="9">
        <v>45604</v>
      </c>
      <c r="D8" s="10">
        <v>462</v>
      </c>
    </row>
    <row r="9" spans="3:4">
      <c r="C9" s="9">
        <v>45605</v>
      </c>
      <c r="D9" s="10">
        <v>81</v>
      </c>
    </row>
    <row r="10" spans="3:4">
      <c r="C10" s="9">
        <v>45607</v>
      </c>
      <c r="D10" s="10">
        <v>385</v>
      </c>
    </row>
    <row r="11" spans="3:4">
      <c r="C11" s="9">
        <v>45608</v>
      </c>
      <c r="D11" s="10">
        <v>236</v>
      </c>
    </row>
    <row r="12" spans="3:4">
      <c r="C12" s="9">
        <v>45609</v>
      </c>
      <c r="D12" s="10">
        <v>68</v>
      </c>
    </row>
    <row r="13" spans="3:4">
      <c r="C13" s="9">
        <v>45610</v>
      </c>
      <c r="D13" s="10">
        <v>490</v>
      </c>
    </row>
    <row r="14" spans="3:4">
      <c r="C14" s="9">
        <v>45611</v>
      </c>
      <c r="D14" s="10">
        <v>414</v>
      </c>
    </row>
    <row r="15" spans="3:4">
      <c r="C15" s="9">
        <v>45612</v>
      </c>
      <c r="D15" s="10">
        <v>120</v>
      </c>
    </row>
    <row r="16" spans="3:4">
      <c r="C16" s="9">
        <v>45613</v>
      </c>
      <c r="D16" s="10">
        <v>123</v>
      </c>
    </row>
    <row r="17" spans="3:4">
      <c r="C17" s="9">
        <v>45614</v>
      </c>
      <c r="D17" s="10">
        <v>402</v>
      </c>
    </row>
    <row r="18" spans="3:4">
      <c r="C18" s="9">
        <v>45615</v>
      </c>
      <c r="D18" s="10">
        <v>184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U1"/>
  <sheetViews>
    <sheetView tabSelected="1" workbookViewId="0">
      <selection activeCell="T19" sqref="T19"/>
    </sheetView>
  </sheetViews>
  <sheetFormatPr defaultColWidth="0" defaultRowHeight="15"/>
  <cols>
    <col min="1" max="1" width="19.5703125" style="7" customWidth="1"/>
    <col min="2" max="18" width="9.140625" style="6" customWidth="1"/>
    <col min="19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2024-12-28T21:47:21Z</cp:lastPrinted>
  <dcterms:created xsi:type="dcterms:W3CDTF">2024-12-28T13:49:19Z</dcterms:created>
  <dcterms:modified xsi:type="dcterms:W3CDTF">2024-12-28T23:45:28Z</dcterms:modified>
</cp:coreProperties>
</file>