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ikaru\Desktop\HP\"/>
    </mc:Choice>
  </mc:AlternateContent>
  <xr:revisionPtr revIDLastSave="0" documentId="13_ncr:1_{9EE4ECF0-4DCE-4AFC-BF36-779ED05526A4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Lineal" sheetId="1" r:id="rId1"/>
    <sheet name="No lineal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3" l="1" a="1"/>
  <c r="H10" i="3" s="1"/>
  <c r="I10" i="3" s="1"/>
  <c r="H9" i="3" a="1"/>
  <c r="H9" i="3" s="1"/>
  <c r="I9" i="3" s="1"/>
  <c r="H8" i="3" a="1"/>
  <c r="H8" i="3" s="1"/>
  <c r="I8" i="3" s="1"/>
  <c r="H7" i="3"/>
  <c r="I7" i="3" s="1"/>
  <c r="H14" i="1"/>
  <c r="H7" i="1"/>
  <c r="I7" i="1" s="1"/>
  <c r="H10" i="1" a="1"/>
  <c r="H10" i="1" s="1"/>
  <c r="I10" i="1" s="1"/>
  <c r="H9" i="1" a="1"/>
  <c r="H9" i="1" s="1"/>
  <c r="I9" i="1" s="1"/>
  <c r="H8" i="1" a="1"/>
  <c r="H8" i="1" s="1"/>
  <c r="I8" i="1" s="1"/>
  <c r="H14" i="3" l="1"/>
  <c r="H13" i="3"/>
  <c r="H13" i="1"/>
  <c r="L13" i="1" s="1"/>
  <c r="W14" i="3" l="1"/>
  <c r="R11" i="3"/>
  <c r="O10" i="3"/>
  <c r="O9" i="3"/>
  <c r="V14" i="3"/>
  <c r="W13" i="3"/>
  <c r="Q11" i="3"/>
  <c r="L10" i="3"/>
  <c r="N9" i="3"/>
  <c r="W7" i="3"/>
  <c r="U4" i="3"/>
  <c r="N11" i="3"/>
  <c r="U14" i="3"/>
  <c r="L13" i="3"/>
  <c r="P11" i="3"/>
  <c r="L9" i="3"/>
  <c r="L7" i="3"/>
  <c r="T4" i="3"/>
  <c r="W12" i="3"/>
  <c r="R4" i="3"/>
  <c r="W6" i="3"/>
  <c r="Q4" i="3"/>
  <c r="L12" i="3"/>
  <c r="T9" i="3"/>
  <c r="P6" i="3"/>
  <c r="O4" i="3"/>
  <c r="W11" i="3"/>
  <c r="R9" i="3"/>
  <c r="Q10" i="3"/>
  <c r="P9" i="3"/>
  <c r="T14" i="3"/>
  <c r="O11" i="3"/>
  <c r="S4" i="3"/>
  <c r="S14" i="3"/>
  <c r="R14" i="3"/>
  <c r="U12" i="3"/>
  <c r="L11" i="3"/>
  <c r="W9" i="3"/>
  <c r="Q14" i="3"/>
  <c r="N12" i="3"/>
  <c r="W10" i="3"/>
  <c r="U9" i="3"/>
  <c r="W8" i="3"/>
  <c r="S6" i="3"/>
  <c r="P4" i="3"/>
  <c r="S10" i="3"/>
  <c r="S9" i="3"/>
  <c r="N8" i="3"/>
  <c r="N4" i="3"/>
  <c r="R10" i="3"/>
  <c r="W5" i="3"/>
  <c r="Q9" i="3"/>
  <c r="W4" i="3"/>
  <c r="P14" i="3"/>
  <c r="T10" i="3"/>
  <c r="U8" i="3"/>
  <c r="L6" i="3"/>
  <c r="U11" i="3"/>
  <c r="M4" i="3"/>
  <c r="L4" i="3"/>
  <c r="O14" i="3"/>
  <c r="L8" i="3"/>
  <c r="T11" i="3"/>
  <c r="L5" i="3"/>
  <c r="N14" i="3"/>
  <c r="M14" i="3"/>
  <c r="V4" i="3"/>
  <c r="L14" i="3"/>
  <c r="S11" i="3"/>
  <c r="P10" i="3"/>
  <c r="L7" i="1"/>
  <c r="M14" i="1"/>
  <c r="V4" i="1"/>
  <c r="R14" i="1"/>
  <c r="W8" i="1"/>
  <c r="L6" i="1"/>
  <c r="L9" i="1"/>
  <c r="L14" i="1"/>
  <c r="P4" i="1"/>
  <c r="N8" i="1"/>
  <c r="S4" i="1"/>
  <c r="P14" i="1"/>
  <c r="S14" i="1"/>
  <c r="W5" i="1"/>
  <c r="N14" i="1"/>
  <c r="W7" i="1"/>
  <c r="W11" i="1"/>
  <c r="N4" i="1"/>
  <c r="L11" i="1"/>
  <c r="L5" i="1"/>
  <c r="W13" i="1"/>
  <c r="T4" i="1"/>
  <c r="O14" i="1"/>
  <c r="L12" i="1"/>
  <c r="W4" i="1"/>
  <c r="R4" i="1"/>
  <c r="O4" i="1"/>
  <c r="L10" i="1"/>
  <c r="W14" i="1"/>
  <c r="Q14" i="1"/>
  <c r="U14" i="1"/>
  <c r="W10" i="1"/>
  <c r="W12" i="1"/>
  <c r="Q4" i="1"/>
  <c r="M4" i="1"/>
  <c r="W6" i="1"/>
  <c r="U4" i="1"/>
  <c r="L4" i="1"/>
  <c r="T14" i="1"/>
  <c r="L8" i="1"/>
  <c r="V14" i="1"/>
  <c r="W9" i="1"/>
  <c r="N9" i="1"/>
  <c r="P6" i="1"/>
  <c r="U9" i="1"/>
  <c r="O11" i="1"/>
  <c r="N12" i="1"/>
  <c r="P10" i="1"/>
  <c r="S9" i="1"/>
  <c r="U11" i="1"/>
  <c r="Q9" i="1"/>
  <c r="T10" i="1"/>
  <c r="Q10" i="1"/>
  <c r="N11" i="1"/>
  <c r="O10" i="1"/>
  <c r="P9" i="1"/>
  <c r="R9" i="1"/>
  <c r="S10" i="1"/>
  <c r="T11" i="1"/>
  <c r="U12" i="1"/>
  <c r="R10" i="1"/>
  <c r="S6" i="1"/>
  <c r="O9" i="1"/>
  <c r="P11" i="1"/>
  <c r="R11" i="1"/>
  <c r="T9" i="1"/>
  <c r="U8" i="1"/>
  <c r="Q11" i="1"/>
  <c r="S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tc={D3809160-C31E-4E1F-8E30-36AF127F0D2D}</author>
    <author>tc={0F4708B2-F031-47DA-B724-42A9F8C4290E}</author>
    <author>tc={696F0917-D82D-437C-B713-949B5560D39C}</author>
    <author>tc={58C9E2A8-A209-46B9-9272-B765F36AD4F9}</author>
    <author>tc={A7B36E23-EBAF-4975-8B38-25A6207A2A1B}</author>
  </authors>
  <commentList>
    <comment ref="B2" authorId="0" shapeId="0" xr:uid="{D3809160-C31E-4E1F-8E30-36AF127F0D2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 hoja de cálculo sirve para observar el modelo de ajuste que mejor corresponde con una serie de datos, para ello utiliza los coeficientes de correlación y determinación.</t>
      </text>
    </comment>
    <comment ref="W4" authorId="1" shapeId="0" xr:uid="{0F4708B2-F031-47DA-B724-42A9F8C4290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Apoyo visual a la interpretación de la salida. Va en función de la conclusión como se puede ver en la copia de esta hoja utilizando otros datos.</t>
      </text>
    </comment>
    <comment ref="E6" authorId="2" shapeId="0" xr:uid="{696F0917-D82D-437C-B713-949B5560D39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Datos sometidos a estudio, las unidades de respuesta son adimensionales por tratarse de absorbancias.</t>
      </text>
    </comment>
    <comment ref="H13" authorId="3" shapeId="0" xr:uid="{58C9E2A8-A209-46B9-9272-B765F36AD4F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conclusión nos dice si el comportamiento es lineal, se suele buscar dicho comportamiento debido a la simplificación de los cálculos y capacidad de interpolación.</t>
      </text>
    </comment>
    <comment ref="H14" authorId="4" shapeId="0" xr:uid="{A7B36E23-EBAF-4975-8B38-25A6207A2A1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orden indica el modelo al que mejor se ajustan los datos.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tc={E373C282-E4FB-4BDA-B823-3D68C9052B6A}</author>
    <author>tc={551AB1F8-3F88-48B4-8436-7F27A5D1B674}</author>
    <author>tc={C81DF639-ED9F-477B-BC84-B7F6405EE3E7}</author>
    <author>tc={2EBCB7EE-A6DF-4E3C-B467-14B6083C0561}</author>
    <author>tc={5DC3249D-0AB8-4FB9-BB8A-1F5CEE01A03D}</author>
  </authors>
  <commentList>
    <comment ref="B2" authorId="0" shapeId="0" xr:uid="{E373C282-E4FB-4BDA-B823-3D68C9052B6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 hoja de cálculo sirve para observar el modelo de ajuste que mejor corresponde con una serie de datos, para ello utiliza los coeficientes de correlación y determinación.</t>
      </text>
    </comment>
    <comment ref="W4" authorId="1" shapeId="0" xr:uid="{551AB1F8-3F88-48B4-8436-7F27A5D1B67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Apoyo visual a la interpretación de la salida. Va en función de la conclusión como se puede ver en la copia de esta hoja utilizando otros datos.</t>
      </text>
    </comment>
    <comment ref="E6" authorId="2" shapeId="0" xr:uid="{C81DF639-ED9F-477B-BC84-B7F6405EE3E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Datos sometidos a estudio, las unidades de respuesta son adimensionales por tratarse de absorbancias.</t>
      </text>
    </comment>
    <comment ref="H13" authorId="3" shapeId="0" xr:uid="{2EBCB7EE-A6DF-4E3C-B467-14B6083C056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conclusión nos dice si el comportamiento es lineal, se suele buscar dicho comportamiento debido a la simplificación de los cálculos y capacidad de interpolación.</t>
      </text>
    </comment>
    <comment ref="H14" authorId="4" shapeId="0" xr:uid="{5DC3249D-0AB8-4FB9-BB8A-1F5CEE01A03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orden indica el modelo al que mejor se ajustan los datos.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<sst xmlns="http://schemas.openxmlformats.org/spreadsheetml/2006/main" count="26" uniqueCount="12">
  <si>
    <t>COEFICIENTES DE DETERMINACIÓN Y CORRELACIÓN PARA DIFERENTES CURVAS DE AJUSTE</t>
  </si>
  <si>
    <t>Muestra</t>
  </si>
  <si>
    <t>Concentración (mg/mL)</t>
  </si>
  <si>
    <t>Respuesta</t>
  </si>
  <si>
    <t>Orden</t>
  </si>
  <si>
    <t>R</t>
  </si>
  <si>
    <t>R LINEAL</t>
  </si>
  <si>
    <t>R LOG</t>
  </si>
  <si>
    <t>R INVERSA</t>
  </si>
  <si>
    <t>R CÚBICA</t>
  </si>
  <si>
    <t>Conclusión</t>
  </si>
  <si>
    <r>
      <t>R</t>
    </r>
    <r>
      <rPr>
        <b/>
        <vertAlign val="superscript"/>
        <sz val="11"/>
        <color theme="0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</si>
</sst>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"/>
      <color rgb="FFC9A6E4"/>
      <name val="Calibri"/>
      <family val="2"/>
      <scheme val="minor"/>
    </font>
    <font>
      <sz val="11"/>
      <color rgb="FFC9A6E4"/>
      <name val="Calibri"/>
      <family val="2"/>
      <scheme val="minor"/>
    </font>
    <font>
      <sz val="5"/>
      <color rgb="FFC9A6E4"/>
      <name val="Calibri"/>
      <family val="2"/>
      <scheme val="minor"/>
    </font>
    <font>
      <sz val="9"/>
      <color indexed="81"/>
      <name val="Tahoma"/>
      <charset val="1"/>
    </font>
    <font>
      <b/>
      <vertAlign val="superscript"/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9A6E4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2">
    <xf numFmtId="0" fontId="0" fillId="0" borderId="0" xfId="0"/>
    <xf numFmtId="0" fontId="0" fillId="4" borderId="0" xfId="0" applyFill="1"/>
    <xf numFmtId="0" fontId="0" fillId="5" borderId="0" xfId="0" applyFill="1"/>
    <xf numFmtId="0" fontId="1" fillId="0" borderId="2" xfId="0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164" fontId="0" fillId="0" borderId="5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 applyProtection="1">
      <alignment horizontal="center" vertical="center"/>
      <protection locked="0"/>
    </xf>
    <xf numFmtId="2" fontId="0" fillId="0" borderId="8" xfId="0" applyNumberFormat="1" applyBorder="1" applyAlignment="1" applyProtection="1">
      <alignment horizontal="center" vertical="center"/>
      <protection locked="0"/>
    </xf>
    <xf numFmtId="2" fontId="0" fillId="0" borderId="9" xfId="0" applyNumberFormat="1" applyBorder="1" applyAlignment="1" applyProtection="1">
      <alignment horizontal="center" vertical="center"/>
      <protection locked="0"/>
    </xf>
    <xf numFmtId="2" fontId="0" fillId="0" borderId="10" xfId="0" applyNumberFormat="1" applyBorder="1" applyAlignment="1" applyProtection="1">
      <alignment horizontal="center" vertical="center"/>
      <protection locked="0"/>
    </xf>
    <xf numFmtId="0" fontId="4" fillId="8" borderId="0" xfId="0" applyFont="1" applyFill="1"/>
    <xf numFmtId="0" fontId="5" fillId="8" borderId="0" xfId="0" applyFont="1" applyFill="1"/>
    <xf numFmtId="0" fontId="6" fillId="8" borderId="0" xfId="0" applyFont="1" applyFill="1"/>
    <xf numFmtId="0" fontId="3" fillId="2" borderId="1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0" fontId="3" fillId="3" borderId="7" xfId="2" applyFont="1" applyBorder="1" applyAlignment="1">
      <alignment horizontal="center" vertical="center" wrapText="1"/>
    </xf>
    <xf numFmtId="0" fontId="3" fillId="3" borderId="6" xfId="2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3">
    <cellStyle name="Énfasis3" xfId="1" builtinId="37"/>
    <cellStyle name="Énfasis5" xfId="2" builtinId="45"/>
    <cellStyle name="Normal" xfId="0" builtinId="0"/>
  </cellStyles>
  <dxfs count="10">
    <dxf>
      <fill>
        <patternFill>
          <bgColor theme="1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FFFF00"/>
      </font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theme="1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FFFF00"/>
      </font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colors>
    <mruColors>
      <color rgb="FFC9A6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O AURELIO SANTANDER MARTINEZ" id="{8A055888-7212-403A-828C-BA1704609712}" userId="S::aurelio.santander@comunidad.unam.mx::9d805bde-f49c-42f2-9626-14400a9539c0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3-10-21T17:32:36.02" personId="{8A055888-7212-403A-828C-BA1704609712}" id="{D3809160-C31E-4E1F-8E30-36AF127F0D2D}">
    <text>Esta hoja de cálculo sirve para observar el modelo de ajuste que mejor corresponde con una serie de datos, para ello utiliza los coeficientes de correlación y determinación.</text>
  </threadedComment>
  <threadedComment ref="W4" dT="2023-10-21T16:07:02.58" personId="{8A055888-7212-403A-828C-BA1704609712}" id="{0F4708B2-F031-47DA-B724-42A9F8C4290E}">
    <text>Apoyo visual a la interpretación de la salida. Va en función de la conclusión como se puede ver en la copia de esta hoja utilizando otros datos.</text>
  </threadedComment>
  <threadedComment ref="E6" dT="2023-10-21T17:38:29.47" personId="{8A055888-7212-403A-828C-BA1704609712}" id="{696F0917-D82D-437C-B713-949B5560D39C}">
    <text>Datos sometidos a estudio, las unidades de respuesta son adimensionales por tratarse de absorbancias.</text>
  </threadedComment>
  <threadedComment ref="H13" dT="2023-10-21T17:43:10.18" personId="{8A055888-7212-403A-828C-BA1704609712}" id="{58C9E2A8-A209-46B9-9272-B765F36AD4F9}">
    <text>La conclusión nos dice si el comportamiento es lineal, se suele buscar dicho comportamiento debido a la simplificación de los cálculos y capacidad de interpolación.</text>
  </threadedComment>
  <threadedComment ref="H14" dT="2023-10-21T17:44:02.86" personId="{8A055888-7212-403A-828C-BA1704609712}" id="{A7B36E23-EBAF-4975-8B38-25A6207A2A1B}">
    <text>El orden indica el modelo al que mejor se ajustan los datos.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" dT="2023-10-21T17:32:36.02" personId="{8A055888-7212-403A-828C-BA1704609712}" id="{E373C282-E4FB-4BDA-B823-3D68C9052B6A}">
    <text>Esta hoja de cálculo sirve para observar el modelo de ajuste que mejor corresponde con una serie de datos, para ello utiliza los coeficientes de correlación y determinación.</text>
  </threadedComment>
  <threadedComment ref="W4" dT="2023-10-21T16:07:02.58" personId="{8A055888-7212-403A-828C-BA1704609712}" id="{551AB1F8-3F88-48B4-8436-7F27A5D1B674}">
    <text>Apoyo visual a la interpretación de la salida. Va en función de la conclusión como se puede ver en la copia de esta hoja utilizando otros datos.</text>
  </threadedComment>
  <threadedComment ref="E6" dT="2023-10-21T17:38:29.47" personId="{8A055888-7212-403A-828C-BA1704609712}" id="{C81DF639-ED9F-477B-BC84-B7F6405EE3E7}">
    <text>Datos sometidos a estudio, las unidades de respuesta son adimensionales por tratarse de absorbancias.</text>
  </threadedComment>
  <threadedComment ref="H13" dT="2023-10-21T17:43:10.18" personId="{8A055888-7212-403A-828C-BA1704609712}" id="{2EBCB7EE-A6DF-4E3C-B467-14B6083C0561}">
    <text>La conclusión nos dice si el comportamiento es lineal, se suele buscar dicho comportamiento debido a la simplificación de los cálculos y capacidad de interpolación.</text>
  </threadedComment>
  <threadedComment ref="H14" dT="2023-10-21T17:44:02.86" personId="{8A055888-7212-403A-828C-BA1704609712}" id="{5DC3249D-0AB8-4FB9-BB8A-1F5CEE01A03D}">
    <text>El orden indica el modelo al que mejor se ajustan los datos.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5"/>
  <sheetViews>
    <sheetView tabSelected="1" zoomScaleNormal="100" workbookViewId="0">
      <selection activeCell="B2" sqref="B2:X2"/>
    </sheetView>
  </sheetViews>
  <sheetFormatPr baseColWidth="10" defaultColWidth="10.7109375" defaultRowHeight="15" x14ac:dyDescent="0.25"/>
  <cols>
    <col min="1" max="2" width="3.42578125" style="2" customWidth="1"/>
    <col min="3" max="3" width="10.7109375" style="2"/>
    <col min="4" max="4" width="14.140625" style="2" customWidth="1"/>
    <col min="5" max="6" width="10.7109375" style="2"/>
    <col min="7" max="7" width="11.42578125" style="2" customWidth="1"/>
    <col min="8" max="8" width="12.28515625" style="2" customWidth="1"/>
    <col min="9" max="9" width="12.42578125" style="2" customWidth="1"/>
    <col min="10" max="10" width="4.85546875" style="2" customWidth="1"/>
    <col min="11" max="11" width="4.28515625" style="2" customWidth="1"/>
    <col min="12" max="12" width="3" style="2" customWidth="1"/>
    <col min="13" max="22" width="4.28515625" style="2" customWidth="1"/>
    <col min="23" max="24" width="3.140625" style="2" customWidth="1"/>
    <col min="25" max="16384" width="10.7109375" style="2"/>
  </cols>
  <sheetData>
    <row r="1" spans="2:24" ht="21" customHeight="1" x14ac:dyDescent="0.25"/>
    <row r="2" spans="2:24" ht="21" customHeight="1" x14ac:dyDescent="0.25">
      <c r="B2" s="31" t="s">
        <v>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r="3" spans="2:24" ht="15" customHeight="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9" t="str">
        <f>$H$13</f>
        <v>Lineal</v>
      </c>
      <c r="M4" s="19" t="str">
        <f t="shared" ref="M4:V4" si="0">$H$13</f>
        <v>Lineal</v>
      </c>
      <c r="N4" s="19" t="str">
        <f t="shared" si="0"/>
        <v>Lineal</v>
      </c>
      <c r="O4" s="19" t="str">
        <f t="shared" si="0"/>
        <v>Lineal</v>
      </c>
      <c r="P4" s="19" t="str">
        <f t="shared" si="0"/>
        <v>Lineal</v>
      </c>
      <c r="Q4" s="19" t="str">
        <f t="shared" si="0"/>
        <v>Lineal</v>
      </c>
      <c r="R4" s="19" t="str">
        <f t="shared" si="0"/>
        <v>Lineal</v>
      </c>
      <c r="S4" s="19" t="str">
        <f t="shared" si="0"/>
        <v>Lineal</v>
      </c>
      <c r="T4" s="19" t="str">
        <f t="shared" si="0"/>
        <v>Lineal</v>
      </c>
      <c r="U4" s="19" t="str">
        <f t="shared" si="0"/>
        <v>Lineal</v>
      </c>
      <c r="V4" s="19" t="str">
        <f t="shared" si="0"/>
        <v>Lineal</v>
      </c>
      <c r="W4" s="19" t="str">
        <f t="shared" ref="L4:W14" si="1">$H$13</f>
        <v>Lineal</v>
      </c>
      <c r="X4" s="1"/>
    </row>
    <row r="5" spans="2:24" ht="15.75" thickBot="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9" t="str">
        <f t="shared" si="1"/>
        <v>Lineal</v>
      </c>
      <c r="M5" s="20"/>
      <c r="N5" s="20"/>
      <c r="O5" s="20"/>
      <c r="P5" s="20"/>
      <c r="Q5" s="20"/>
      <c r="R5" s="20"/>
      <c r="S5" s="20"/>
      <c r="T5" s="20"/>
      <c r="U5" s="20"/>
      <c r="V5" s="20"/>
      <c r="W5" s="19" t="str">
        <f t="shared" si="1"/>
        <v>Lineal</v>
      </c>
      <c r="X5" s="1"/>
    </row>
    <row r="6" spans="2:24" ht="30.75" thickBot="1" x14ac:dyDescent="0.3">
      <c r="B6" s="1"/>
      <c r="C6" s="25" t="s">
        <v>1</v>
      </c>
      <c r="D6" s="26" t="s">
        <v>2</v>
      </c>
      <c r="E6" s="27" t="s">
        <v>3</v>
      </c>
      <c r="F6" s="1"/>
      <c r="G6" s="22" t="s">
        <v>4</v>
      </c>
      <c r="H6" s="23" t="s">
        <v>5</v>
      </c>
      <c r="I6" s="24" t="s">
        <v>11</v>
      </c>
      <c r="J6" s="1"/>
      <c r="K6" s="1"/>
      <c r="L6" s="19" t="str">
        <f t="shared" si="1"/>
        <v>Lineal</v>
      </c>
      <c r="M6" s="20"/>
      <c r="N6" s="21"/>
      <c r="O6" s="21"/>
      <c r="P6" s="19" t="str">
        <f>$H$13</f>
        <v>Lineal</v>
      </c>
      <c r="Q6" s="21"/>
      <c r="R6" s="21"/>
      <c r="S6" s="19" t="str">
        <f>$H$13</f>
        <v>Lineal</v>
      </c>
      <c r="T6" s="21"/>
      <c r="U6" s="21"/>
      <c r="V6" s="20"/>
      <c r="W6" s="19" t="str">
        <f t="shared" si="1"/>
        <v>Lineal</v>
      </c>
      <c r="X6" s="1"/>
    </row>
    <row r="7" spans="2:24" x14ac:dyDescent="0.25">
      <c r="B7" s="1"/>
      <c r="C7" s="12">
        <v>1</v>
      </c>
      <c r="D7" s="16">
        <v>20</v>
      </c>
      <c r="E7" s="15">
        <v>0.4002</v>
      </c>
      <c r="F7" s="1"/>
      <c r="G7" s="12" t="s">
        <v>6</v>
      </c>
      <c r="H7" s="9">
        <f>CORREL($D$7:$D$11,$E$7:$E$11)</f>
        <v>0.99927825778868229</v>
      </c>
      <c r="I7" s="8">
        <f>H7</f>
        <v>0.99927825778868229</v>
      </c>
      <c r="J7" s="1"/>
      <c r="K7" s="1"/>
      <c r="L7" s="19" t="str">
        <f t="shared" si="1"/>
        <v>Lineal</v>
      </c>
      <c r="M7" s="20"/>
      <c r="N7" s="21"/>
      <c r="O7" s="21"/>
      <c r="P7" s="21"/>
      <c r="Q7" s="21"/>
      <c r="R7" s="21"/>
      <c r="S7" s="21"/>
      <c r="T7" s="21"/>
      <c r="U7" s="21"/>
      <c r="V7" s="20"/>
      <c r="W7" s="19" t="str">
        <f t="shared" si="1"/>
        <v>Lineal</v>
      </c>
      <c r="X7" s="1"/>
    </row>
    <row r="8" spans="2:24" x14ac:dyDescent="0.25">
      <c r="B8" s="1"/>
      <c r="C8" s="13">
        <v>2</v>
      </c>
      <c r="D8" s="17">
        <v>22.5</v>
      </c>
      <c r="E8" s="6">
        <v>0.4511</v>
      </c>
      <c r="F8" s="1"/>
      <c r="G8" s="13" t="s">
        <v>7</v>
      </c>
      <c r="H8" s="10" cm="1">
        <f t="array" ref="H8">CORREL($D$7:$D$11,(LN($E$7:$E$11)))</f>
        <v>0.99902329932790568</v>
      </c>
      <c r="I8" s="4">
        <f>H8^2</f>
        <v>0.99804755260001421</v>
      </c>
      <c r="J8" s="1"/>
      <c r="K8" s="1"/>
      <c r="L8" s="19" t="str">
        <f t="shared" si="1"/>
        <v>Lineal</v>
      </c>
      <c r="M8" s="20"/>
      <c r="N8" s="21" t="str">
        <f>$H$13</f>
        <v>Lineal</v>
      </c>
      <c r="O8" s="21"/>
      <c r="P8" s="21"/>
      <c r="Q8" s="21"/>
      <c r="R8" s="21"/>
      <c r="S8" s="21"/>
      <c r="T8" s="21"/>
      <c r="U8" s="21" t="str">
        <f>$H$13</f>
        <v>Lineal</v>
      </c>
      <c r="V8" s="20"/>
      <c r="W8" s="19" t="str">
        <f t="shared" si="1"/>
        <v>Lineal</v>
      </c>
      <c r="X8" s="1"/>
    </row>
    <row r="9" spans="2:24" x14ac:dyDescent="0.25">
      <c r="B9" s="1"/>
      <c r="C9" s="13">
        <v>3</v>
      </c>
      <c r="D9" s="17">
        <v>25</v>
      </c>
      <c r="E9" s="6">
        <v>0.50119999999999998</v>
      </c>
      <c r="F9" s="1"/>
      <c r="G9" s="13" t="s">
        <v>8</v>
      </c>
      <c r="H9" s="10" cm="1">
        <f t="array" ref="H9">CORREL($D$7:$D$11,(1/($E$7:$E$11)))</f>
        <v>-0.99460944787201166</v>
      </c>
      <c r="I9" s="4">
        <f>H9^2</f>
        <v>0.98924795379626784</v>
      </c>
      <c r="J9" s="1"/>
      <c r="K9" s="1"/>
      <c r="L9" s="19" t="str">
        <f t="shared" si="1"/>
        <v>Lineal</v>
      </c>
      <c r="M9" s="20"/>
      <c r="N9" s="21" t="str">
        <f>$H$13</f>
        <v>Lineal</v>
      </c>
      <c r="O9" s="21" t="str">
        <f>$H$13</f>
        <v>Lineal</v>
      </c>
      <c r="P9" s="19" t="str">
        <f t="shared" ref="P9:S9" si="2">$H$13</f>
        <v>Lineal</v>
      </c>
      <c r="Q9" s="19" t="str">
        <f t="shared" si="2"/>
        <v>Lineal</v>
      </c>
      <c r="R9" s="19" t="str">
        <f t="shared" si="2"/>
        <v>Lineal</v>
      </c>
      <c r="S9" s="19" t="str">
        <f t="shared" si="2"/>
        <v>Lineal</v>
      </c>
      <c r="T9" s="21" t="str">
        <f>$H$13</f>
        <v>Lineal</v>
      </c>
      <c r="U9" s="21" t="str">
        <f>$H$13</f>
        <v>Lineal</v>
      </c>
      <c r="V9" s="20"/>
      <c r="W9" s="19" t="str">
        <f t="shared" si="1"/>
        <v>Lineal</v>
      </c>
      <c r="X9" s="1"/>
    </row>
    <row r="10" spans="2:24" ht="15.75" thickBot="1" x14ac:dyDescent="0.3">
      <c r="B10" s="1"/>
      <c r="C10" s="13">
        <v>4</v>
      </c>
      <c r="D10" s="17">
        <v>27.5</v>
      </c>
      <c r="E10" s="6">
        <v>0.54990000000000006</v>
      </c>
      <c r="F10" s="1"/>
      <c r="G10" s="14" t="s">
        <v>9</v>
      </c>
      <c r="H10" s="11" cm="1">
        <f t="array" ref="H10">CORREL($D$7:$D$11,($E$7:$E$11)^3)</f>
        <v>0.98782024782504629</v>
      </c>
      <c r="I10" s="5">
        <f>H10^2</f>
        <v>0.97578884201313587</v>
      </c>
      <c r="J10" s="1"/>
      <c r="K10" s="1"/>
      <c r="L10" s="19" t="str">
        <f t="shared" si="1"/>
        <v>Lineal</v>
      </c>
      <c r="M10" s="20"/>
      <c r="N10" s="21"/>
      <c r="O10" s="19" t="str">
        <f>$H$13</f>
        <v>Lineal</v>
      </c>
      <c r="P10" s="19" t="str">
        <f>$H$13</f>
        <v>Lineal</v>
      </c>
      <c r="Q10" s="19" t="str">
        <f>$H$13</f>
        <v>Lineal</v>
      </c>
      <c r="R10" s="19" t="str">
        <f>$H$13</f>
        <v>Lineal</v>
      </c>
      <c r="S10" s="19" t="str">
        <f>$H$13</f>
        <v>Lineal</v>
      </c>
      <c r="T10" s="19" t="str">
        <f>$H$13</f>
        <v>Lineal</v>
      </c>
      <c r="U10" s="21"/>
      <c r="V10" s="20"/>
      <c r="W10" s="19" t="str">
        <f t="shared" si="1"/>
        <v>Lineal</v>
      </c>
      <c r="X10" s="1"/>
    </row>
    <row r="11" spans="2:24" ht="15.75" thickBot="1" x14ac:dyDescent="0.3">
      <c r="B11" s="1"/>
      <c r="C11" s="14">
        <v>5</v>
      </c>
      <c r="D11" s="18">
        <v>30</v>
      </c>
      <c r="E11" s="7">
        <v>0.61009999999999998</v>
      </c>
      <c r="F11" s="1"/>
      <c r="G11" s="1"/>
      <c r="H11" s="1"/>
      <c r="I11" s="1"/>
      <c r="J11" s="1"/>
      <c r="K11" s="1"/>
      <c r="L11" s="19" t="str">
        <f t="shared" si="1"/>
        <v>Lineal</v>
      </c>
      <c r="M11" s="20"/>
      <c r="N11" s="19" t="str">
        <f>$H$13</f>
        <v>Lineal</v>
      </c>
      <c r="O11" s="19" t="str">
        <f>$H$13</f>
        <v>Lineal</v>
      </c>
      <c r="P11" s="21" t="str">
        <f t="shared" ref="P11:S11" si="3">$H$13</f>
        <v>Lineal</v>
      </c>
      <c r="Q11" s="21" t="str">
        <f t="shared" si="3"/>
        <v>Lineal</v>
      </c>
      <c r="R11" s="21" t="str">
        <f t="shared" si="3"/>
        <v>Lineal</v>
      </c>
      <c r="S11" s="21" t="str">
        <f t="shared" si="3"/>
        <v>Lineal</v>
      </c>
      <c r="T11" s="19" t="str">
        <f>$H$13</f>
        <v>Lineal</v>
      </c>
      <c r="U11" s="19" t="str">
        <f>$H$13</f>
        <v>Lineal</v>
      </c>
      <c r="V11" s="20"/>
      <c r="W11" s="19" t="str">
        <f t="shared" si="1"/>
        <v>Lineal</v>
      </c>
      <c r="X11" s="1"/>
    </row>
    <row r="12" spans="2:24" ht="15.75" thickBot="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9" t="str">
        <f t="shared" si="1"/>
        <v>Lineal</v>
      </c>
      <c r="M12" s="20"/>
      <c r="N12" s="19" t="str">
        <f>$H$13</f>
        <v>Lineal</v>
      </c>
      <c r="O12" s="21"/>
      <c r="P12" s="21"/>
      <c r="Q12" s="21"/>
      <c r="R12" s="21"/>
      <c r="S12" s="21"/>
      <c r="T12" s="21"/>
      <c r="U12" s="19" t="str">
        <f>$H$13</f>
        <v>Lineal</v>
      </c>
      <c r="V12" s="20"/>
      <c r="W12" s="19" t="str">
        <f t="shared" si="1"/>
        <v>Lineal</v>
      </c>
      <c r="X12" s="1"/>
    </row>
    <row r="13" spans="2:24" x14ac:dyDescent="0.25">
      <c r="B13" s="1"/>
      <c r="C13" s="1"/>
      <c r="D13" s="1"/>
      <c r="E13" s="1"/>
      <c r="F13" s="1"/>
      <c r="G13" s="29" t="s">
        <v>10</v>
      </c>
      <c r="H13" s="3" t="str">
        <f>IF(AND(I7&gt;I8,I7&gt;I9,I7&gt;I10),"Lineal","No Lineal")</f>
        <v>Lineal</v>
      </c>
      <c r="I13" s="1"/>
      <c r="J13" s="1"/>
      <c r="K13" s="1"/>
      <c r="L13" s="19" t="str">
        <f t="shared" si="1"/>
        <v>Lineal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19" t="str">
        <f t="shared" si="1"/>
        <v>Lineal</v>
      </c>
      <c r="X13" s="1"/>
    </row>
    <row r="14" spans="2:24" ht="15.75" thickBot="1" x14ac:dyDescent="0.3">
      <c r="B14" s="1"/>
      <c r="C14" s="1"/>
      <c r="D14" s="1"/>
      <c r="E14" s="1"/>
      <c r="F14" s="1"/>
      <c r="G14" s="30" t="s">
        <v>4</v>
      </c>
      <c r="H14" s="28" t="str">
        <f>IF(AND(I7&gt;I8,I7&gt;I9,I7&gt;I10),"Lineal",IF(AND(I8&gt;I7,I8&gt;I9,I8&gt;I10),"Logarítmico",IF(AND(I9&gt;I7,I9&gt;I8,I9&gt;I10),"Inverso",IF(AND(I10&gt;I7,I10&gt;I8,I10&gt;I9),"Cúbico",":C"))))</f>
        <v>Lineal</v>
      </c>
      <c r="I14" s="1"/>
      <c r="J14" s="1"/>
      <c r="K14" s="1"/>
      <c r="L14" s="19" t="str">
        <f t="shared" si="1"/>
        <v>Lineal</v>
      </c>
      <c r="M14" s="19" t="str">
        <f t="shared" si="1"/>
        <v>Lineal</v>
      </c>
      <c r="N14" s="19" t="str">
        <f t="shared" si="1"/>
        <v>Lineal</v>
      </c>
      <c r="O14" s="19" t="str">
        <f t="shared" si="1"/>
        <v>Lineal</v>
      </c>
      <c r="P14" s="19" t="str">
        <f t="shared" si="1"/>
        <v>Lineal</v>
      </c>
      <c r="Q14" s="19" t="str">
        <f t="shared" si="1"/>
        <v>Lineal</v>
      </c>
      <c r="R14" s="19" t="str">
        <f t="shared" si="1"/>
        <v>Lineal</v>
      </c>
      <c r="S14" s="19" t="str">
        <f t="shared" si="1"/>
        <v>Lineal</v>
      </c>
      <c r="T14" s="19" t="str">
        <f t="shared" si="1"/>
        <v>Lineal</v>
      </c>
      <c r="U14" s="19" t="str">
        <f t="shared" si="1"/>
        <v>Lineal</v>
      </c>
      <c r="V14" s="19" t="str">
        <f t="shared" si="1"/>
        <v>Lineal</v>
      </c>
      <c r="W14" s="19" t="str">
        <f t="shared" si="1"/>
        <v>Lineal</v>
      </c>
      <c r="X14" s="1"/>
    </row>
    <row r="15" spans="2:2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</sheetData>
  <mergeCells count="1">
    <mergeCell ref="B2:X2"/>
  </mergeCells>
  <conditionalFormatting sqref="H13">
    <cfRule type="beginsWith" dxfId="9" priority="5" operator="beginsWith" text="Lineal">
      <formula>LEFT(H13,LEN("Lineal"))="Lineal"</formula>
    </cfRule>
    <cfRule type="beginsWith" dxfId="8" priority="6" operator="beginsWith" text="No Lineal">
      <formula>LEFT(H13,LEN("No Lineal"))="No Lineal"</formula>
    </cfRule>
  </conditionalFormatting>
  <conditionalFormatting sqref="M4:V4 L4:L14 W4:W14 P6 S6 N8:N9 U8:U9 O9:O10 T9:T10 P10:S11 M14:V14">
    <cfRule type="beginsWith" dxfId="7" priority="1" operator="beginsWith" text="Lineal">
      <formula>LEFT(L4,LEN("Lineal"))="Lineal"</formula>
    </cfRule>
  </conditionalFormatting>
  <conditionalFormatting sqref="M4:V4 L4:L14 W4:W14 P6 S6 O10:T10 M14:V14 P9:S9 N11:O11 T11 U11:U12 N12">
    <cfRule type="beginsWith" dxfId="6" priority="2" operator="beginsWith" text="No Lineal">
      <formula>LEFT(L4,LEN("No Lineal"))="No Lineal"</formula>
    </cfRule>
  </conditionalFormatting>
  <conditionalFormatting sqref="P6 S6 P9:S10 O10:O11 T10:T11 N11:N12 U11:U12">
    <cfRule type="expression" dxfId="5" priority="4">
      <formula>$H$13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17CD0-BF7A-480A-8925-46A4EE7C934D}">
  <dimension ref="B1:X15"/>
  <sheetViews>
    <sheetView zoomScaleNormal="100" workbookViewId="0">
      <selection activeCell="B2" sqref="B2:X2"/>
    </sheetView>
  </sheetViews>
  <sheetFormatPr baseColWidth="10" defaultColWidth="10.7109375" defaultRowHeight="15" x14ac:dyDescent="0.25"/>
  <cols>
    <col min="1" max="2" width="3.42578125" style="2" customWidth="1"/>
    <col min="3" max="3" width="10.7109375" style="2"/>
    <col min="4" max="4" width="14.140625" style="2" customWidth="1"/>
    <col min="5" max="6" width="10.7109375" style="2"/>
    <col min="7" max="7" width="11.42578125" style="2" customWidth="1"/>
    <col min="8" max="8" width="12.28515625" style="2" customWidth="1"/>
    <col min="9" max="9" width="12.42578125" style="2" customWidth="1"/>
    <col min="10" max="10" width="4.85546875" style="2" customWidth="1"/>
    <col min="11" max="11" width="4.28515625" style="2" customWidth="1"/>
    <col min="12" max="12" width="3" style="2" customWidth="1"/>
    <col min="13" max="22" width="4.28515625" style="2" customWidth="1"/>
    <col min="23" max="24" width="3.140625" style="2" customWidth="1"/>
    <col min="25" max="16384" width="10.7109375" style="2"/>
  </cols>
  <sheetData>
    <row r="1" spans="2:24" ht="21" customHeight="1" x14ac:dyDescent="0.25"/>
    <row r="2" spans="2:24" ht="21" customHeight="1" x14ac:dyDescent="0.25">
      <c r="B2" s="31" t="s">
        <v>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r="3" spans="2:24" ht="15" customHeight="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9" t="str">
        <f>$H$13</f>
        <v>No Lineal</v>
      </c>
      <c r="M4" s="19" t="str">
        <f t="shared" ref="L4:W14" si="0">$H$13</f>
        <v>No Lineal</v>
      </c>
      <c r="N4" s="19" t="str">
        <f t="shared" si="0"/>
        <v>No Lineal</v>
      </c>
      <c r="O4" s="19" t="str">
        <f t="shared" si="0"/>
        <v>No Lineal</v>
      </c>
      <c r="P4" s="19" t="str">
        <f t="shared" si="0"/>
        <v>No Lineal</v>
      </c>
      <c r="Q4" s="19" t="str">
        <f t="shared" si="0"/>
        <v>No Lineal</v>
      </c>
      <c r="R4" s="19" t="str">
        <f t="shared" si="0"/>
        <v>No Lineal</v>
      </c>
      <c r="S4" s="19" t="str">
        <f t="shared" si="0"/>
        <v>No Lineal</v>
      </c>
      <c r="T4" s="19" t="str">
        <f t="shared" si="0"/>
        <v>No Lineal</v>
      </c>
      <c r="U4" s="19" t="str">
        <f t="shared" si="0"/>
        <v>No Lineal</v>
      </c>
      <c r="V4" s="19" t="str">
        <f t="shared" si="0"/>
        <v>No Lineal</v>
      </c>
      <c r="W4" s="19" t="str">
        <f t="shared" si="0"/>
        <v>No Lineal</v>
      </c>
      <c r="X4" s="1"/>
    </row>
    <row r="5" spans="2:24" ht="15.75" thickBot="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9" t="str">
        <f t="shared" si="0"/>
        <v>No Lineal</v>
      </c>
      <c r="M5" s="20"/>
      <c r="N5" s="20"/>
      <c r="O5" s="20"/>
      <c r="P5" s="20"/>
      <c r="Q5" s="20"/>
      <c r="R5" s="20"/>
      <c r="S5" s="20"/>
      <c r="T5" s="20"/>
      <c r="U5" s="20"/>
      <c r="V5" s="20"/>
      <c r="W5" s="19" t="str">
        <f t="shared" si="0"/>
        <v>No Lineal</v>
      </c>
      <c r="X5" s="1"/>
    </row>
    <row r="6" spans="2:24" ht="30.75" thickBot="1" x14ac:dyDescent="0.3">
      <c r="B6" s="1"/>
      <c r="C6" s="25" t="s">
        <v>1</v>
      </c>
      <c r="D6" s="26" t="s">
        <v>2</v>
      </c>
      <c r="E6" s="27" t="s">
        <v>3</v>
      </c>
      <c r="F6" s="1"/>
      <c r="G6" s="22" t="s">
        <v>4</v>
      </c>
      <c r="H6" s="23" t="s">
        <v>5</v>
      </c>
      <c r="I6" s="24" t="s">
        <v>11</v>
      </c>
      <c r="J6" s="1"/>
      <c r="K6" s="1"/>
      <c r="L6" s="19" t="str">
        <f t="shared" si="0"/>
        <v>No Lineal</v>
      </c>
      <c r="M6" s="20"/>
      <c r="N6" s="21"/>
      <c r="O6" s="21"/>
      <c r="P6" s="19" t="str">
        <f>$H$13</f>
        <v>No Lineal</v>
      </c>
      <c r="Q6" s="21"/>
      <c r="R6" s="21"/>
      <c r="S6" s="19" t="str">
        <f>$H$13</f>
        <v>No Lineal</v>
      </c>
      <c r="T6" s="21"/>
      <c r="U6" s="21"/>
      <c r="V6" s="20"/>
      <c r="W6" s="19" t="str">
        <f t="shared" si="0"/>
        <v>No Lineal</v>
      </c>
      <c r="X6" s="1"/>
    </row>
    <row r="7" spans="2:24" x14ac:dyDescent="0.25">
      <c r="B7" s="1"/>
      <c r="C7" s="12">
        <v>1</v>
      </c>
      <c r="D7" s="16">
        <v>20</v>
      </c>
      <c r="E7" s="15">
        <v>0.4002</v>
      </c>
      <c r="F7" s="1"/>
      <c r="G7" s="12" t="s">
        <v>6</v>
      </c>
      <c r="H7" s="9">
        <f>CORREL($D$7:$D$11,$E$7:$E$11)</f>
        <v>0.94995155370610973</v>
      </c>
      <c r="I7" s="8">
        <f>H7</f>
        <v>0.94995155370610973</v>
      </c>
      <c r="J7" s="1"/>
      <c r="K7" s="1"/>
      <c r="L7" s="19" t="str">
        <f t="shared" si="0"/>
        <v>No Lineal</v>
      </c>
      <c r="M7" s="20"/>
      <c r="N7" s="21"/>
      <c r="O7" s="21"/>
      <c r="P7" s="21"/>
      <c r="Q7" s="21"/>
      <c r="R7" s="21"/>
      <c r="S7" s="21"/>
      <c r="T7" s="21"/>
      <c r="U7" s="21"/>
      <c r="V7" s="20"/>
      <c r="W7" s="19" t="str">
        <f t="shared" si="0"/>
        <v>No Lineal</v>
      </c>
      <c r="X7" s="1"/>
    </row>
    <row r="8" spans="2:24" x14ac:dyDescent="0.25">
      <c r="B8" s="1"/>
      <c r="C8" s="13">
        <v>2</v>
      </c>
      <c r="D8" s="17">
        <v>22.5</v>
      </c>
      <c r="E8" s="6">
        <v>0.60009999999999997</v>
      </c>
      <c r="F8" s="1"/>
      <c r="G8" s="13" t="s">
        <v>7</v>
      </c>
      <c r="H8" s="10" cm="1">
        <f t="array" ref="H8">CORREL($D$7:$D$11,(LN($E$7:$E$11)))</f>
        <v>0.91816282456817566</v>
      </c>
      <c r="I8" s="4">
        <f>H8^2</f>
        <v>0.84302297241901047</v>
      </c>
      <c r="J8" s="1"/>
      <c r="K8" s="1"/>
      <c r="L8" s="19" t="str">
        <f t="shared" si="0"/>
        <v>No Lineal</v>
      </c>
      <c r="M8" s="20"/>
      <c r="N8" s="21" t="str">
        <f>$H$13</f>
        <v>No Lineal</v>
      </c>
      <c r="O8" s="21"/>
      <c r="P8" s="21"/>
      <c r="Q8" s="21"/>
      <c r="R8" s="21"/>
      <c r="S8" s="21"/>
      <c r="T8" s="21"/>
      <c r="U8" s="21" t="str">
        <f>$H$13</f>
        <v>No Lineal</v>
      </c>
      <c r="V8" s="20"/>
      <c r="W8" s="19" t="str">
        <f t="shared" si="0"/>
        <v>No Lineal</v>
      </c>
      <c r="X8" s="1"/>
    </row>
    <row r="9" spans="2:24" x14ac:dyDescent="0.25">
      <c r="B9" s="1"/>
      <c r="C9" s="13">
        <v>3</v>
      </c>
      <c r="D9" s="17">
        <v>25</v>
      </c>
      <c r="E9" s="6">
        <v>0.70050000000000001</v>
      </c>
      <c r="F9" s="1"/>
      <c r="G9" s="13" t="s">
        <v>8</v>
      </c>
      <c r="H9" s="10" cm="1">
        <f t="array" ref="H9">CORREL($D$7:$D$11,(1/($E$7:$E$11)))</f>
        <v>-0.88239115040906269</v>
      </c>
      <c r="I9" s="4">
        <f>H9^2</f>
        <v>0.77861414232022907</v>
      </c>
      <c r="J9" s="1"/>
      <c r="K9" s="1"/>
      <c r="L9" s="19" t="str">
        <f t="shared" si="0"/>
        <v>No Lineal</v>
      </c>
      <c r="M9" s="20"/>
      <c r="N9" s="21" t="str">
        <f>$H$13</f>
        <v>No Lineal</v>
      </c>
      <c r="O9" s="21" t="str">
        <f>$H$13</f>
        <v>No Lineal</v>
      </c>
      <c r="P9" s="19" t="str">
        <f t="shared" ref="P9:S9" si="1">$H$13</f>
        <v>No Lineal</v>
      </c>
      <c r="Q9" s="19" t="str">
        <f t="shared" si="1"/>
        <v>No Lineal</v>
      </c>
      <c r="R9" s="19" t="str">
        <f t="shared" si="1"/>
        <v>No Lineal</v>
      </c>
      <c r="S9" s="19" t="str">
        <f t="shared" si="1"/>
        <v>No Lineal</v>
      </c>
      <c r="T9" s="21" t="str">
        <f>$H$13</f>
        <v>No Lineal</v>
      </c>
      <c r="U9" s="21" t="str">
        <f>$H$13</f>
        <v>No Lineal</v>
      </c>
      <c r="V9" s="20"/>
      <c r="W9" s="19" t="str">
        <f t="shared" si="0"/>
        <v>No Lineal</v>
      </c>
      <c r="X9" s="1"/>
    </row>
    <row r="10" spans="2:24" ht="15.75" thickBot="1" x14ac:dyDescent="0.3">
      <c r="B10" s="1"/>
      <c r="C10" s="13">
        <v>4</v>
      </c>
      <c r="D10" s="17">
        <v>27.5</v>
      </c>
      <c r="E10" s="6">
        <v>0.74990000000000001</v>
      </c>
      <c r="F10" s="1"/>
      <c r="G10" s="14" t="s">
        <v>9</v>
      </c>
      <c r="H10" s="11" cm="1">
        <f t="array" ref="H10">CORREL($D$7:$D$11,($E$7:$E$11)^3)</f>
        <v>0.99042865993280527</v>
      </c>
      <c r="I10" s="5">
        <f>H10^2</f>
        <v>0.98094893041629239</v>
      </c>
      <c r="J10" s="1"/>
      <c r="K10" s="1"/>
      <c r="L10" s="19" t="str">
        <f t="shared" si="0"/>
        <v>No Lineal</v>
      </c>
      <c r="M10" s="20"/>
      <c r="N10" s="21"/>
      <c r="O10" s="19" t="str">
        <f>$H$13</f>
        <v>No Lineal</v>
      </c>
      <c r="P10" s="19" t="str">
        <f>$H$13</f>
        <v>No Lineal</v>
      </c>
      <c r="Q10" s="19" t="str">
        <f>$H$13</f>
        <v>No Lineal</v>
      </c>
      <c r="R10" s="19" t="str">
        <f>$H$13</f>
        <v>No Lineal</v>
      </c>
      <c r="S10" s="19" t="str">
        <f>$H$13</f>
        <v>No Lineal</v>
      </c>
      <c r="T10" s="19" t="str">
        <f>$H$13</f>
        <v>No Lineal</v>
      </c>
      <c r="U10" s="21"/>
      <c r="V10" s="20"/>
      <c r="W10" s="19" t="str">
        <f t="shared" si="0"/>
        <v>No Lineal</v>
      </c>
      <c r="X10" s="1"/>
    </row>
    <row r="11" spans="2:24" ht="15.75" thickBot="1" x14ac:dyDescent="0.3">
      <c r="B11" s="1"/>
      <c r="C11" s="14">
        <v>5</v>
      </c>
      <c r="D11" s="18">
        <v>30</v>
      </c>
      <c r="E11" s="7">
        <v>0.80030000000000001</v>
      </c>
      <c r="F11" s="1"/>
      <c r="G11" s="1"/>
      <c r="H11" s="1"/>
      <c r="I11" s="1"/>
      <c r="J11" s="1"/>
      <c r="K11" s="1"/>
      <c r="L11" s="19" t="str">
        <f t="shared" si="0"/>
        <v>No Lineal</v>
      </c>
      <c r="M11" s="20"/>
      <c r="N11" s="19" t="str">
        <f>$H$13</f>
        <v>No Lineal</v>
      </c>
      <c r="O11" s="19" t="str">
        <f>$H$13</f>
        <v>No Lineal</v>
      </c>
      <c r="P11" s="21" t="str">
        <f t="shared" ref="P11:S11" si="2">$H$13</f>
        <v>No Lineal</v>
      </c>
      <c r="Q11" s="21" t="str">
        <f t="shared" si="2"/>
        <v>No Lineal</v>
      </c>
      <c r="R11" s="21" t="str">
        <f t="shared" si="2"/>
        <v>No Lineal</v>
      </c>
      <c r="S11" s="21" t="str">
        <f t="shared" si="2"/>
        <v>No Lineal</v>
      </c>
      <c r="T11" s="19" t="str">
        <f>$H$13</f>
        <v>No Lineal</v>
      </c>
      <c r="U11" s="19" t="str">
        <f>$H$13</f>
        <v>No Lineal</v>
      </c>
      <c r="V11" s="20"/>
      <c r="W11" s="19" t="str">
        <f t="shared" si="0"/>
        <v>No Lineal</v>
      </c>
      <c r="X11" s="1"/>
    </row>
    <row r="12" spans="2:24" ht="15.75" thickBot="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9" t="str">
        <f t="shared" si="0"/>
        <v>No Lineal</v>
      </c>
      <c r="M12" s="20"/>
      <c r="N12" s="19" t="str">
        <f>$H$13</f>
        <v>No Lineal</v>
      </c>
      <c r="O12" s="21"/>
      <c r="P12" s="21"/>
      <c r="Q12" s="21"/>
      <c r="R12" s="21"/>
      <c r="S12" s="21"/>
      <c r="T12" s="21"/>
      <c r="U12" s="19" t="str">
        <f>$H$13</f>
        <v>No Lineal</v>
      </c>
      <c r="V12" s="20"/>
      <c r="W12" s="19" t="str">
        <f t="shared" si="0"/>
        <v>No Lineal</v>
      </c>
      <c r="X12" s="1"/>
    </row>
    <row r="13" spans="2:24" x14ac:dyDescent="0.25">
      <c r="B13" s="1"/>
      <c r="C13" s="1"/>
      <c r="D13" s="1"/>
      <c r="E13" s="1"/>
      <c r="F13" s="1"/>
      <c r="G13" s="29" t="s">
        <v>10</v>
      </c>
      <c r="H13" s="3" t="str">
        <f>IF(AND(I7&gt;I8,I7&gt;I9,I7&gt;I10),"Lineal","No Lineal")</f>
        <v>No Lineal</v>
      </c>
      <c r="I13" s="1"/>
      <c r="J13" s="1"/>
      <c r="K13" s="1"/>
      <c r="L13" s="19" t="str">
        <f t="shared" si="0"/>
        <v>No Lineal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19" t="str">
        <f t="shared" si="0"/>
        <v>No Lineal</v>
      </c>
      <c r="X13" s="1"/>
    </row>
    <row r="14" spans="2:24" ht="15.75" thickBot="1" x14ac:dyDescent="0.3">
      <c r="B14" s="1"/>
      <c r="C14" s="1"/>
      <c r="D14" s="1"/>
      <c r="E14" s="1"/>
      <c r="F14" s="1"/>
      <c r="G14" s="30" t="s">
        <v>4</v>
      </c>
      <c r="H14" s="28" t="str">
        <f>IF(AND(I7&gt;I8,I7&gt;I9,I7&gt;I10),"Lineal",IF(AND(I8&gt;I7,I8&gt;I9,I8&gt;I10),"Logarítmico",IF(AND(I9&gt;I7,I9&gt;I8,I9&gt;I10),"Inverso",IF(AND(I10&gt;I7,I10&gt;I8,I10&gt;I9),"Cúbico",":C"))))</f>
        <v>Cúbico</v>
      </c>
      <c r="I14" s="1"/>
      <c r="J14" s="1"/>
      <c r="K14" s="1"/>
      <c r="L14" s="19" t="str">
        <f t="shared" si="0"/>
        <v>No Lineal</v>
      </c>
      <c r="M14" s="19" t="str">
        <f t="shared" si="0"/>
        <v>No Lineal</v>
      </c>
      <c r="N14" s="19" t="str">
        <f t="shared" si="0"/>
        <v>No Lineal</v>
      </c>
      <c r="O14" s="19" t="str">
        <f t="shared" si="0"/>
        <v>No Lineal</v>
      </c>
      <c r="P14" s="19" t="str">
        <f t="shared" si="0"/>
        <v>No Lineal</v>
      </c>
      <c r="Q14" s="19" t="str">
        <f t="shared" si="0"/>
        <v>No Lineal</v>
      </c>
      <c r="R14" s="19" t="str">
        <f t="shared" si="0"/>
        <v>No Lineal</v>
      </c>
      <c r="S14" s="19" t="str">
        <f t="shared" si="0"/>
        <v>No Lineal</v>
      </c>
      <c r="T14" s="19" t="str">
        <f t="shared" si="0"/>
        <v>No Lineal</v>
      </c>
      <c r="U14" s="19" t="str">
        <f t="shared" si="0"/>
        <v>No Lineal</v>
      </c>
      <c r="V14" s="19" t="str">
        <f t="shared" si="0"/>
        <v>No Lineal</v>
      </c>
      <c r="W14" s="19" t="str">
        <f t="shared" si="0"/>
        <v>No Lineal</v>
      </c>
      <c r="X14" s="1"/>
    </row>
    <row r="15" spans="2:2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</sheetData>
  <mergeCells count="1">
    <mergeCell ref="B2:X2"/>
  </mergeCells>
  <conditionalFormatting sqref="H13">
    <cfRule type="beginsWith" dxfId="4" priority="4" operator="beginsWith" text="Lineal">
      <formula>LEFT(H13,LEN("Lineal"))="Lineal"</formula>
    </cfRule>
    <cfRule type="beginsWith" dxfId="3" priority="5" operator="beginsWith" text="No Lineal">
      <formula>LEFT(H13,LEN("No Lineal"))="No Lineal"</formula>
    </cfRule>
  </conditionalFormatting>
  <conditionalFormatting sqref="M4:V4 L4:L14 W4:W14 P6 S6 N8:N9 U8:U9 O9:O10 T9:T10 P10:S11 M14:V14">
    <cfRule type="beginsWith" dxfId="2" priority="1" operator="beginsWith" text="Lineal">
      <formula>LEFT(L4,LEN("Lineal"))="Lineal"</formula>
    </cfRule>
  </conditionalFormatting>
  <conditionalFormatting sqref="M4:V4 L4:L14 W4:W14 P6 S6 O10:T10 M14:V14 P9:S9 N11:O11 T11 U11:U12 N12">
    <cfRule type="beginsWith" dxfId="1" priority="2" operator="beginsWith" text="No Lineal">
      <formula>LEFT(L4,LEN("No Lineal"))="No Lineal"</formula>
    </cfRule>
  </conditionalFormatting>
  <conditionalFormatting sqref="P6 S6 P9:S10 O10:O11 T10:T11 N11:N12 U11:U12">
    <cfRule type="expression" dxfId="0" priority="3">
      <formula>$H$13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Lineal</vt:lpstr>
      <vt:lpstr>No lineal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Marcela</dc:creator>
  <cp:keywords/>
  <dc:description/>
  <cp:lastModifiedBy>MARCO AURELIO SANTANDER MARTINEZ</cp:lastModifiedBy>
  <cp:revision/>
  <dcterms:created xsi:type="dcterms:W3CDTF">2020-02-22T14:38:39Z</dcterms:created>
  <dcterms:modified xsi:type="dcterms:W3CDTF">2023-10-21T17:48:32Z</dcterms:modified>
  <cp:category/>
  <cp:contentStatus/>
</cp:coreProperties>
</file>