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97A2EBCC-21F2-43CE-A173-14977D44F8DE}" xr6:coauthVersionLast="33" xr6:coauthVersionMax="33" xr10:uidLastSave="{00000000-0000-0000-0000-000000000000}"/>
  <bookViews>
    <workbookView xWindow="0" yWindow="0" windowWidth="19200" windowHeight="7380" activeTab="3" xr2:uid="{00000000-000D-0000-FFFF-FFFF00000000}"/>
  </bookViews>
  <sheets>
    <sheet name="jun-aug" sheetId="1" r:id="rId1"/>
    <sheet name="Long" sheetId="2" r:id="rId2"/>
    <sheet name="Short" sheetId="3" r:id="rId3"/>
    <sheet name="Result" sheetId="4" r:id="rId4"/>
  </sheets>
  <calcPr calcId="179017" calcMode="manual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F3" i="4"/>
  <c r="E3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4" i="4"/>
  <c r="B4" i="4"/>
  <c r="C4" i="4"/>
  <c r="D4" i="4"/>
  <c r="B3" i="4"/>
  <c r="C3" i="4"/>
  <c r="D3" i="4"/>
  <c r="A3" i="4"/>
  <c r="M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4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M225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19" i="3"/>
  <c r="M20" i="3"/>
  <c r="M21" i="3"/>
  <c r="M22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5" i="3"/>
  <c r="J5" i="3"/>
  <c r="E6" i="3"/>
  <c r="F6" i="3"/>
  <c r="E7" i="3"/>
  <c r="F7" i="3"/>
  <c r="E8" i="3"/>
  <c r="F8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E20" i="3"/>
  <c r="F20" i="3"/>
  <c r="E21" i="3"/>
  <c r="E22" i="3" s="1"/>
  <c r="E23" i="3" s="1"/>
  <c r="E24" i="3" s="1"/>
  <c r="E25" i="3" s="1"/>
  <c r="E26" i="3" s="1"/>
  <c r="F21" i="3"/>
  <c r="F22" i="3" s="1"/>
  <c r="F23" i="3" s="1"/>
  <c r="F24" i="3" s="1"/>
  <c r="F25" i="3" s="1"/>
  <c r="F26" i="3" s="1"/>
  <c r="E27" i="3"/>
  <c r="F27" i="3"/>
  <c r="E28" i="3"/>
  <c r="F28" i="3"/>
  <c r="E29" i="3"/>
  <c r="F29" i="3"/>
  <c r="E30" i="3"/>
  <c r="F30" i="3"/>
  <c r="E31" i="3"/>
  <c r="E32" i="3" s="1"/>
  <c r="E33" i="3" s="1"/>
  <c r="E34" i="3" s="1"/>
  <c r="E35" i="3" s="1"/>
  <c r="F31" i="3"/>
  <c r="F32" i="3"/>
  <c r="F33" i="3"/>
  <c r="F34" i="3" s="1"/>
  <c r="F35" i="3" s="1"/>
  <c r="E36" i="3"/>
  <c r="F36" i="3"/>
  <c r="E37" i="3"/>
  <c r="E38" i="3" s="1"/>
  <c r="E39" i="3" s="1"/>
  <c r="E40" i="3" s="1"/>
  <c r="F37" i="3"/>
  <c r="F38" i="3"/>
  <c r="F39" i="3" s="1"/>
  <c r="F40" i="3" s="1"/>
  <c r="E41" i="3"/>
  <c r="E42" i="3" s="1"/>
  <c r="F41" i="3"/>
  <c r="F42" i="3"/>
  <c r="E43" i="3"/>
  <c r="E44" i="3" s="1"/>
  <c r="E45" i="3" s="1"/>
  <c r="E46" i="3" s="1"/>
  <c r="E47" i="3" s="1"/>
  <c r="E48" i="3" s="1"/>
  <c r="E49" i="3" s="1"/>
  <c r="F43" i="3"/>
  <c r="F44" i="3" s="1"/>
  <c r="F45" i="3" s="1"/>
  <c r="F46" i="3" s="1"/>
  <c r="F47" i="3" s="1"/>
  <c r="F48" i="3" s="1"/>
  <c r="F49" i="3" s="1"/>
  <c r="E50" i="3"/>
  <c r="F50" i="3"/>
  <c r="E51" i="3"/>
  <c r="F51" i="3"/>
  <c r="E52" i="3"/>
  <c r="F52" i="3"/>
  <c r="E53" i="3"/>
  <c r="E54" i="3" s="1"/>
  <c r="E55" i="3" s="1"/>
  <c r="E56" i="3" s="1"/>
  <c r="F53" i="3"/>
  <c r="F54" i="3"/>
  <c r="F55" i="3"/>
  <c r="F56" i="3" s="1"/>
  <c r="E57" i="3"/>
  <c r="F57" i="3"/>
  <c r="E58" i="3"/>
  <c r="F58" i="3"/>
  <c r="E59" i="3"/>
  <c r="E60" i="3" s="1"/>
  <c r="E61" i="3" s="1"/>
  <c r="F59" i="3"/>
  <c r="F60" i="3"/>
  <c r="F61" i="3" s="1"/>
  <c r="E62" i="3"/>
  <c r="F62" i="3"/>
  <c r="F63" i="3" s="1"/>
  <c r="F64" i="3" s="1"/>
  <c r="F65" i="3" s="1"/>
  <c r="F66" i="3" s="1"/>
  <c r="E63" i="3"/>
  <c r="E64" i="3" s="1"/>
  <c r="E65" i="3"/>
  <c r="E66" i="3" s="1"/>
  <c r="E67" i="3" s="1"/>
  <c r="F67" i="3"/>
  <c r="E68" i="3"/>
  <c r="F68" i="3"/>
  <c r="E69" i="3"/>
  <c r="E70" i="3" s="1"/>
  <c r="E71" i="3" s="1"/>
  <c r="E72" i="3" s="1"/>
  <c r="E73" i="3" s="1"/>
  <c r="F69" i="3"/>
  <c r="F70" i="3" s="1"/>
  <c r="F71" i="3" s="1"/>
  <c r="F72" i="3" s="1"/>
  <c r="F73" i="3" s="1"/>
  <c r="E74" i="3"/>
  <c r="F74" i="3"/>
  <c r="E75" i="3"/>
  <c r="E76" i="3" s="1"/>
  <c r="F75" i="3"/>
  <c r="F76" i="3"/>
  <c r="F77" i="3" s="1"/>
  <c r="F78" i="3" s="1"/>
  <c r="E77" i="3"/>
  <c r="E78" i="3" s="1"/>
  <c r="E79" i="3"/>
  <c r="F79" i="3"/>
  <c r="E80" i="3"/>
  <c r="F80" i="3"/>
  <c r="E81" i="3"/>
  <c r="E82" i="3" s="1"/>
  <c r="E83" i="3" s="1"/>
  <c r="E84" i="3" s="1"/>
  <c r="E85" i="3" s="1"/>
  <c r="E86" i="3" s="1"/>
  <c r="E87" i="3" s="1"/>
  <c r="F81" i="3"/>
  <c r="F82" i="3" s="1"/>
  <c r="F83" i="3" s="1"/>
  <c r="F84" i="3"/>
  <c r="F85" i="3" s="1"/>
  <c r="F86" i="3" s="1"/>
  <c r="F87" i="3" s="1"/>
  <c r="E88" i="3"/>
  <c r="F88" i="3"/>
  <c r="E89" i="3"/>
  <c r="E90" i="3" s="1"/>
  <c r="E91" i="3" s="1"/>
  <c r="E92" i="3" s="1"/>
  <c r="E93" i="3" s="1"/>
  <c r="E94" i="3" s="1"/>
  <c r="E95" i="3" s="1"/>
  <c r="E96" i="3" s="1"/>
  <c r="F89" i="3"/>
  <c r="F90" i="3"/>
  <c r="F91" i="3"/>
  <c r="F92" i="3" s="1"/>
  <c r="F93" i="3" s="1"/>
  <c r="F94" i="3"/>
  <c r="F95" i="3" s="1"/>
  <c r="F96" i="3" s="1"/>
  <c r="F97" i="3" s="1"/>
  <c r="E97" i="3"/>
  <c r="E98" i="3"/>
  <c r="F98" i="3"/>
  <c r="F99" i="3" s="1"/>
  <c r="F100" i="3" s="1"/>
  <c r="E99" i="3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F101" i="3"/>
  <c r="F102" i="3" s="1"/>
  <c r="F103" i="3" s="1"/>
  <c r="F104" i="3"/>
  <c r="F105" i="3" s="1"/>
  <c r="F106" i="3" s="1"/>
  <c r="F107" i="3" s="1"/>
  <c r="F108" i="3" s="1"/>
  <c r="F109" i="3" s="1"/>
  <c r="E110" i="3"/>
  <c r="F110" i="3"/>
  <c r="E111" i="3"/>
  <c r="E112" i="3" s="1"/>
  <c r="E113" i="3" s="1"/>
  <c r="E114" i="3" s="1"/>
  <c r="E115" i="3" s="1"/>
  <c r="E116" i="3" s="1"/>
  <c r="F111" i="3"/>
  <c r="F112" i="3" s="1"/>
  <c r="F113" i="3" s="1"/>
  <c r="F114" i="3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E117" i="3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/>
  <c r="F129" i="3"/>
  <c r="E130" i="3"/>
  <c r="F130" i="3"/>
  <c r="E131" i="3"/>
  <c r="F131" i="3"/>
  <c r="E132" i="3"/>
  <c r="F132" i="3"/>
  <c r="E133" i="3"/>
  <c r="E134" i="3" s="1"/>
  <c r="E135" i="3" s="1"/>
  <c r="E136" i="3" s="1"/>
  <c r="F133" i="3"/>
  <c r="F134" i="3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E137" i="3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/>
  <c r="F150" i="3"/>
  <c r="E151" i="3"/>
  <c r="F151" i="3"/>
  <c r="E152" i="3"/>
  <c r="F152" i="3"/>
  <c r="E153" i="3"/>
  <c r="F153" i="3"/>
  <c r="E154" i="3"/>
  <c r="F154" i="3"/>
  <c r="E155" i="3"/>
  <c r="E156" i="3" s="1"/>
  <c r="E157" i="3" s="1"/>
  <c r="E158" i="3" s="1"/>
  <c r="F155" i="3"/>
  <c r="F156" i="3"/>
  <c r="F157" i="3" s="1"/>
  <c r="F158" i="3" s="1"/>
  <c r="E159" i="3"/>
  <c r="F159" i="3"/>
  <c r="E160" i="3"/>
  <c r="F160" i="3"/>
  <c r="F161" i="3" s="1"/>
  <c r="F162" i="3" s="1"/>
  <c r="E161" i="3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F163" i="3"/>
  <c r="F164" i="3" s="1"/>
  <c r="F165" i="3" s="1"/>
  <c r="F166" i="3"/>
  <c r="F167" i="3" s="1"/>
  <c r="F168" i="3" s="1"/>
  <c r="F169" i="3" s="1"/>
  <c r="F170" i="3" s="1"/>
  <c r="F171" i="3" s="1"/>
  <c r="F172" i="3" s="1"/>
  <c r="F173" i="3" s="1"/>
  <c r="E174" i="3"/>
  <c r="F174" i="3"/>
  <c r="E175" i="3"/>
  <c r="E176" i="3" s="1"/>
  <c r="E177" i="3" s="1"/>
  <c r="E178" i="3" s="1"/>
  <c r="F175" i="3"/>
  <c r="F176" i="3"/>
  <c r="F177" i="3" s="1"/>
  <c r="F178" i="3" s="1"/>
  <c r="F179" i="3" s="1"/>
  <c r="F180" i="3" s="1"/>
  <c r="F181" i="3" s="1"/>
  <c r="F182" i="3" s="1"/>
  <c r="F183" i="3" s="1"/>
  <c r="E179" i="3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F184" i="3"/>
  <c r="F185" i="3" s="1"/>
  <c r="F186" i="3" s="1"/>
  <c r="F187" i="3" s="1"/>
  <c r="F188" i="3" s="1"/>
  <c r="F189" i="3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E203" i="3"/>
  <c r="F203" i="3"/>
  <c r="E204" i="3"/>
  <c r="F204" i="3"/>
  <c r="E205" i="3"/>
  <c r="F205" i="3"/>
  <c r="E206" i="3"/>
  <c r="F206" i="3"/>
  <c r="E207" i="3"/>
  <c r="E208" i="3" s="1"/>
  <c r="E209" i="3" s="1"/>
  <c r="F207" i="3"/>
  <c r="F208" i="3"/>
  <c r="F209" i="3"/>
  <c r="E210" i="3"/>
  <c r="F210" i="3"/>
  <c r="E211" i="3"/>
  <c r="F211" i="3"/>
  <c r="E212" i="3"/>
  <c r="F212" i="3"/>
  <c r="E213" i="3"/>
  <c r="E214" i="3" s="1"/>
  <c r="E215" i="3" s="1"/>
  <c r="E216" i="3" s="1"/>
  <c r="E217" i="3" s="1"/>
  <c r="E218" i="3" s="1"/>
  <c r="F213" i="3"/>
  <c r="F214" i="3" s="1"/>
  <c r="F215" i="3" s="1"/>
  <c r="F216" i="3" s="1"/>
  <c r="F217" i="3" s="1"/>
  <c r="F218" i="3" s="1"/>
  <c r="E219" i="3"/>
  <c r="F219" i="3"/>
  <c r="E220" i="3"/>
  <c r="F220" i="3"/>
  <c r="F221" i="3" s="1"/>
  <c r="F222" i="3" s="1"/>
  <c r="E221" i="3"/>
  <c r="E222" i="3" s="1"/>
  <c r="E223" i="3" s="1"/>
  <c r="E224" i="3" s="1"/>
  <c r="E225" i="3" s="1"/>
  <c r="F223" i="3"/>
  <c r="F224" i="3" s="1"/>
  <c r="F225" i="3" s="1"/>
  <c r="F5" i="3"/>
  <c r="E5" i="3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N31" i="2"/>
  <c r="M31" i="2"/>
  <c r="I6" i="2"/>
  <c r="J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5" i="2"/>
  <c r="I5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E21" i="2" s="1"/>
  <c r="F20" i="2"/>
  <c r="F21" i="2" s="1"/>
  <c r="E22" i="2"/>
  <c r="F22" i="2"/>
  <c r="E23" i="2"/>
  <c r="F23" i="2"/>
  <c r="E24" i="2"/>
  <c r="F24" i="2"/>
  <c r="E25" i="2"/>
  <c r="F25" i="2"/>
  <c r="E26" i="2"/>
  <c r="E27" i="2" s="1"/>
  <c r="E28" i="2" s="1"/>
  <c r="E29" i="2" s="1"/>
  <c r="E30" i="2" s="1"/>
  <c r="E31" i="2" s="1"/>
  <c r="F26" i="2"/>
  <c r="F27" i="2" s="1"/>
  <c r="F28" i="2" s="1"/>
  <c r="F29" i="2" s="1"/>
  <c r="F30" i="2" s="1"/>
  <c r="F31" i="2" s="1"/>
  <c r="E32" i="2"/>
  <c r="F32" i="2"/>
  <c r="E33" i="2"/>
  <c r="F33" i="2"/>
  <c r="E34" i="2"/>
  <c r="F34" i="2"/>
  <c r="E35" i="2"/>
  <c r="F35" i="2"/>
  <c r="E36" i="2"/>
  <c r="E37" i="2" s="1"/>
  <c r="F36" i="2"/>
  <c r="F37" i="2" s="1"/>
  <c r="E38" i="2"/>
  <c r="F38" i="2"/>
  <c r="E39" i="2"/>
  <c r="F39" i="2"/>
  <c r="E40" i="2"/>
  <c r="E41" i="2" s="1"/>
  <c r="F40" i="2"/>
  <c r="F41" i="2" s="1"/>
  <c r="E42" i="2"/>
  <c r="E43" i="2" s="1"/>
  <c r="F42" i="2"/>
  <c r="F43" i="2" s="1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E51" i="2" s="1"/>
  <c r="E52" i="2" s="1"/>
  <c r="E53" i="2" s="1"/>
  <c r="F50" i="2"/>
  <c r="F51" i="2" s="1"/>
  <c r="F52" i="2" s="1"/>
  <c r="F53" i="2" s="1"/>
  <c r="E54" i="2"/>
  <c r="F54" i="2"/>
  <c r="E55" i="2"/>
  <c r="F55" i="2"/>
  <c r="E56" i="2"/>
  <c r="E57" i="2" s="1"/>
  <c r="E58" i="2" s="1"/>
  <c r="F56" i="2"/>
  <c r="F57" i="2" s="1"/>
  <c r="F58" i="2" s="1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E69" i="2" s="1"/>
  <c r="F68" i="2"/>
  <c r="F69" i="2" s="1"/>
  <c r="E70" i="2"/>
  <c r="F70" i="2"/>
  <c r="E71" i="2"/>
  <c r="F71" i="2"/>
  <c r="E72" i="2"/>
  <c r="F72" i="2"/>
  <c r="E73" i="2"/>
  <c r="F73" i="2"/>
  <c r="E74" i="2"/>
  <c r="E75" i="2" s="1"/>
  <c r="F74" i="2"/>
  <c r="F75" i="2" s="1"/>
  <c r="E76" i="2"/>
  <c r="F76" i="2"/>
  <c r="E77" i="2"/>
  <c r="F77" i="2"/>
  <c r="E78" i="2"/>
  <c r="E79" i="2" s="1"/>
  <c r="E80" i="2" s="1"/>
  <c r="E81" i="2" s="1"/>
  <c r="F78" i="2"/>
  <c r="F79" i="2" s="1"/>
  <c r="F80" i="2" s="1"/>
  <c r="F81" i="2" s="1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E89" i="2" s="1"/>
  <c r="F88" i="2"/>
  <c r="F89" i="2" s="1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E111" i="2" s="1"/>
  <c r="F110" i="2"/>
  <c r="F111" i="2" s="1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E129" i="2" s="1"/>
  <c r="E130" i="2" s="1"/>
  <c r="E131" i="2" s="1"/>
  <c r="E132" i="2" s="1"/>
  <c r="F128" i="2"/>
  <c r="F129" i="2" s="1"/>
  <c r="F130" i="2" s="1"/>
  <c r="F131" i="2" s="1"/>
  <c r="F132" i="2" s="1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E151" i="2" s="1"/>
  <c r="E152" i="2" s="1"/>
  <c r="E153" i="2" s="1"/>
  <c r="E154" i="2" s="1"/>
  <c r="F150" i="2"/>
  <c r="F151" i="2" s="1"/>
  <c r="F152" i="2" s="1"/>
  <c r="F153" i="2" s="1"/>
  <c r="F154" i="2" s="1"/>
  <c r="E155" i="2"/>
  <c r="F155" i="2"/>
  <c r="E156" i="2"/>
  <c r="F156" i="2"/>
  <c r="E157" i="2"/>
  <c r="F157" i="2"/>
  <c r="E158" i="2"/>
  <c r="E159" i="2" s="1"/>
  <c r="E160" i="2" s="1"/>
  <c r="F158" i="2"/>
  <c r="F159" i="2" s="1"/>
  <c r="F160" i="2" s="1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E175" i="2" s="1"/>
  <c r="F174" i="2"/>
  <c r="F175" i="2" s="1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E203" i="2" s="1"/>
  <c r="E204" i="2" s="1"/>
  <c r="E205" i="2" s="1"/>
  <c r="E206" i="2" s="1"/>
  <c r="E207" i="2" s="1"/>
  <c r="F202" i="2"/>
  <c r="F203" i="2" s="1"/>
  <c r="F204" i="2" s="1"/>
  <c r="F205" i="2" s="1"/>
  <c r="F206" i="2" s="1"/>
  <c r="F207" i="2" s="1"/>
  <c r="E208" i="2"/>
  <c r="F208" i="2"/>
  <c r="E209" i="2"/>
  <c r="F209" i="2"/>
  <c r="E210" i="2"/>
  <c r="E211" i="2" s="1"/>
  <c r="E212" i="2" s="1"/>
  <c r="F210" i="2"/>
  <c r="F211" i="2" s="1"/>
  <c r="F212" i="2" s="1"/>
  <c r="E213" i="2"/>
  <c r="F213" i="2"/>
  <c r="E214" i="2"/>
  <c r="F214" i="2"/>
  <c r="E215" i="2"/>
  <c r="F215" i="2"/>
  <c r="E216" i="2"/>
  <c r="F216" i="2"/>
  <c r="E217" i="2"/>
  <c r="F217" i="2"/>
  <c r="E218" i="2"/>
  <c r="E219" i="2" s="1"/>
  <c r="E220" i="2" s="1"/>
  <c r="F218" i="2"/>
  <c r="F219" i="2" s="1"/>
  <c r="F220" i="2" s="1"/>
  <c r="E221" i="2"/>
  <c r="F221" i="2"/>
  <c r="E222" i="2"/>
  <c r="F222" i="2"/>
  <c r="E223" i="2"/>
  <c r="F223" i="2"/>
  <c r="E224" i="2"/>
  <c r="F224" i="2"/>
  <c r="E225" i="2"/>
  <c r="F225" i="2"/>
  <c r="E6" i="2"/>
  <c r="F6" i="2"/>
  <c r="E7" i="2"/>
  <c r="E8" i="2" s="1"/>
  <c r="F7" i="2"/>
  <c r="F8" i="2" s="1"/>
  <c r="F5" i="2"/>
  <c r="E5" i="2"/>
  <c r="K153" i="2"/>
  <c r="C6" i="2"/>
  <c r="D6" i="2"/>
  <c r="C7" i="2"/>
  <c r="D7" i="2"/>
  <c r="L7" i="2" s="1"/>
  <c r="C8" i="2"/>
  <c r="D8" i="2"/>
  <c r="L8" i="2" s="1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5" i="2"/>
  <c r="C5" i="2"/>
  <c r="D225" i="3"/>
  <c r="C225" i="3"/>
  <c r="B225" i="3"/>
  <c r="H225" i="3" s="1"/>
  <c r="A225" i="3"/>
  <c r="G225" i="3" s="1"/>
  <c r="D224" i="3"/>
  <c r="C224" i="3"/>
  <c r="B224" i="3"/>
  <c r="H224" i="3" s="1"/>
  <c r="A224" i="3"/>
  <c r="G224" i="3" s="1"/>
  <c r="D223" i="3"/>
  <c r="C223" i="3"/>
  <c r="B223" i="3"/>
  <c r="H223" i="3" s="1"/>
  <c r="A223" i="3"/>
  <c r="G223" i="3" s="1"/>
  <c r="D222" i="3"/>
  <c r="C222" i="3"/>
  <c r="K222" i="3" s="1"/>
  <c r="B222" i="3"/>
  <c r="H222" i="3" s="1"/>
  <c r="A222" i="3"/>
  <c r="G222" i="3" s="1"/>
  <c r="D221" i="3"/>
  <c r="C221" i="3"/>
  <c r="B221" i="3"/>
  <c r="H221" i="3" s="1"/>
  <c r="A221" i="3"/>
  <c r="G221" i="3" s="1"/>
  <c r="D220" i="3"/>
  <c r="C220" i="3"/>
  <c r="B220" i="3"/>
  <c r="H220" i="3" s="1"/>
  <c r="A220" i="3"/>
  <c r="G220" i="3" s="1"/>
  <c r="D219" i="3"/>
  <c r="C219" i="3"/>
  <c r="B219" i="3"/>
  <c r="H219" i="3" s="1"/>
  <c r="A219" i="3"/>
  <c r="G219" i="3" s="1"/>
  <c r="D218" i="3"/>
  <c r="C218" i="3"/>
  <c r="B218" i="3"/>
  <c r="H218" i="3" s="1"/>
  <c r="A218" i="3"/>
  <c r="G218" i="3" s="1"/>
  <c r="D217" i="3"/>
  <c r="C217" i="3"/>
  <c r="B217" i="3"/>
  <c r="H217" i="3" s="1"/>
  <c r="A217" i="3"/>
  <c r="G217" i="3" s="1"/>
  <c r="D216" i="3"/>
  <c r="C216" i="3"/>
  <c r="B216" i="3"/>
  <c r="H216" i="3" s="1"/>
  <c r="A216" i="3"/>
  <c r="G216" i="3" s="1"/>
  <c r="D215" i="3"/>
  <c r="C215" i="3"/>
  <c r="B215" i="3"/>
  <c r="H215" i="3" s="1"/>
  <c r="A215" i="3"/>
  <c r="G215" i="3" s="1"/>
  <c r="D214" i="3"/>
  <c r="C214" i="3"/>
  <c r="B214" i="3"/>
  <c r="H214" i="3" s="1"/>
  <c r="A214" i="3"/>
  <c r="G214" i="3" s="1"/>
  <c r="D213" i="3"/>
  <c r="C213" i="3"/>
  <c r="B213" i="3"/>
  <c r="H213" i="3" s="1"/>
  <c r="A213" i="3"/>
  <c r="G213" i="3" s="1"/>
  <c r="D212" i="3"/>
  <c r="C212" i="3"/>
  <c r="B212" i="3"/>
  <c r="H212" i="3" s="1"/>
  <c r="A212" i="3"/>
  <c r="G212" i="3" s="1"/>
  <c r="D211" i="3"/>
  <c r="C211" i="3"/>
  <c r="B211" i="3"/>
  <c r="H211" i="3" s="1"/>
  <c r="A211" i="3"/>
  <c r="G211" i="3" s="1"/>
  <c r="D210" i="3"/>
  <c r="C210" i="3"/>
  <c r="B210" i="3"/>
  <c r="H210" i="3" s="1"/>
  <c r="A210" i="3"/>
  <c r="G210" i="3" s="1"/>
  <c r="D209" i="3"/>
  <c r="L209" i="3" s="1"/>
  <c r="C209" i="3"/>
  <c r="B209" i="3"/>
  <c r="H209" i="3" s="1"/>
  <c r="A209" i="3"/>
  <c r="G209" i="3" s="1"/>
  <c r="D208" i="3"/>
  <c r="C208" i="3"/>
  <c r="B208" i="3"/>
  <c r="H208" i="3" s="1"/>
  <c r="A208" i="3"/>
  <c r="G208" i="3" s="1"/>
  <c r="D207" i="3"/>
  <c r="C207" i="3"/>
  <c r="B207" i="3"/>
  <c r="H207" i="3" s="1"/>
  <c r="A207" i="3"/>
  <c r="G207" i="3" s="1"/>
  <c r="D206" i="3"/>
  <c r="C206" i="3"/>
  <c r="K206" i="3" s="1"/>
  <c r="B206" i="3"/>
  <c r="H206" i="3" s="1"/>
  <c r="A206" i="3"/>
  <c r="G206" i="3" s="1"/>
  <c r="D205" i="3"/>
  <c r="L205" i="3" s="1"/>
  <c r="C205" i="3"/>
  <c r="B205" i="3"/>
  <c r="H205" i="3" s="1"/>
  <c r="A205" i="3"/>
  <c r="G205" i="3" s="1"/>
  <c r="D204" i="3"/>
  <c r="C204" i="3"/>
  <c r="B204" i="3"/>
  <c r="H204" i="3" s="1"/>
  <c r="A204" i="3"/>
  <c r="G204" i="3" s="1"/>
  <c r="D203" i="3"/>
  <c r="C203" i="3"/>
  <c r="B203" i="3"/>
  <c r="H203" i="3" s="1"/>
  <c r="A203" i="3"/>
  <c r="G203" i="3" s="1"/>
  <c r="D202" i="3"/>
  <c r="C202" i="3"/>
  <c r="B202" i="3"/>
  <c r="H202" i="3" s="1"/>
  <c r="A202" i="3"/>
  <c r="G202" i="3" s="1"/>
  <c r="D201" i="3"/>
  <c r="C201" i="3"/>
  <c r="B201" i="3"/>
  <c r="H201" i="3" s="1"/>
  <c r="A201" i="3"/>
  <c r="G201" i="3" s="1"/>
  <c r="D200" i="3"/>
  <c r="C200" i="3"/>
  <c r="B200" i="3"/>
  <c r="H200" i="3" s="1"/>
  <c r="A200" i="3"/>
  <c r="G200" i="3" s="1"/>
  <c r="D199" i="3"/>
  <c r="C199" i="3"/>
  <c r="B199" i="3"/>
  <c r="H199" i="3" s="1"/>
  <c r="A199" i="3"/>
  <c r="G199" i="3" s="1"/>
  <c r="D198" i="3"/>
  <c r="C198" i="3"/>
  <c r="B198" i="3"/>
  <c r="H198" i="3" s="1"/>
  <c r="A198" i="3"/>
  <c r="G198" i="3" s="1"/>
  <c r="D197" i="3"/>
  <c r="C197" i="3"/>
  <c r="B197" i="3"/>
  <c r="H197" i="3" s="1"/>
  <c r="A197" i="3"/>
  <c r="G197" i="3" s="1"/>
  <c r="D196" i="3"/>
  <c r="C196" i="3"/>
  <c r="B196" i="3"/>
  <c r="H196" i="3" s="1"/>
  <c r="A196" i="3"/>
  <c r="G196" i="3" s="1"/>
  <c r="D195" i="3"/>
  <c r="C195" i="3"/>
  <c r="B195" i="3"/>
  <c r="H195" i="3" s="1"/>
  <c r="A195" i="3"/>
  <c r="G195" i="3" s="1"/>
  <c r="D194" i="3"/>
  <c r="C194" i="3"/>
  <c r="B194" i="3"/>
  <c r="H194" i="3" s="1"/>
  <c r="A194" i="3"/>
  <c r="G194" i="3" s="1"/>
  <c r="D193" i="3"/>
  <c r="C193" i="3"/>
  <c r="B193" i="3"/>
  <c r="H193" i="3" s="1"/>
  <c r="A193" i="3"/>
  <c r="G193" i="3" s="1"/>
  <c r="D192" i="3"/>
  <c r="C192" i="3"/>
  <c r="B192" i="3"/>
  <c r="H192" i="3" s="1"/>
  <c r="A192" i="3"/>
  <c r="G192" i="3" s="1"/>
  <c r="D191" i="3"/>
  <c r="C191" i="3"/>
  <c r="B191" i="3"/>
  <c r="H191" i="3" s="1"/>
  <c r="A191" i="3"/>
  <c r="G191" i="3" s="1"/>
  <c r="D190" i="3"/>
  <c r="C190" i="3"/>
  <c r="K190" i="3" s="1"/>
  <c r="B190" i="3"/>
  <c r="H190" i="3" s="1"/>
  <c r="A190" i="3"/>
  <c r="G190" i="3" s="1"/>
  <c r="D189" i="3"/>
  <c r="C189" i="3"/>
  <c r="B189" i="3"/>
  <c r="H189" i="3" s="1"/>
  <c r="A189" i="3"/>
  <c r="G189" i="3" s="1"/>
  <c r="D188" i="3"/>
  <c r="C188" i="3"/>
  <c r="B188" i="3"/>
  <c r="H188" i="3" s="1"/>
  <c r="A188" i="3"/>
  <c r="G188" i="3" s="1"/>
  <c r="D187" i="3"/>
  <c r="C187" i="3"/>
  <c r="B187" i="3"/>
  <c r="H187" i="3" s="1"/>
  <c r="A187" i="3"/>
  <c r="G187" i="3" s="1"/>
  <c r="D186" i="3"/>
  <c r="C186" i="3"/>
  <c r="B186" i="3"/>
  <c r="H186" i="3" s="1"/>
  <c r="A186" i="3"/>
  <c r="G186" i="3" s="1"/>
  <c r="D185" i="3"/>
  <c r="C185" i="3"/>
  <c r="B185" i="3"/>
  <c r="H185" i="3" s="1"/>
  <c r="A185" i="3"/>
  <c r="G185" i="3" s="1"/>
  <c r="D184" i="3"/>
  <c r="C184" i="3"/>
  <c r="B184" i="3"/>
  <c r="H184" i="3" s="1"/>
  <c r="A184" i="3"/>
  <c r="G184" i="3" s="1"/>
  <c r="D183" i="3"/>
  <c r="C183" i="3"/>
  <c r="B183" i="3"/>
  <c r="H183" i="3" s="1"/>
  <c r="A183" i="3"/>
  <c r="G183" i="3" s="1"/>
  <c r="D182" i="3"/>
  <c r="C182" i="3"/>
  <c r="B182" i="3"/>
  <c r="H182" i="3" s="1"/>
  <c r="A182" i="3"/>
  <c r="G182" i="3" s="1"/>
  <c r="D181" i="3"/>
  <c r="C181" i="3"/>
  <c r="B181" i="3"/>
  <c r="H181" i="3" s="1"/>
  <c r="A181" i="3"/>
  <c r="G181" i="3" s="1"/>
  <c r="D180" i="3"/>
  <c r="C180" i="3"/>
  <c r="B180" i="3"/>
  <c r="H180" i="3" s="1"/>
  <c r="A180" i="3"/>
  <c r="G180" i="3" s="1"/>
  <c r="D179" i="3"/>
  <c r="C179" i="3"/>
  <c r="B179" i="3"/>
  <c r="H179" i="3" s="1"/>
  <c r="A179" i="3"/>
  <c r="G179" i="3" s="1"/>
  <c r="D178" i="3"/>
  <c r="C178" i="3"/>
  <c r="B178" i="3"/>
  <c r="H178" i="3" s="1"/>
  <c r="A178" i="3"/>
  <c r="G178" i="3" s="1"/>
  <c r="D177" i="3"/>
  <c r="L177" i="3" s="1"/>
  <c r="C177" i="3"/>
  <c r="B177" i="3"/>
  <c r="H177" i="3" s="1"/>
  <c r="A177" i="3"/>
  <c r="G177" i="3" s="1"/>
  <c r="D176" i="3"/>
  <c r="C176" i="3"/>
  <c r="B176" i="3"/>
  <c r="H176" i="3" s="1"/>
  <c r="A176" i="3"/>
  <c r="G176" i="3" s="1"/>
  <c r="D175" i="3"/>
  <c r="C175" i="3"/>
  <c r="B175" i="3"/>
  <c r="H175" i="3" s="1"/>
  <c r="A175" i="3"/>
  <c r="G175" i="3" s="1"/>
  <c r="D174" i="3"/>
  <c r="C174" i="3"/>
  <c r="K174" i="3" s="1"/>
  <c r="B174" i="3"/>
  <c r="H174" i="3" s="1"/>
  <c r="A174" i="3"/>
  <c r="G174" i="3" s="1"/>
  <c r="D173" i="3"/>
  <c r="L173" i="3" s="1"/>
  <c r="C173" i="3"/>
  <c r="B173" i="3"/>
  <c r="H173" i="3" s="1"/>
  <c r="A173" i="3"/>
  <c r="G173" i="3" s="1"/>
  <c r="D172" i="3"/>
  <c r="C172" i="3"/>
  <c r="B172" i="3"/>
  <c r="H172" i="3" s="1"/>
  <c r="A172" i="3"/>
  <c r="G172" i="3" s="1"/>
  <c r="D171" i="3"/>
  <c r="C171" i="3"/>
  <c r="B171" i="3"/>
  <c r="H171" i="3" s="1"/>
  <c r="A171" i="3"/>
  <c r="G171" i="3" s="1"/>
  <c r="D170" i="3"/>
  <c r="C170" i="3"/>
  <c r="B170" i="3"/>
  <c r="H170" i="3" s="1"/>
  <c r="A170" i="3"/>
  <c r="G170" i="3" s="1"/>
  <c r="D169" i="3"/>
  <c r="C169" i="3"/>
  <c r="B169" i="3"/>
  <c r="H169" i="3" s="1"/>
  <c r="A169" i="3"/>
  <c r="G169" i="3" s="1"/>
  <c r="D168" i="3"/>
  <c r="C168" i="3"/>
  <c r="B168" i="3"/>
  <c r="H168" i="3" s="1"/>
  <c r="A168" i="3"/>
  <c r="G168" i="3" s="1"/>
  <c r="D167" i="3"/>
  <c r="C167" i="3"/>
  <c r="B167" i="3"/>
  <c r="H167" i="3" s="1"/>
  <c r="A167" i="3"/>
  <c r="G167" i="3" s="1"/>
  <c r="D166" i="3"/>
  <c r="C166" i="3"/>
  <c r="K166" i="3" s="1"/>
  <c r="B166" i="3"/>
  <c r="H166" i="3" s="1"/>
  <c r="A166" i="3"/>
  <c r="G166" i="3" s="1"/>
  <c r="D165" i="3"/>
  <c r="C165" i="3"/>
  <c r="B165" i="3"/>
  <c r="H165" i="3" s="1"/>
  <c r="A165" i="3"/>
  <c r="G165" i="3" s="1"/>
  <c r="D164" i="3"/>
  <c r="C164" i="3"/>
  <c r="B164" i="3"/>
  <c r="H164" i="3" s="1"/>
  <c r="A164" i="3"/>
  <c r="G164" i="3" s="1"/>
  <c r="D163" i="3"/>
  <c r="C163" i="3"/>
  <c r="B163" i="3"/>
  <c r="H163" i="3" s="1"/>
  <c r="A163" i="3"/>
  <c r="G163" i="3" s="1"/>
  <c r="D162" i="3"/>
  <c r="C162" i="3"/>
  <c r="B162" i="3"/>
  <c r="H162" i="3" s="1"/>
  <c r="A162" i="3"/>
  <c r="G162" i="3" s="1"/>
  <c r="D161" i="3"/>
  <c r="L161" i="3" s="1"/>
  <c r="C161" i="3"/>
  <c r="B161" i="3"/>
  <c r="H161" i="3" s="1"/>
  <c r="A161" i="3"/>
  <c r="G161" i="3" s="1"/>
  <c r="D160" i="3"/>
  <c r="C160" i="3"/>
  <c r="B160" i="3"/>
  <c r="H160" i="3" s="1"/>
  <c r="A160" i="3"/>
  <c r="G160" i="3" s="1"/>
  <c r="D159" i="3"/>
  <c r="C159" i="3"/>
  <c r="B159" i="3"/>
  <c r="H159" i="3" s="1"/>
  <c r="A159" i="3"/>
  <c r="G159" i="3" s="1"/>
  <c r="D158" i="3"/>
  <c r="C158" i="3"/>
  <c r="K158" i="3" s="1"/>
  <c r="B158" i="3"/>
  <c r="H158" i="3" s="1"/>
  <c r="A158" i="3"/>
  <c r="G158" i="3" s="1"/>
  <c r="D157" i="3"/>
  <c r="C157" i="3"/>
  <c r="B157" i="3"/>
  <c r="H157" i="3" s="1"/>
  <c r="A157" i="3"/>
  <c r="G157" i="3" s="1"/>
  <c r="D156" i="3"/>
  <c r="C156" i="3"/>
  <c r="B156" i="3"/>
  <c r="H156" i="3" s="1"/>
  <c r="A156" i="3"/>
  <c r="G156" i="3" s="1"/>
  <c r="D155" i="3"/>
  <c r="C155" i="3"/>
  <c r="B155" i="3"/>
  <c r="H155" i="3" s="1"/>
  <c r="A155" i="3"/>
  <c r="G155" i="3" s="1"/>
  <c r="D154" i="3"/>
  <c r="C154" i="3"/>
  <c r="K154" i="3" s="1"/>
  <c r="B154" i="3"/>
  <c r="H154" i="3" s="1"/>
  <c r="A154" i="3"/>
  <c r="G154" i="3" s="1"/>
  <c r="D153" i="3"/>
  <c r="C153" i="3"/>
  <c r="B153" i="3"/>
  <c r="H153" i="3" s="1"/>
  <c r="A153" i="3"/>
  <c r="G153" i="3" s="1"/>
  <c r="D152" i="3"/>
  <c r="C152" i="3"/>
  <c r="B152" i="3"/>
  <c r="H152" i="3" s="1"/>
  <c r="A152" i="3"/>
  <c r="G152" i="3" s="1"/>
  <c r="D151" i="3"/>
  <c r="C151" i="3"/>
  <c r="B151" i="3"/>
  <c r="H151" i="3" s="1"/>
  <c r="A151" i="3"/>
  <c r="G151" i="3" s="1"/>
  <c r="D150" i="3"/>
  <c r="C150" i="3"/>
  <c r="K150" i="3" s="1"/>
  <c r="B150" i="3"/>
  <c r="H150" i="3" s="1"/>
  <c r="A150" i="3"/>
  <c r="G150" i="3" s="1"/>
  <c r="D149" i="3"/>
  <c r="C149" i="3"/>
  <c r="B149" i="3"/>
  <c r="H149" i="3" s="1"/>
  <c r="A149" i="3"/>
  <c r="G149" i="3" s="1"/>
  <c r="D148" i="3"/>
  <c r="C148" i="3"/>
  <c r="B148" i="3"/>
  <c r="H148" i="3" s="1"/>
  <c r="A148" i="3"/>
  <c r="G148" i="3" s="1"/>
  <c r="D147" i="3"/>
  <c r="C147" i="3"/>
  <c r="B147" i="3"/>
  <c r="H147" i="3" s="1"/>
  <c r="A147" i="3"/>
  <c r="G147" i="3" s="1"/>
  <c r="D146" i="3"/>
  <c r="C146" i="3"/>
  <c r="B146" i="3"/>
  <c r="H146" i="3" s="1"/>
  <c r="A146" i="3"/>
  <c r="G146" i="3" s="1"/>
  <c r="D145" i="3"/>
  <c r="C145" i="3"/>
  <c r="K145" i="3" s="1"/>
  <c r="B145" i="3"/>
  <c r="H145" i="3" s="1"/>
  <c r="A145" i="3"/>
  <c r="G145" i="3" s="1"/>
  <c r="D144" i="3"/>
  <c r="L144" i="3" s="1"/>
  <c r="C144" i="3"/>
  <c r="B144" i="3"/>
  <c r="H144" i="3" s="1"/>
  <c r="A144" i="3"/>
  <c r="G144" i="3" s="1"/>
  <c r="D143" i="3"/>
  <c r="C143" i="3"/>
  <c r="B143" i="3"/>
  <c r="H143" i="3" s="1"/>
  <c r="A143" i="3"/>
  <c r="G143" i="3" s="1"/>
  <c r="D142" i="3"/>
  <c r="L142" i="3" s="1"/>
  <c r="C142" i="3"/>
  <c r="B142" i="3"/>
  <c r="H142" i="3" s="1"/>
  <c r="A142" i="3"/>
  <c r="G142" i="3" s="1"/>
  <c r="D141" i="3"/>
  <c r="C141" i="3"/>
  <c r="B141" i="3"/>
  <c r="H141" i="3" s="1"/>
  <c r="A141" i="3"/>
  <c r="G141" i="3" s="1"/>
  <c r="D140" i="3"/>
  <c r="C140" i="3"/>
  <c r="K140" i="3" s="1"/>
  <c r="B140" i="3"/>
  <c r="H140" i="3" s="1"/>
  <c r="A140" i="3"/>
  <c r="G140" i="3" s="1"/>
  <c r="D139" i="3"/>
  <c r="C139" i="3"/>
  <c r="B139" i="3"/>
  <c r="H139" i="3" s="1"/>
  <c r="A139" i="3"/>
  <c r="G139" i="3" s="1"/>
  <c r="D138" i="3"/>
  <c r="C138" i="3"/>
  <c r="B138" i="3"/>
  <c r="H138" i="3" s="1"/>
  <c r="A138" i="3"/>
  <c r="G138" i="3" s="1"/>
  <c r="D137" i="3"/>
  <c r="C137" i="3"/>
  <c r="B137" i="3"/>
  <c r="H137" i="3" s="1"/>
  <c r="A137" i="3"/>
  <c r="G137" i="3" s="1"/>
  <c r="D136" i="3"/>
  <c r="L136" i="3" s="1"/>
  <c r="C136" i="3"/>
  <c r="B136" i="3"/>
  <c r="H136" i="3" s="1"/>
  <c r="A136" i="3"/>
  <c r="G136" i="3" s="1"/>
  <c r="D135" i="3"/>
  <c r="C135" i="3"/>
  <c r="B135" i="3"/>
  <c r="H135" i="3" s="1"/>
  <c r="A135" i="3"/>
  <c r="G135" i="3" s="1"/>
  <c r="D134" i="3"/>
  <c r="L134" i="3" s="1"/>
  <c r="C134" i="3"/>
  <c r="B134" i="3"/>
  <c r="H134" i="3" s="1"/>
  <c r="A134" i="3"/>
  <c r="G134" i="3" s="1"/>
  <c r="D133" i="3"/>
  <c r="C133" i="3"/>
  <c r="B133" i="3"/>
  <c r="H133" i="3" s="1"/>
  <c r="A133" i="3"/>
  <c r="G133" i="3" s="1"/>
  <c r="D132" i="3"/>
  <c r="C132" i="3"/>
  <c r="B132" i="3"/>
  <c r="H132" i="3" s="1"/>
  <c r="A132" i="3"/>
  <c r="G132" i="3" s="1"/>
  <c r="D131" i="3"/>
  <c r="C131" i="3"/>
  <c r="B131" i="3"/>
  <c r="H131" i="3" s="1"/>
  <c r="A131" i="3"/>
  <c r="G131" i="3" s="1"/>
  <c r="D130" i="3"/>
  <c r="C130" i="3"/>
  <c r="B130" i="3"/>
  <c r="H130" i="3" s="1"/>
  <c r="A130" i="3"/>
  <c r="G130" i="3" s="1"/>
  <c r="D129" i="3"/>
  <c r="C129" i="3"/>
  <c r="K129" i="3" s="1"/>
  <c r="B129" i="3"/>
  <c r="H129" i="3" s="1"/>
  <c r="A129" i="3"/>
  <c r="G129" i="3" s="1"/>
  <c r="D128" i="3"/>
  <c r="C128" i="3"/>
  <c r="B128" i="3"/>
  <c r="H128" i="3" s="1"/>
  <c r="A128" i="3"/>
  <c r="G128" i="3" s="1"/>
  <c r="D127" i="3"/>
  <c r="C127" i="3"/>
  <c r="B127" i="3"/>
  <c r="H127" i="3" s="1"/>
  <c r="A127" i="3"/>
  <c r="G127" i="3" s="1"/>
  <c r="D126" i="3"/>
  <c r="L126" i="3" s="1"/>
  <c r="C126" i="3"/>
  <c r="B126" i="3"/>
  <c r="H126" i="3" s="1"/>
  <c r="A126" i="3"/>
  <c r="G126" i="3" s="1"/>
  <c r="D125" i="3"/>
  <c r="C125" i="3"/>
  <c r="B125" i="3"/>
  <c r="H125" i="3" s="1"/>
  <c r="A125" i="3"/>
  <c r="G125" i="3" s="1"/>
  <c r="D124" i="3"/>
  <c r="C124" i="3"/>
  <c r="K124" i="3" s="1"/>
  <c r="B124" i="3"/>
  <c r="H124" i="3" s="1"/>
  <c r="A124" i="3"/>
  <c r="G124" i="3" s="1"/>
  <c r="D123" i="3"/>
  <c r="C123" i="3"/>
  <c r="B123" i="3"/>
  <c r="H123" i="3" s="1"/>
  <c r="A123" i="3"/>
  <c r="G123" i="3" s="1"/>
  <c r="D122" i="3"/>
  <c r="C122" i="3"/>
  <c r="B122" i="3"/>
  <c r="H122" i="3" s="1"/>
  <c r="A122" i="3"/>
  <c r="G122" i="3" s="1"/>
  <c r="D121" i="3"/>
  <c r="C121" i="3"/>
  <c r="B121" i="3"/>
  <c r="H121" i="3" s="1"/>
  <c r="A121" i="3"/>
  <c r="G121" i="3" s="1"/>
  <c r="D120" i="3"/>
  <c r="L120" i="3" s="1"/>
  <c r="C120" i="3"/>
  <c r="B120" i="3"/>
  <c r="H120" i="3" s="1"/>
  <c r="A120" i="3"/>
  <c r="G120" i="3" s="1"/>
  <c r="D119" i="3"/>
  <c r="C119" i="3"/>
  <c r="B119" i="3"/>
  <c r="H119" i="3" s="1"/>
  <c r="A119" i="3"/>
  <c r="G119" i="3" s="1"/>
  <c r="D118" i="3"/>
  <c r="C118" i="3"/>
  <c r="B118" i="3"/>
  <c r="H118" i="3" s="1"/>
  <c r="A118" i="3"/>
  <c r="G118" i="3" s="1"/>
  <c r="D117" i="3"/>
  <c r="C117" i="3"/>
  <c r="B117" i="3"/>
  <c r="H117" i="3" s="1"/>
  <c r="A117" i="3"/>
  <c r="G117" i="3" s="1"/>
  <c r="D116" i="3"/>
  <c r="C116" i="3"/>
  <c r="B116" i="3"/>
  <c r="H116" i="3" s="1"/>
  <c r="A116" i="3"/>
  <c r="G116" i="3" s="1"/>
  <c r="D115" i="3"/>
  <c r="C115" i="3"/>
  <c r="B115" i="3"/>
  <c r="H115" i="3" s="1"/>
  <c r="A115" i="3"/>
  <c r="G115" i="3" s="1"/>
  <c r="D114" i="3"/>
  <c r="C114" i="3"/>
  <c r="B114" i="3"/>
  <c r="H114" i="3" s="1"/>
  <c r="A114" i="3"/>
  <c r="G114" i="3" s="1"/>
  <c r="D113" i="3"/>
  <c r="C113" i="3"/>
  <c r="K113" i="3" s="1"/>
  <c r="B113" i="3"/>
  <c r="H113" i="3" s="1"/>
  <c r="A113" i="3"/>
  <c r="G113" i="3" s="1"/>
  <c r="D112" i="3"/>
  <c r="L112" i="3" s="1"/>
  <c r="C112" i="3"/>
  <c r="B112" i="3"/>
  <c r="H112" i="3" s="1"/>
  <c r="A112" i="3"/>
  <c r="G112" i="3" s="1"/>
  <c r="D111" i="3"/>
  <c r="C111" i="3"/>
  <c r="B111" i="3"/>
  <c r="H111" i="3" s="1"/>
  <c r="A111" i="3"/>
  <c r="G111" i="3" s="1"/>
  <c r="D110" i="3"/>
  <c r="L110" i="3" s="1"/>
  <c r="C110" i="3"/>
  <c r="B110" i="3"/>
  <c r="H110" i="3" s="1"/>
  <c r="A110" i="3"/>
  <c r="G110" i="3" s="1"/>
  <c r="D109" i="3"/>
  <c r="C109" i="3"/>
  <c r="B109" i="3"/>
  <c r="H109" i="3" s="1"/>
  <c r="A109" i="3"/>
  <c r="G109" i="3" s="1"/>
  <c r="D108" i="3"/>
  <c r="C108" i="3"/>
  <c r="B108" i="3"/>
  <c r="H108" i="3" s="1"/>
  <c r="A108" i="3"/>
  <c r="G108" i="3" s="1"/>
  <c r="D107" i="3"/>
  <c r="C107" i="3"/>
  <c r="B107" i="3"/>
  <c r="H107" i="3" s="1"/>
  <c r="A107" i="3"/>
  <c r="G107" i="3" s="1"/>
  <c r="D106" i="3"/>
  <c r="L106" i="3" s="1"/>
  <c r="C106" i="3"/>
  <c r="B106" i="3"/>
  <c r="H106" i="3" s="1"/>
  <c r="A106" i="3"/>
  <c r="G106" i="3" s="1"/>
  <c r="D105" i="3"/>
  <c r="C105" i="3"/>
  <c r="B105" i="3"/>
  <c r="H105" i="3" s="1"/>
  <c r="A105" i="3"/>
  <c r="G105" i="3" s="1"/>
  <c r="D104" i="3"/>
  <c r="C104" i="3"/>
  <c r="B104" i="3"/>
  <c r="H104" i="3" s="1"/>
  <c r="A104" i="3"/>
  <c r="G104" i="3" s="1"/>
  <c r="D103" i="3"/>
  <c r="C103" i="3"/>
  <c r="B103" i="3"/>
  <c r="H103" i="3" s="1"/>
  <c r="A103" i="3"/>
  <c r="G103" i="3" s="1"/>
  <c r="D102" i="3"/>
  <c r="L102" i="3" s="1"/>
  <c r="C102" i="3"/>
  <c r="B102" i="3"/>
  <c r="H102" i="3" s="1"/>
  <c r="A102" i="3"/>
  <c r="G102" i="3" s="1"/>
  <c r="D101" i="3"/>
  <c r="C101" i="3"/>
  <c r="B101" i="3"/>
  <c r="H101" i="3" s="1"/>
  <c r="A101" i="3"/>
  <c r="G101" i="3" s="1"/>
  <c r="D100" i="3"/>
  <c r="C100" i="3"/>
  <c r="B100" i="3"/>
  <c r="H100" i="3" s="1"/>
  <c r="A100" i="3"/>
  <c r="G100" i="3" s="1"/>
  <c r="D99" i="3"/>
  <c r="C99" i="3"/>
  <c r="B99" i="3"/>
  <c r="H99" i="3" s="1"/>
  <c r="A99" i="3"/>
  <c r="G99" i="3" s="1"/>
  <c r="D98" i="3"/>
  <c r="C98" i="3"/>
  <c r="B98" i="3"/>
  <c r="H98" i="3" s="1"/>
  <c r="A98" i="3"/>
  <c r="G98" i="3" s="1"/>
  <c r="D97" i="3"/>
  <c r="C97" i="3"/>
  <c r="K97" i="3" s="1"/>
  <c r="B97" i="3"/>
  <c r="H97" i="3" s="1"/>
  <c r="A97" i="3"/>
  <c r="G97" i="3" s="1"/>
  <c r="D96" i="3"/>
  <c r="C96" i="3"/>
  <c r="B96" i="3"/>
  <c r="H96" i="3" s="1"/>
  <c r="A96" i="3"/>
  <c r="G96" i="3" s="1"/>
  <c r="D95" i="3"/>
  <c r="C95" i="3"/>
  <c r="B95" i="3"/>
  <c r="H95" i="3" s="1"/>
  <c r="A95" i="3"/>
  <c r="G95" i="3" s="1"/>
  <c r="D94" i="3"/>
  <c r="L94" i="3" s="1"/>
  <c r="C94" i="3"/>
  <c r="B94" i="3"/>
  <c r="H94" i="3" s="1"/>
  <c r="A94" i="3"/>
  <c r="G94" i="3" s="1"/>
  <c r="D93" i="3"/>
  <c r="C93" i="3"/>
  <c r="B93" i="3"/>
  <c r="H93" i="3" s="1"/>
  <c r="A93" i="3"/>
  <c r="G93" i="3" s="1"/>
  <c r="D92" i="3"/>
  <c r="C92" i="3"/>
  <c r="B92" i="3"/>
  <c r="H92" i="3" s="1"/>
  <c r="A92" i="3"/>
  <c r="G92" i="3" s="1"/>
  <c r="D91" i="3"/>
  <c r="C91" i="3"/>
  <c r="B91" i="3"/>
  <c r="H91" i="3" s="1"/>
  <c r="A91" i="3"/>
  <c r="G91" i="3" s="1"/>
  <c r="D90" i="3"/>
  <c r="C90" i="3"/>
  <c r="B90" i="3"/>
  <c r="H90" i="3" s="1"/>
  <c r="A90" i="3"/>
  <c r="G90" i="3" s="1"/>
  <c r="D89" i="3"/>
  <c r="C89" i="3"/>
  <c r="B89" i="3"/>
  <c r="H89" i="3" s="1"/>
  <c r="A89" i="3"/>
  <c r="G89" i="3" s="1"/>
  <c r="D88" i="3"/>
  <c r="C88" i="3"/>
  <c r="B88" i="3"/>
  <c r="H88" i="3" s="1"/>
  <c r="A88" i="3"/>
  <c r="G88" i="3" s="1"/>
  <c r="D87" i="3"/>
  <c r="C87" i="3"/>
  <c r="B87" i="3"/>
  <c r="H87" i="3" s="1"/>
  <c r="A87" i="3"/>
  <c r="G87" i="3" s="1"/>
  <c r="D86" i="3"/>
  <c r="L86" i="3" s="1"/>
  <c r="C86" i="3"/>
  <c r="B86" i="3"/>
  <c r="H86" i="3" s="1"/>
  <c r="A86" i="3"/>
  <c r="G86" i="3" s="1"/>
  <c r="D85" i="3"/>
  <c r="C85" i="3"/>
  <c r="B85" i="3"/>
  <c r="H85" i="3" s="1"/>
  <c r="A85" i="3"/>
  <c r="G85" i="3" s="1"/>
  <c r="D84" i="3"/>
  <c r="C84" i="3"/>
  <c r="B84" i="3"/>
  <c r="H84" i="3" s="1"/>
  <c r="A84" i="3"/>
  <c r="G84" i="3" s="1"/>
  <c r="D83" i="3"/>
  <c r="C83" i="3"/>
  <c r="B83" i="3"/>
  <c r="H83" i="3" s="1"/>
  <c r="A83" i="3"/>
  <c r="G83" i="3" s="1"/>
  <c r="D82" i="3"/>
  <c r="L82" i="3" s="1"/>
  <c r="C82" i="3"/>
  <c r="B82" i="3"/>
  <c r="H82" i="3" s="1"/>
  <c r="A82" i="3"/>
  <c r="G82" i="3" s="1"/>
  <c r="D81" i="3"/>
  <c r="C81" i="3"/>
  <c r="B81" i="3"/>
  <c r="H81" i="3" s="1"/>
  <c r="A81" i="3"/>
  <c r="G81" i="3" s="1"/>
  <c r="D80" i="3"/>
  <c r="C80" i="3"/>
  <c r="B80" i="3"/>
  <c r="H80" i="3" s="1"/>
  <c r="A80" i="3"/>
  <c r="G80" i="3" s="1"/>
  <c r="D79" i="3"/>
  <c r="C79" i="3"/>
  <c r="B79" i="3"/>
  <c r="H79" i="3" s="1"/>
  <c r="A79" i="3"/>
  <c r="G79" i="3" s="1"/>
  <c r="D78" i="3"/>
  <c r="L78" i="3" s="1"/>
  <c r="C78" i="3"/>
  <c r="B78" i="3"/>
  <c r="H78" i="3" s="1"/>
  <c r="A78" i="3"/>
  <c r="G78" i="3" s="1"/>
  <c r="D77" i="3"/>
  <c r="C77" i="3"/>
  <c r="B77" i="3"/>
  <c r="H77" i="3" s="1"/>
  <c r="A77" i="3"/>
  <c r="G77" i="3" s="1"/>
  <c r="D76" i="3"/>
  <c r="C76" i="3"/>
  <c r="B76" i="3"/>
  <c r="H76" i="3" s="1"/>
  <c r="A76" i="3"/>
  <c r="G76" i="3" s="1"/>
  <c r="D75" i="3"/>
  <c r="C75" i="3"/>
  <c r="B75" i="3"/>
  <c r="H75" i="3" s="1"/>
  <c r="A75" i="3"/>
  <c r="G75" i="3" s="1"/>
  <c r="D74" i="3"/>
  <c r="L74" i="3" s="1"/>
  <c r="C74" i="3"/>
  <c r="B74" i="3"/>
  <c r="H74" i="3" s="1"/>
  <c r="A74" i="3"/>
  <c r="G74" i="3" s="1"/>
  <c r="D73" i="3"/>
  <c r="C73" i="3"/>
  <c r="B73" i="3"/>
  <c r="H73" i="3" s="1"/>
  <c r="A73" i="3"/>
  <c r="G73" i="3" s="1"/>
  <c r="D72" i="3"/>
  <c r="C72" i="3"/>
  <c r="B72" i="3"/>
  <c r="H72" i="3" s="1"/>
  <c r="A72" i="3"/>
  <c r="G72" i="3" s="1"/>
  <c r="D71" i="3"/>
  <c r="C71" i="3"/>
  <c r="B71" i="3"/>
  <c r="H71" i="3" s="1"/>
  <c r="A71" i="3"/>
  <c r="G71" i="3" s="1"/>
  <c r="D70" i="3"/>
  <c r="L70" i="3" s="1"/>
  <c r="C70" i="3"/>
  <c r="B70" i="3"/>
  <c r="H70" i="3" s="1"/>
  <c r="A70" i="3"/>
  <c r="G70" i="3" s="1"/>
  <c r="D69" i="3"/>
  <c r="C69" i="3"/>
  <c r="B69" i="3"/>
  <c r="H69" i="3" s="1"/>
  <c r="A69" i="3"/>
  <c r="G69" i="3" s="1"/>
  <c r="D68" i="3"/>
  <c r="C68" i="3"/>
  <c r="B68" i="3"/>
  <c r="H68" i="3" s="1"/>
  <c r="A68" i="3"/>
  <c r="G68" i="3" s="1"/>
  <c r="D67" i="3"/>
  <c r="C67" i="3"/>
  <c r="B67" i="3"/>
  <c r="H67" i="3" s="1"/>
  <c r="A67" i="3"/>
  <c r="G67" i="3" s="1"/>
  <c r="D66" i="3"/>
  <c r="C66" i="3"/>
  <c r="B66" i="3"/>
  <c r="H66" i="3" s="1"/>
  <c r="A66" i="3"/>
  <c r="G66" i="3" s="1"/>
  <c r="D65" i="3"/>
  <c r="C65" i="3"/>
  <c r="B65" i="3"/>
  <c r="H65" i="3" s="1"/>
  <c r="A65" i="3"/>
  <c r="G65" i="3" s="1"/>
  <c r="D64" i="3"/>
  <c r="C64" i="3"/>
  <c r="B64" i="3"/>
  <c r="H64" i="3" s="1"/>
  <c r="A64" i="3"/>
  <c r="G64" i="3" s="1"/>
  <c r="D63" i="3"/>
  <c r="C63" i="3"/>
  <c r="B63" i="3"/>
  <c r="H63" i="3" s="1"/>
  <c r="A63" i="3"/>
  <c r="G63" i="3" s="1"/>
  <c r="D62" i="3"/>
  <c r="C62" i="3"/>
  <c r="B62" i="3"/>
  <c r="H62" i="3" s="1"/>
  <c r="A62" i="3"/>
  <c r="G62" i="3" s="1"/>
  <c r="D61" i="3"/>
  <c r="C61" i="3"/>
  <c r="B61" i="3"/>
  <c r="H61" i="3" s="1"/>
  <c r="A61" i="3"/>
  <c r="G61" i="3" s="1"/>
  <c r="D60" i="3"/>
  <c r="C60" i="3"/>
  <c r="B60" i="3"/>
  <c r="H60" i="3" s="1"/>
  <c r="A60" i="3"/>
  <c r="G60" i="3" s="1"/>
  <c r="D59" i="3"/>
  <c r="C59" i="3"/>
  <c r="B59" i="3"/>
  <c r="H59" i="3" s="1"/>
  <c r="A59" i="3"/>
  <c r="G59" i="3" s="1"/>
  <c r="D58" i="3"/>
  <c r="C58" i="3"/>
  <c r="B58" i="3"/>
  <c r="H58" i="3" s="1"/>
  <c r="A58" i="3"/>
  <c r="G58" i="3" s="1"/>
  <c r="D57" i="3"/>
  <c r="C57" i="3"/>
  <c r="B57" i="3"/>
  <c r="H57" i="3" s="1"/>
  <c r="A57" i="3"/>
  <c r="G57" i="3" s="1"/>
  <c r="D56" i="3"/>
  <c r="C56" i="3"/>
  <c r="B56" i="3"/>
  <c r="H56" i="3" s="1"/>
  <c r="A56" i="3"/>
  <c r="G56" i="3" s="1"/>
  <c r="D55" i="3"/>
  <c r="C55" i="3"/>
  <c r="K55" i="3" s="1"/>
  <c r="B55" i="3"/>
  <c r="H55" i="3" s="1"/>
  <c r="A55" i="3"/>
  <c r="G55" i="3" s="1"/>
  <c r="D54" i="3"/>
  <c r="C54" i="3"/>
  <c r="B54" i="3"/>
  <c r="H54" i="3" s="1"/>
  <c r="A54" i="3"/>
  <c r="G54" i="3" s="1"/>
  <c r="D53" i="3"/>
  <c r="C53" i="3"/>
  <c r="B53" i="3"/>
  <c r="H53" i="3" s="1"/>
  <c r="A53" i="3"/>
  <c r="G53" i="3" s="1"/>
  <c r="D52" i="3"/>
  <c r="C52" i="3"/>
  <c r="B52" i="3"/>
  <c r="H52" i="3" s="1"/>
  <c r="A52" i="3"/>
  <c r="G52" i="3" s="1"/>
  <c r="D51" i="3"/>
  <c r="C51" i="3"/>
  <c r="B51" i="3"/>
  <c r="H51" i="3" s="1"/>
  <c r="A51" i="3"/>
  <c r="G51" i="3" s="1"/>
  <c r="D50" i="3"/>
  <c r="C50" i="3"/>
  <c r="B50" i="3"/>
  <c r="H50" i="3" s="1"/>
  <c r="A50" i="3"/>
  <c r="G50" i="3" s="1"/>
  <c r="D49" i="3"/>
  <c r="C49" i="3"/>
  <c r="B49" i="3"/>
  <c r="H49" i="3" s="1"/>
  <c r="A49" i="3"/>
  <c r="G49" i="3" s="1"/>
  <c r="D48" i="3"/>
  <c r="C48" i="3"/>
  <c r="B48" i="3"/>
  <c r="H48" i="3" s="1"/>
  <c r="A48" i="3"/>
  <c r="G48" i="3" s="1"/>
  <c r="D47" i="3"/>
  <c r="C47" i="3"/>
  <c r="B47" i="3"/>
  <c r="H47" i="3" s="1"/>
  <c r="A47" i="3"/>
  <c r="G47" i="3" s="1"/>
  <c r="D46" i="3"/>
  <c r="C46" i="3"/>
  <c r="B46" i="3"/>
  <c r="H46" i="3" s="1"/>
  <c r="A46" i="3"/>
  <c r="G46" i="3" s="1"/>
  <c r="D45" i="3"/>
  <c r="C45" i="3"/>
  <c r="B45" i="3"/>
  <c r="H45" i="3" s="1"/>
  <c r="A45" i="3"/>
  <c r="G45" i="3" s="1"/>
  <c r="D44" i="3"/>
  <c r="C44" i="3"/>
  <c r="B44" i="3"/>
  <c r="H44" i="3" s="1"/>
  <c r="A44" i="3"/>
  <c r="G44" i="3" s="1"/>
  <c r="D43" i="3"/>
  <c r="C43" i="3"/>
  <c r="B43" i="3"/>
  <c r="H43" i="3" s="1"/>
  <c r="A43" i="3"/>
  <c r="G43" i="3" s="1"/>
  <c r="D42" i="3"/>
  <c r="C42" i="3"/>
  <c r="B42" i="3"/>
  <c r="H42" i="3" s="1"/>
  <c r="A42" i="3"/>
  <c r="G42" i="3" s="1"/>
  <c r="D41" i="3"/>
  <c r="C41" i="3"/>
  <c r="B41" i="3"/>
  <c r="H41" i="3" s="1"/>
  <c r="A41" i="3"/>
  <c r="G41" i="3" s="1"/>
  <c r="D40" i="3"/>
  <c r="C40" i="3"/>
  <c r="B40" i="3"/>
  <c r="H40" i="3" s="1"/>
  <c r="A40" i="3"/>
  <c r="G40" i="3" s="1"/>
  <c r="D39" i="3"/>
  <c r="C39" i="3"/>
  <c r="K39" i="3" s="1"/>
  <c r="B39" i="3"/>
  <c r="H39" i="3" s="1"/>
  <c r="A39" i="3"/>
  <c r="G39" i="3" s="1"/>
  <c r="D38" i="3"/>
  <c r="C38" i="3"/>
  <c r="B38" i="3"/>
  <c r="H38" i="3" s="1"/>
  <c r="A38" i="3"/>
  <c r="G38" i="3" s="1"/>
  <c r="D37" i="3"/>
  <c r="C37" i="3"/>
  <c r="B37" i="3"/>
  <c r="H37" i="3" s="1"/>
  <c r="A37" i="3"/>
  <c r="G37" i="3" s="1"/>
  <c r="D36" i="3"/>
  <c r="C36" i="3"/>
  <c r="B36" i="3"/>
  <c r="H36" i="3" s="1"/>
  <c r="A36" i="3"/>
  <c r="G36" i="3" s="1"/>
  <c r="D35" i="3"/>
  <c r="L35" i="3" s="1"/>
  <c r="C35" i="3"/>
  <c r="B35" i="3"/>
  <c r="H35" i="3" s="1"/>
  <c r="A35" i="3"/>
  <c r="G35" i="3" s="1"/>
  <c r="D34" i="3"/>
  <c r="C34" i="3"/>
  <c r="B34" i="3"/>
  <c r="H34" i="3" s="1"/>
  <c r="A34" i="3"/>
  <c r="G34" i="3" s="1"/>
  <c r="D33" i="3"/>
  <c r="C33" i="3"/>
  <c r="B33" i="3"/>
  <c r="H33" i="3" s="1"/>
  <c r="A33" i="3"/>
  <c r="G33" i="3" s="1"/>
  <c r="D32" i="3"/>
  <c r="C32" i="3"/>
  <c r="B32" i="3"/>
  <c r="H32" i="3" s="1"/>
  <c r="A32" i="3"/>
  <c r="G32" i="3" s="1"/>
  <c r="D31" i="3"/>
  <c r="C31" i="3"/>
  <c r="B31" i="3"/>
  <c r="H31" i="3" s="1"/>
  <c r="A31" i="3"/>
  <c r="G31" i="3" s="1"/>
  <c r="D30" i="3"/>
  <c r="C30" i="3"/>
  <c r="B30" i="3"/>
  <c r="H30" i="3" s="1"/>
  <c r="A30" i="3"/>
  <c r="G30" i="3" s="1"/>
  <c r="D29" i="3"/>
  <c r="C29" i="3"/>
  <c r="B29" i="3"/>
  <c r="H29" i="3" s="1"/>
  <c r="A29" i="3"/>
  <c r="G29" i="3" s="1"/>
  <c r="D28" i="3"/>
  <c r="C28" i="3"/>
  <c r="B28" i="3"/>
  <c r="H28" i="3" s="1"/>
  <c r="A28" i="3"/>
  <c r="G28" i="3" s="1"/>
  <c r="D27" i="3"/>
  <c r="C27" i="3"/>
  <c r="B27" i="3"/>
  <c r="H27" i="3" s="1"/>
  <c r="A27" i="3"/>
  <c r="G27" i="3" s="1"/>
  <c r="D26" i="3"/>
  <c r="C26" i="3"/>
  <c r="B26" i="3"/>
  <c r="H26" i="3" s="1"/>
  <c r="A26" i="3"/>
  <c r="G26" i="3" s="1"/>
  <c r="D25" i="3"/>
  <c r="C25" i="3"/>
  <c r="B25" i="3"/>
  <c r="H25" i="3" s="1"/>
  <c r="A25" i="3"/>
  <c r="G25" i="3" s="1"/>
  <c r="D24" i="3"/>
  <c r="C24" i="3"/>
  <c r="B24" i="3"/>
  <c r="H24" i="3" s="1"/>
  <c r="A24" i="3"/>
  <c r="G24" i="3" s="1"/>
  <c r="D23" i="3"/>
  <c r="C23" i="3"/>
  <c r="K23" i="3" s="1"/>
  <c r="B23" i="3"/>
  <c r="H23" i="3" s="1"/>
  <c r="A23" i="3"/>
  <c r="G23" i="3" s="1"/>
  <c r="D22" i="3"/>
  <c r="C22" i="3"/>
  <c r="B22" i="3"/>
  <c r="H22" i="3" s="1"/>
  <c r="A22" i="3"/>
  <c r="G22" i="3" s="1"/>
  <c r="D21" i="3"/>
  <c r="C21" i="3"/>
  <c r="B21" i="3"/>
  <c r="H21" i="3" s="1"/>
  <c r="A21" i="3"/>
  <c r="G21" i="3" s="1"/>
  <c r="D20" i="3"/>
  <c r="C20" i="3"/>
  <c r="B20" i="3"/>
  <c r="H20" i="3" s="1"/>
  <c r="A20" i="3"/>
  <c r="G20" i="3" s="1"/>
  <c r="D19" i="3"/>
  <c r="L19" i="3" s="1"/>
  <c r="C19" i="3"/>
  <c r="B19" i="3"/>
  <c r="H19" i="3" s="1"/>
  <c r="A19" i="3"/>
  <c r="G19" i="3" s="1"/>
  <c r="D18" i="3"/>
  <c r="C18" i="3"/>
  <c r="B18" i="3"/>
  <c r="H18" i="3" s="1"/>
  <c r="A18" i="3"/>
  <c r="G18" i="3" s="1"/>
  <c r="D17" i="3"/>
  <c r="C17" i="3"/>
  <c r="B17" i="3"/>
  <c r="H17" i="3" s="1"/>
  <c r="A17" i="3"/>
  <c r="G17" i="3" s="1"/>
  <c r="D16" i="3"/>
  <c r="C16" i="3"/>
  <c r="B16" i="3"/>
  <c r="H16" i="3" s="1"/>
  <c r="A16" i="3"/>
  <c r="G16" i="3" s="1"/>
  <c r="D15" i="3"/>
  <c r="C15" i="3"/>
  <c r="B15" i="3"/>
  <c r="H15" i="3" s="1"/>
  <c r="A15" i="3"/>
  <c r="G15" i="3" s="1"/>
  <c r="D14" i="3"/>
  <c r="C14" i="3"/>
  <c r="B14" i="3"/>
  <c r="H14" i="3" s="1"/>
  <c r="A14" i="3"/>
  <c r="G14" i="3" s="1"/>
  <c r="D13" i="3"/>
  <c r="C13" i="3"/>
  <c r="B13" i="3"/>
  <c r="H13" i="3" s="1"/>
  <c r="A13" i="3"/>
  <c r="G13" i="3" s="1"/>
  <c r="D12" i="3"/>
  <c r="C12" i="3"/>
  <c r="B12" i="3"/>
  <c r="H12" i="3" s="1"/>
  <c r="A12" i="3"/>
  <c r="G12" i="3" s="1"/>
  <c r="D11" i="3"/>
  <c r="C11" i="3"/>
  <c r="B11" i="3"/>
  <c r="H11" i="3" s="1"/>
  <c r="A11" i="3"/>
  <c r="G11" i="3" s="1"/>
  <c r="D10" i="3"/>
  <c r="C10" i="3"/>
  <c r="B10" i="3"/>
  <c r="H10" i="3" s="1"/>
  <c r="A10" i="3"/>
  <c r="G10" i="3" s="1"/>
  <c r="D9" i="3"/>
  <c r="C9" i="3"/>
  <c r="B9" i="3"/>
  <c r="H9" i="3" s="1"/>
  <c r="A9" i="3"/>
  <c r="G9" i="3" s="1"/>
  <c r="D8" i="3"/>
  <c r="C8" i="3"/>
  <c r="B8" i="3"/>
  <c r="H8" i="3" s="1"/>
  <c r="A8" i="3"/>
  <c r="G8" i="3" s="1"/>
  <c r="D7" i="3"/>
  <c r="C7" i="3"/>
  <c r="K7" i="3" s="1"/>
  <c r="B7" i="3"/>
  <c r="H7" i="3" s="1"/>
  <c r="A7" i="3"/>
  <c r="G7" i="3" s="1"/>
  <c r="D6" i="3"/>
  <c r="C6" i="3"/>
  <c r="B6" i="3"/>
  <c r="H6" i="3" s="1"/>
  <c r="A6" i="3"/>
  <c r="G6" i="3" s="1"/>
  <c r="D5" i="3"/>
  <c r="C5" i="3"/>
  <c r="B5" i="3"/>
  <c r="H5" i="3" s="1"/>
  <c r="A5" i="3"/>
  <c r="G5" i="3" s="1"/>
  <c r="D4" i="3"/>
  <c r="J4" i="3" s="1"/>
  <c r="C4" i="3"/>
  <c r="B4" i="3"/>
  <c r="H4" i="3" s="1"/>
  <c r="A4" i="3"/>
  <c r="G4" i="3" s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5" i="2"/>
  <c r="G5" i="2" s="1"/>
  <c r="B5" i="2"/>
  <c r="H5" i="2" s="1"/>
  <c r="A6" i="2"/>
  <c r="G6" i="2" s="1"/>
  <c r="B6" i="2"/>
  <c r="H6" i="2" s="1"/>
  <c r="A7" i="2"/>
  <c r="B7" i="2"/>
  <c r="H7" i="2" s="1"/>
  <c r="K7" i="2"/>
  <c r="A8" i="2"/>
  <c r="B8" i="2"/>
  <c r="K8" i="2"/>
  <c r="A9" i="2"/>
  <c r="G9" i="2" s="1"/>
  <c r="B9" i="2"/>
  <c r="H9" i="2" s="1"/>
  <c r="A10" i="2"/>
  <c r="G10" i="2" s="1"/>
  <c r="B10" i="2"/>
  <c r="H10" i="2" s="1"/>
  <c r="A11" i="2"/>
  <c r="G11" i="2" s="1"/>
  <c r="B11" i="2"/>
  <c r="H11" i="2" s="1"/>
  <c r="A12" i="2"/>
  <c r="G12" i="2" s="1"/>
  <c r="B12" i="2"/>
  <c r="H12" i="2" s="1"/>
  <c r="A13" i="2"/>
  <c r="G13" i="2" s="1"/>
  <c r="B13" i="2"/>
  <c r="H13" i="2" s="1"/>
  <c r="A14" i="2"/>
  <c r="G14" i="2" s="1"/>
  <c r="B14" i="2"/>
  <c r="H14" i="2" s="1"/>
  <c r="A15" i="2"/>
  <c r="G15" i="2" s="1"/>
  <c r="B15" i="2"/>
  <c r="H15" i="2" s="1"/>
  <c r="A16" i="2"/>
  <c r="G16" i="2" s="1"/>
  <c r="B16" i="2"/>
  <c r="H16" i="2" s="1"/>
  <c r="A17" i="2"/>
  <c r="G17" i="2" s="1"/>
  <c r="B17" i="2"/>
  <c r="H17" i="2" s="1"/>
  <c r="A18" i="2"/>
  <c r="G18" i="2" s="1"/>
  <c r="B18" i="2"/>
  <c r="H18" i="2" s="1"/>
  <c r="A19" i="2"/>
  <c r="G19" i="2" s="1"/>
  <c r="B19" i="2"/>
  <c r="H19" i="2" s="1"/>
  <c r="A20" i="2"/>
  <c r="B20" i="2"/>
  <c r="C20" i="2"/>
  <c r="K20" i="2" s="1"/>
  <c r="D20" i="2"/>
  <c r="L20" i="2" s="1"/>
  <c r="A21" i="2"/>
  <c r="B21" i="2"/>
  <c r="C21" i="2"/>
  <c r="K21" i="2" s="1"/>
  <c r="D21" i="2"/>
  <c r="L21" i="2" s="1"/>
  <c r="A22" i="2"/>
  <c r="G22" i="2" s="1"/>
  <c r="B22" i="2"/>
  <c r="H22" i="2" s="1"/>
  <c r="C22" i="2"/>
  <c r="D22" i="2"/>
  <c r="A23" i="2"/>
  <c r="G23" i="2" s="1"/>
  <c r="B23" i="2"/>
  <c r="H23" i="2" s="1"/>
  <c r="C23" i="2"/>
  <c r="D23" i="2"/>
  <c r="A24" i="2"/>
  <c r="G24" i="2" s="1"/>
  <c r="B24" i="2"/>
  <c r="H24" i="2" s="1"/>
  <c r="C24" i="2"/>
  <c r="D24" i="2"/>
  <c r="A25" i="2"/>
  <c r="G25" i="2" s="1"/>
  <c r="B25" i="2"/>
  <c r="H25" i="2" s="1"/>
  <c r="C25" i="2"/>
  <c r="D25" i="2"/>
  <c r="A26" i="2"/>
  <c r="G26" i="2" s="1"/>
  <c r="B26" i="2"/>
  <c r="H26" i="2" s="1"/>
  <c r="C26" i="2"/>
  <c r="D26" i="2"/>
  <c r="A27" i="2"/>
  <c r="B27" i="2"/>
  <c r="C27" i="2"/>
  <c r="K27" i="2" s="1"/>
  <c r="D27" i="2"/>
  <c r="L27" i="2" s="1"/>
  <c r="A28" i="2"/>
  <c r="B28" i="2"/>
  <c r="C28" i="2"/>
  <c r="K28" i="2" s="1"/>
  <c r="D28" i="2"/>
  <c r="L28" i="2" s="1"/>
  <c r="A29" i="2"/>
  <c r="B29" i="2"/>
  <c r="C29" i="2"/>
  <c r="K29" i="2" s="1"/>
  <c r="D29" i="2"/>
  <c r="L29" i="2" s="1"/>
  <c r="A30" i="2"/>
  <c r="B30" i="2"/>
  <c r="C30" i="2"/>
  <c r="K30" i="2" s="1"/>
  <c r="D30" i="2"/>
  <c r="L30" i="2" s="1"/>
  <c r="A31" i="2"/>
  <c r="B31" i="2"/>
  <c r="C31" i="2"/>
  <c r="K31" i="2" s="1"/>
  <c r="D31" i="2"/>
  <c r="L31" i="2" s="1"/>
  <c r="A32" i="2"/>
  <c r="G32" i="2" s="1"/>
  <c r="B32" i="2"/>
  <c r="H32" i="2" s="1"/>
  <c r="C32" i="2"/>
  <c r="D32" i="2"/>
  <c r="A33" i="2"/>
  <c r="G33" i="2" s="1"/>
  <c r="B33" i="2"/>
  <c r="H33" i="2" s="1"/>
  <c r="C33" i="2"/>
  <c r="D33" i="2"/>
  <c r="A34" i="2"/>
  <c r="G34" i="2" s="1"/>
  <c r="B34" i="2"/>
  <c r="H34" i="2" s="1"/>
  <c r="C34" i="2"/>
  <c r="D34" i="2"/>
  <c r="A35" i="2"/>
  <c r="G35" i="2" s="1"/>
  <c r="B35" i="2"/>
  <c r="H35" i="2" s="1"/>
  <c r="C35" i="2"/>
  <c r="D35" i="2"/>
  <c r="A36" i="2"/>
  <c r="B36" i="2"/>
  <c r="C36" i="2"/>
  <c r="K36" i="2" s="1"/>
  <c r="D36" i="2"/>
  <c r="L36" i="2" s="1"/>
  <c r="A37" i="2"/>
  <c r="B37" i="2"/>
  <c r="C37" i="2"/>
  <c r="K37" i="2" s="1"/>
  <c r="D37" i="2"/>
  <c r="L37" i="2" s="1"/>
  <c r="L38" i="2" s="1"/>
  <c r="L39" i="2" s="1"/>
  <c r="L40" i="2" s="1"/>
  <c r="A38" i="2"/>
  <c r="G38" i="2" s="1"/>
  <c r="B38" i="2"/>
  <c r="H38" i="2" s="1"/>
  <c r="C38" i="2"/>
  <c r="K38" i="2" s="1"/>
  <c r="D38" i="2"/>
  <c r="A39" i="2"/>
  <c r="G39" i="2" s="1"/>
  <c r="B39" i="2"/>
  <c r="H39" i="2" s="1"/>
  <c r="C39" i="2"/>
  <c r="D39" i="2"/>
  <c r="A40" i="2"/>
  <c r="G40" i="2" s="1"/>
  <c r="B40" i="2"/>
  <c r="H40" i="2" s="1"/>
  <c r="C40" i="2"/>
  <c r="D40" i="2"/>
  <c r="A41" i="2"/>
  <c r="B41" i="2"/>
  <c r="C41" i="2"/>
  <c r="K41" i="2" s="1"/>
  <c r="D41" i="2"/>
  <c r="L41" i="2" s="1"/>
  <c r="A42" i="2"/>
  <c r="G42" i="2" s="1"/>
  <c r="B42" i="2"/>
  <c r="H42" i="2" s="1"/>
  <c r="C42" i="2"/>
  <c r="D42" i="2"/>
  <c r="A43" i="2"/>
  <c r="B43" i="2"/>
  <c r="C43" i="2"/>
  <c r="K43" i="2" s="1"/>
  <c r="D43" i="2"/>
  <c r="L43" i="2" s="1"/>
  <c r="A44" i="2"/>
  <c r="G44" i="2" s="1"/>
  <c r="B44" i="2"/>
  <c r="H44" i="2" s="1"/>
  <c r="C44" i="2"/>
  <c r="K44" i="2" s="1"/>
  <c r="D44" i="2"/>
  <c r="A45" i="2"/>
  <c r="G45" i="2" s="1"/>
  <c r="B45" i="2"/>
  <c r="H45" i="2" s="1"/>
  <c r="C45" i="2"/>
  <c r="D45" i="2"/>
  <c r="A46" i="2"/>
  <c r="G46" i="2" s="1"/>
  <c r="B46" i="2"/>
  <c r="H46" i="2" s="1"/>
  <c r="C46" i="2"/>
  <c r="D46" i="2"/>
  <c r="A47" i="2"/>
  <c r="G47" i="2" s="1"/>
  <c r="B47" i="2"/>
  <c r="H47" i="2" s="1"/>
  <c r="C47" i="2"/>
  <c r="D47" i="2"/>
  <c r="A48" i="2"/>
  <c r="G48" i="2" s="1"/>
  <c r="B48" i="2"/>
  <c r="H48" i="2" s="1"/>
  <c r="C48" i="2"/>
  <c r="D48" i="2"/>
  <c r="A49" i="2"/>
  <c r="G49" i="2" s="1"/>
  <c r="B49" i="2"/>
  <c r="H49" i="2" s="1"/>
  <c r="C49" i="2"/>
  <c r="D49" i="2"/>
  <c r="A50" i="2"/>
  <c r="B50" i="2"/>
  <c r="C50" i="2"/>
  <c r="K50" i="2" s="1"/>
  <c r="D50" i="2"/>
  <c r="L50" i="2" s="1"/>
  <c r="A51" i="2"/>
  <c r="B51" i="2"/>
  <c r="C51" i="2"/>
  <c r="K51" i="2" s="1"/>
  <c r="D51" i="2"/>
  <c r="L51" i="2" s="1"/>
  <c r="A52" i="2"/>
  <c r="B52" i="2"/>
  <c r="C52" i="2"/>
  <c r="K52" i="2" s="1"/>
  <c r="D52" i="2"/>
  <c r="L52" i="2" s="1"/>
  <c r="A53" i="2"/>
  <c r="B53" i="2"/>
  <c r="C53" i="2"/>
  <c r="K53" i="2" s="1"/>
  <c r="D53" i="2"/>
  <c r="L53" i="2" s="1"/>
  <c r="A54" i="2"/>
  <c r="G54" i="2" s="1"/>
  <c r="B54" i="2"/>
  <c r="H54" i="2" s="1"/>
  <c r="C54" i="2"/>
  <c r="D54" i="2"/>
  <c r="A55" i="2"/>
  <c r="G55" i="2" s="1"/>
  <c r="B55" i="2"/>
  <c r="H55" i="2" s="1"/>
  <c r="C55" i="2"/>
  <c r="D55" i="2"/>
  <c r="A56" i="2"/>
  <c r="G56" i="2" s="1"/>
  <c r="B56" i="2"/>
  <c r="H56" i="2" s="1"/>
  <c r="C56" i="2"/>
  <c r="D56" i="2"/>
  <c r="A57" i="2"/>
  <c r="B57" i="2"/>
  <c r="C57" i="2"/>
  <c r="K57" i="2" s="1"/>
  <c r="D57" i="2"/>
  <c r="L57" i="2" s="1"/>
  <c r="A58" i="2"/>
  <c r="B58" i="2"/>
  <c r="C58" i="2"/>
  <c r="K58" i="2" s="1"/>
  <c r="D58" i="2"/>
  <c r="L58" i="2" s="1"/>
  <c r="A59" i="2"/>
  <c r="G59" i="2" s="1"/>
  <c r="B59" i="2"/>
  <c r="H59" i="2" s="1"/>
  <c r="C59" i="2"/>
  <c r="D59" i="2"/>
  <c r="A60" i="2"/>
  <c r="G60" i="2" s="1"/>
  <c r="B60" i="2"/>
  <c r="H60" i="2" s="1"/>
  <c r="C60" i="2"/>
  <c r="D60" i="2"/>
  <c r="A61" i="2"/>
  <c r="G61" i="2" s="1"/>
  <c r="B61" i="2"/>
  <c r="H61" i="2" s="1"/>
  <c r="C61" i="2"/>
  <c r="D61" i="2"/>
  <c r="A62" i="2"/>
  <c r="B62" i="2"/>
  <c r="C62" i="2"/>
  <c r="K62" i="2" s="1"/>
  <c r="D62" i="2"/>
  <c r="L62" i="2" s="1"/>
  <c r="A63" i="2"/>
  <c r="G63" i="2" s="1"/>
  <c r="B63" i="2"/>
  <c r="H63" i="2" s="1"/>
  <c r="C63" i="2"/>
  <c r="D63" i="2"/>
  <c r="A64" i="2"/>
  <c r="G64" i="2" s="1"/>
  <c r="B64" i="2"/>
  <c r="H64" i="2" s="1"/>
  <c r="C64" i="2"/>
  <c r="D64" i="2"/>
  <c r="A65" i="2"/>
  <c r="G65" i="2" s="1"/>
  <c r="B65" i="2"/>
  <c r="H65" i="2" s="1"/>
  <c r="C65" i="2"/>
  <c r="D65" i="2"/>
  <c r="A66" i="2"/>
  <c r="G66" i="2" s="1"/>
  <c r="B66" i="2"/>
  <c r="H66" i="2" s="1"/>
  <c r="C66" i="2"/>
  <c r="D66" i="2"/>
  <c r="A67" i="2"/>
  <c r="G67" i="2" s="1"/>
  <c r="B67" i="2"/>
  <c r="H67" i="2" s="1"/>
  <c r="C67" i="2"/>
  <c r="D67" i="2"/>
  <c r="A68" i="2"/>
  <c r="B68" i="2"/>
  <c r="C68" i="2"/>
  <c r="K68" i="2" s="1"/>
  <c r="D68" i="2"/>
  <c r="L68" i="2" s="1"/>
  <c r="A69" i="2"/>
  <c r="B69" i="2"/>
  <c r="C69" i="2"/>
  <c r="K69" i="2" s="1"/>
  <c r="D69" i="2"/>
  <c r="L69" i="2" s="1"/>
  <c r="A70" i="2"/>
  <c r="G70" i="2" s="1"/>
  <c r="B70" i="2"/>
  <c r="H70" i="2" s="1"/>
  <c r="C70" i="2"/>
  <c r="K70" i="2" s="1"/>
  <c r="D70" i="2"/>
  <c r="A71" i="2"/>
  <c r="G71" i="2" s="1"/>
  <c r="B71" i="2"/>
  <c r="H71" i="2" s="1"/>
  <c r="C71" i="2"/>
  <c r="D71" i="2"/>
  <c r="A72" i="2"/>
  <c r="G72" i="2" s="1"/>
  <c r="B72" i="2"/>
  <c r="H72" i="2" s="1"/>
  <c r="C72" i="2"/>
  <c r="D72" i="2"/>
  <c r="A73" i="2"/>
  <c r="G73" i="2" s="1"/>
  <c r="B73" i="2"/>
  <c r="H73" i="2" s="1"/>
  <c r="C73" i="2"/>
  <c r="D73" i="2"/>
  <c r="A74" i="2"/>
  <c r="B74" i="2"/>
  <c r="C74" i="2"/>
  <c r="K74" i="2" s="1"/>
  <c r="D74" i="2"/>
  <c r="L74" i="2" s="1"/>
  <c r="A75" i="2"/>
  <c r="B75" i="2"/>
  <c r="C75" i="2"/>
  <c r="K75" i="2" s="1"/>
  <c r="D75" i="2"/>
  <c r="L75" i="2" s="1"/>
  <c r="A76" i="2"/>
  <c r="G76" i="2" s="1"/>
  <c r="B76" i="2"/>
  <c r="H76" i="2" s="1"/>
  <c r="C76" i="2"/>
  <c r="D76" i="2"/>
  <c r="A77" i="2"/>
  <c r="G77" i="2" s="1"/>
  <c r="B77" i="2"/>
  <c r="H77" i="2" s="1"/>
  <c r="C77" i="2"/>
  <c r="D77" i="2"/>
  <c r="A78" i="2"/>
  <c r="G78" i="2" s="1"/>
  <c r="B78" i="2"/>
  <c r="H78" i="2" s="1"/>
  <c r="C78" i="2"/>
  <c r="D78" i="2"/>
  <c r="A79" i="2"/>
  <c r="B79" i="2"/>
  <c r="C79" i="2"/>
  <c r="K79" i="2" s="1"/>
  <c r="D79" i="2"/>
  <c r="L79" i="2" s="1"/>
  <c r="A80" i="2"/>
  <c r="B80" i="2"/>
  <c r="C80" i="2"/>
  <c r="K80" i="2" s="1"/>
  <c r="D80" i="2"/>
  <c r="L80" i="2" s="1"/>
  <c r="A81" i="2"/>
  <c r="B81" i="2"/>
  <c r="C81" i="2"/>
  <c r="K81" i="2" s="1"/>
  <c r="D81" i="2"/>
  <c r="L81" i="2" s="1"/>
  <c r="A82" i="2"/>
  <c r="G82" i="2" s="1"/>
  <c r="B82" i="2"/>
  <c r="H82" i="2" s="1"/>
  <c r="C82" i="2"/>
  <c r="D82" i="2"/>
  <c r="A83" i="2"/>
  <c r="G83" i="2" s="1"/>
  <c r="B83" i="2"/>
  <c r="H83" i="2" s="1"/>
  <c r="C83" i="2"/>
  <c r="D83" i="2"/>
  <c r="A84" i="2"/>
  <c r="G84" i="2" s="1"/>
  <c r="B84" i="2"/>
  <c r="H84" i="2" s="1"/>
  <c r="C84" i="2"/>
  <c r="D84" i="2"/>
  <c r="A85" i="2"/>
  <c r="G85" i="2" s="1"/>
  <c r="B85" i="2"/>
  <c r="H85" i="2" s="1"/>
  <c r="C85" i="2"/>
  <c r="D85" i="2"/>
  <c r="A86" i="2"/>
  <c r="G86" i="2" s="1"/>
  <c r="B86" i="2"/>
  <c r="H86" i="2" s="1"/>
  <c r="C86" i="2"/>
  <c r="D86" i="2"/>
  <c r="A87" i="2"/>
  <c r="G87" i="2" s="1"/>
  <c r="B87" i="2"/>
  <c r="H87" i="2" s="1"/>
  <c r="C87" i="2"/>
  <c r="D87" i="2"/>
  <c r="A88" i="2"/>
  <c r="B88" i="2"/>
  <c r="C88" i="2"/>
  <c r="K88" i="2" s="1"/>
  <c r="D88" i="2"/>
  <c r="L88" i="2" s="1"/>
  <c r="A89" i="2"/>
  <c r="B89" i="2"/>
  <c r="C89" i="2"/>
  <c r="K89" i="2" s="1"/>
  <c r="D89" i="2"/>
  <c r="L89" i="2" s="1"/>
  <c r="L90" i="2" s="1"/>
  <c r="L91" i="2" s="1"/>
  <c r="L92" i="2" s="1"/>
  <c r="L93" i="2" s="1"/>
  <c r="L94" i="2" s="1"/>
  <c r="L95" i="2" s="1"/>
  <c r="L96" i="2" s="1"/>
  <c r="L97" i="2" s="1"/>
  <c r="A90" i="2"/>
  <c r="G90" i="2" s="1"/>
  <c r="B90" i="2"/>
  <c r="H90" i="2" s="1"/>
  <c r="C90" i="2"/>
  <c r="D90" i="2"/>
  <c r="A91" i="2"/>
  <c r="G91" i="2" s="1"/>
  <c r="B91" i="2"/>
  <c r="H91" i="2" s="1"/>
  <c r="C91" i="2"/>
  <c r="D91" i="2"/>
  <c r="A92" i="2"/>
  <c r="G92" i="2" s="1"/>
  <c r="B92" i="2"/>
  <c r="H92" i="2" s="1"/>
  <c r="C92" i="2"/>
  <c r="D92" i="2"/>
  <c r="A93" i="2"/>
  <c r="G93" i="2" s="1"/>
  <c r="B93" i="2"/>
  <c r="H93" i="2" s="1"/>
  <c r="C93" i="2"/>
  <c r="D93" i="2"/>
  <c r="A94" i="2"/>
  <c r="G94" i="2" s="1"/>
  <c r="B94" i="2"/>
  <c r="H94" i="2" s="1"/>
  <c r="C94" i="2"/>
  <c r="D94" i="2"/>
  <c r="A95" i="2"/>
  <c r="G95" i="2" s="1"/>
  <c r="B95" i="2"/>
  <c r="H95" i="2" s="1"/>
  <c r="C95" i="2"/>
  <c r="D95" i="2"/>
  <c r="A96" i="2"/>
  <c r="G96" i="2" s="1"/>
  <c r="B96" i="2"/>
  <c r="H96" i="2" s="1"/>
  <c r="C96" i="2"/>
  <c r="D96" i="2"/>
  <c r="A97" i="2"/>
  <c r="G97" i="2" s="1"/>
  <c r="B97" i="2"/>
  <c r="H97" i="2" s="1"/>
  <c r="C97" i="2"/>
  <c r="D97" i="2"/>
  <c r="A98" i="2"/>
  <c r="B98" i="2"/>
  <c r="C98" i="2"/>
  <c r="K98" i="2" s="1"/>
  <c r="D98" i="2"/>
  <c r="L98" i="2" s="1"/>
  <c r="A99" i="2"/>
  <c r="G99" i="2" s="1"/>
  <c r="B99" i="2"/>
  <c r="H99" i="2" s="1"/>
  <c r="C99" i="2"/>
  <c r="D99" i="2"/>
  <c r="A100" i="2"/>
  <c r="G100" i="2" s="1"/>
  <c r="B100" i="2"/>
  <c r="H100" i="2" s="1"/>
  <c r="C100" i="2"/>
  <c r="D100" i="2"/>
  <c r="A101" i="2"/>
  <c r="G101" i="2" s="1"/>
  <c r="B101" i="2"/>
  <c r="H101" i="2" s="1"/>
  <c r="C101" i="2"/>
  <c r="D101" i="2"/>
  <c r="A102" i="2"/>
  <c r="G102" i="2" s="1"/>
  <c r="B102" i="2"/>
  <c r="H102" i="2" s="1"/>
  <c r="C102" i="2"/>
  <c r="D102" i="2"/>
  <c r="A103" i="2"/>
  <c r="G103" i="2" s="1"/>
  <c r="B103" i="2"/>
  <c r="H103" i="2" s="1"/>
  <c r="C103" i="2"/>
  <c r="D103" i="2"/>
  <c r="A104" i="2"/>
  <c r="G104" i="2" s="1"/>
  <c r="B104" i="2"/>
  <c r="H104" i="2" s="1"/>
  <c r="C104" i="2"/>
  <c r="D104" i="2"/>
  <c r="A105" i="2"/>
  <c r="G105" i="2" s="1"/>
  <c r="B105" i="2"/>
  <c r="H105" i="2" s="1"/>
  <c r="C105" i="2"/>
  <c r="D105" i="2"/>
  <c r="A106" i="2"/>
  <c r="G106" i="2" s="1"/>
  <c r="B106" i="2"/>
  <c r="H106" i="2" s="1"/>
  <c r="C106" i="2"/>
  <c r="D106" i="2"/>
  <c r="A107" i="2"/>
  <c r="G107" i="2" s="1"/>
  <c r="B107" i="2"/>
  <c r="H107" i="2" s="1"/>
  <c r="C107" i="2"/>
  <c r="D107" i="2"/>
  <c r="A108" i="2"/>
  <c r="G108" i="2" s="1"/>
  <c r="B108" i="2"/>
  <c r="H108" i="2" s="1"/>
  <c r="C108" i="2"/>
  <c r="D108" i="2"/>
  <c r="A109" i="2"/>
  <c r="G109" i="2" s="1"/>
  <c r="B109" i="2"/>
  <c r="H109" i="2" s="1"/>
  <c r="C109" i="2"/>
  <c r="D109" i="2"/>
  <c r="A110" i="2"/>
  <c r="B110" i="2"/>
  <c r="C110" i="2"/>
  <c r="K110" i="2" s="1"/>
  <c r="D110" i="2"/>
  <c r="L110" i="2" s="1"/>
  <c r="A111" i="2"/>
  <c r="B111" i="2"/>
  <c r="C111" i="2"/>
  <c r="K111" i="2" s="1"/>
  <c r="D111" i="2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A112" i="2"/>
  <c r="G112" i="2" s="1"/>
  <c r="B112" i="2"/>
  <c r="H112" i="2" s="1"/>
  <c r="C112" i="2"/>
  <c r="D112" i="2"/>
  <c r="A113" i="2"/>
  <c r="G113" i="2" s="1"/>
  <c r="B113" i="2"/>
  <c r="H113" i="2" s="1"/>
  <c r="C113" i="2"/>
  <c r="D113" i="2"/>
  <c r="A114" i="2"/>
  <c r="G114" i="2" s="1"/>
  <c r="B114" i="2"/>
  <c r="H114" i="2" s="1"/>
  <c r="C114" i="2"/>
  <c r="D114" i="2"/>
  <c r="A115" i="2"/>
  <c r="G115" i="2" s="1"/>
  <c r="B115" i="2"/>
  <c r="H115" i="2" s="1"/>
  <c r="C115" i="2"/>
  <c r="D115" i="2"/>
  <c r="A116" i="2"/>
  <c r="G116" i="2" s="1"/>
  <c r="B116" i="2"/>
  <c r="H116" i="2" s="1"/>
  <c r="C116" i="2"/>
  <c r="D116" i="2"/>
  <c r="A117" i="2"/>
  <c r="G117" i="2" s="1"/>
  <c r="B117" i="2"/>
  <c r="H117" i="2" s="1"/>
  <c r="C117" i="2"/>
  <c r="D117" i="2"/>
  <c r="A118" i="2"/>
  <c r="G118" i="2" s="1"/>
  <c r="B118" i="2"/>
  <c r="H118" i="2" s="1"/>
  <c r="C118" i="2"/>
  <c r="D118" i="2"/>
  <c r="A119" i="2"/>
  <c r="G119" i="2" s="1"/>
  <c r="B119" i="2"/>
  <c r="H119" i="2" s="1"/>
  <c r="C119" i="2"/>
  <c r="D119" i="2"/>
  <c r="A120" i="2"/>
  <c r="G120" i="2" s="1"/>
  <c r="B120" i="2"/>
  <c r="H120" i="2" s="1"/>
  <c r="C120" i="2"/>
  <c r="D120" i="2"/>
  <c r="A121" i="2"/>
  <c r="G121" i="2" s="1"/>
  <c r="B121" i="2"/>
  <c r="H121" i="2" s="1"/>
  <c r="C121" i="2"/>
  <c r="D121" i="2"/>
  <c r="A122" i="2"/>
  <c r="G122" i="2" s="1"/>
  <c r="B122" i="2"/>
  <c r="H122" i="2" s="1"/>
  <c r="C122" i="2"/>
  <c r="D122" i="2"/>
  <c r="A123" i="2"/>
  <c r="G123" i="2" s="1"/>
  <c r="B123" i="2"/>
  <c r="H123" i="2" s="1"/>
  <c r="C123" i="2"/>
  <c r="D123" i="2"/>
  <c r="A124" i="2"/>
  <c r="G124" i="2" s="1"/>
  <c r="B124" i="2"/>
  <c r="H124" i="2" s="1"/>
  <c r="C124" i="2"/>
  <c r="D124" i="2"/>
  <c r="A125" i="2"/>
  <c r="G125" i="2" s="1"/>
  <c r="B125" i="2"/>
  <c r="H125" i="2" s="1"/>
  <c r="C125" i="2"/>
  <c r="D125" i="2"/>
  <c r="A126" i="2"/>
  <c r="G126" i="2" s="1"/>
  <c r="B126" i="2"/>
  <c r="H126" i="2" s="1"/>
  <c r="C126" i="2"/>
  <c r="D126" i="2"/>
  <c r="A127" i="2"/>
  <c r="G127" i="2" s="1"/>
  <c r="B127" i="2"/>
  <c r="H127" i="2" s="1"/>
  <c r="C127" i="2"/>
  <c r="D127" i="2"/>
  <c r="A128" i="2"/>
  <c r="G128" i="2" s="1"/>
  <c r="B128" i="2"/>
  <c r="H128" i="2" s="1"/>
  <c r="C128" i="2"/>
  <c r="D128" i="2"/>
  <c r="A129" i="2"/>
  <c r="B129" i="2"/>
  <c r="H129" i="2" s="1"/>
  <c r="C129" i="2"/>
  <c r="K129" i="2" s="1"/>
  <c r="D129" i="2"/>
  <c r="L129" i="2" s="1"/>
  <c r="A130" i="2"/>
  <c r="B130" i="2"/>
  <c r="C130" i="2"/>
  <c r="K130" i="2" s="1"/>
  <c r="D130" i="2"/>
  <c r="L130" i="2" s="1"/>
  <c r="A131" i="2"/>
  <c r="B131" i="2"/>
  <c r="C131" i="2"/>
  <c r="K131" i="2" s="1"/>
  <c r="D131" i="2"/>
  <c r="L131" i="2" s="1"/>
  <c r="A132" i="2"/>
  <c r="B132" i="2"/>
  <c r="C132" i="2"/>
  <c r="K132" i="2" s="1"/>
  <c r="D132" i="2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A133" i="2"/>
  <c r="G133" i="2" s="1"/>
  <c r="B133" i="2"/>
  <c r="H133" i="2" s="1"/>
  <c r="C133" i="2"/>
  <c r="D133" i="2"/>
  <c r="A134" i="2"/>
  <c r="G134" i="2" s="1"/>
  <c r="B134" i="2"/>
  <c r="H134" i="2" s="1"/>
  <c r="C134" i="2"/>
  <c r="D134" i="2"/>
  <c r="A135" i="2"/>
  <c r="G135" i="2" s="1"/>
  <c r="B135" i="2"/>
  <c r="H135" i="2" s="1"/>
  <c r="C135" i="2"/>
  <c r="D135" i="2"/>
  <c r="A136" i="2"/>
  <c r="G136" i="2" s="1"/>
  <c r="B136" i="2"/>
  <c r="H136" i="2" s="1"/>
  <c r="C136" i="2"/>
  <c r="D136" i="2"/>
  <c r="A137" i="2"/>
  <c r="G137" i="2" s="1"/>
  <c r="B137" i="2"/>
  <c r="H137" i="2" s="1"/>
  <c r="C137" i="2"/>
  <c r="D137" i="2"/>
  <c r="A138" i="2"/>
  <c r="G138" i="2" s="1"/>
  <c r="B138" i="2"/>
  <c r="H138" i="2" s="1"/>
  <c r="C138" i="2"/>
  <c r="D138" i="2"/>
  <c r="A139" i="2"/>
  <c r="G139" i="2" s="1"/>
  <c r="B139" i="2"/>
  <c r="H139" i="2" s="1"/>
  <c r="C139" i="2"/>
  <c r="D139" i="2"/>
  <c r="A140" i="2"/>
  <c r="G140" i="2" s="1"/>
  <c r="B140" i="2"/>
  <c r="H140" i="2" s="1"/>
  <c r="C140" i="2"/>
  <c r="D140" i="2"/>
  <c r="A141" i="2"/>
  <c r="G141" i="2" s="1"/>
  <c r="B141" i="2"/>
  <c r="H141" i="2" s="1"/>
  <c r="C141" i="2"/>
  <c r="D141" i="2"/>
  <c r="A142" i="2"/>
  <c r="G142" i="2" s="1"/>
  <c r="B142" i="2"/>
  <c r="H142" i="2" s="1"/>
  <c r="C142" i="2"/>
  <c r="D142" i="2"/>
  <c r="A143" i="2"/>
  <c r="G143" i="2" s="1"/>
  <c r="B143" i="2"/>
  <c r="H143" i="2" s="1"/>
  <c r="C143" i="2"/>
  <c r="D143" i="2"/>
  <c r="A144" i="2"/>
  <c r="G144" i="2" s="1"/>
  <c r="B144" i="2"/>
  <c r="H144" i="2" s="1"/>
  <c r="C144" i="2"/>
  <c r="D144" i="2"/>
  <c r="A145" i="2"/>
  <c r="G145" i="2" s="1"/>
  <c r="B145" i="2"/>
  <c r="H145" i="2" s="1"/>
  <c r="C145" i="2"/>
  <c r="D145" i="2"/>
  <c r="A146" i="2"/>
  <c r="G146" i="2" s="1"/>
  <c r="B146" i="2"/>
  <c r="H146" i="2" s="1"/>
  <c r="C146" i="2"/>
  <c r="D146" i="2"/>
  <c r="A147" i="2"/>
  <c r="G147" i="2" s="1"/>
  <c r="B147" i="2"/>
  <c r="H147" i="2" s="1"/>
  <c r="C147" i="2"/>
  <c r="D147" i="2"/>
  <c r="A148" i="2"/>
  <c r="G148" i="2" s="1"/>
  <c r="B148" i="2"/>
  <c r="H148" i="2" s="1"/>
  <c r="C148" i="2"/>
  <c r="D148" i="2"/>
  <c r="A149" i="2"/>
  <c r="G149" i="2" s="1"/>
  <c r="B149" i="2"/>
  <c r="H149" i="2" s="1"/>
  <c r="C149" i="2"/>
  <c r="D149" i="2"/>
  <c r="A150" i="2"/>
  <c r="B150" i="2"/>
  <c r="C150" i="2"/>
  <c r="K150" i="2" s="1"/>
  <c r="D150" i="2"/>
  <c r="L150" i="2" s="1"/>
  <c r="A151" i="2"/>
  <c r="B151" i="2"/>
  <c r="C151" i="2"/>
  <c r="K151" i="2" s="1"/>
  <c r="D151" i="2"/>
  <c r="L151" i="2" s="1"/>
  <c r="A152" i="2"/>
  <c r="B152" i="2"/>
  <c r="C152" i="2"/>
  <c r="K152" i="2" s="1"/>
  <c r="D152" i="2"/>
  <c r="L152" i="2" s="1"/>
  <c r="A153" i="2"/>
  <c r="B153" i="2"/>
  <c r="C153" i="2"/>
  <c r="D153" i="2"/>
  <c r="L153" i="2" s="1"/>
  <c r="A154" i="2"/>
  <c r="B154" i="2"/>
  <c r="C154" i="2"/>
  <c r="K154" i="2" s="1"/>
  <c r="D154" i="2"/>
  <c r="L154" i="2" s="1"/>
  <c r="A155" i="2"/>
  <c r="G155" i="2" s="1"/>
  <c r="B155" i="2"/>
  <c r="H155" i="2" s="1"/>
  <c r="C155" i="2"/>
  <c r="D155" i="2"/>
  <c r="L155" i="2" s="1"/>
  <c r="A156" i="2"/>
  <c r="G156" i="2" s="1"/>
  <c r="B156" i="2"/>
  <c r="H156" i="2" s="1"/>
  <c r="C156" i="2"/>
  <c r="D156" i="2"/>
  <c r="A157" i="2"/>
  <c r="G157" i="2" s="1"/>
  <c r="B157" i="2"/>
  <c r="H157" i="2" s="1"/>
  <c r="C157" i="2"/>
  <c r="D157" i="2"/>
  <c r="A158" i="2"/>
  <c r="G158" i="2" s="1"/>
  <c r="B158" i="2"/>
  <c r="H158" i="2" s="1"/>
  <c r="C158" i="2"/>
  <c r="D158" i="2"/>
  <c r="A159" i="2"/>
  <c r="G159" i="2" s="1"/>
  <c r="B159" i="2"/>
  <c r="H159" i="2" s="1"/>
  <c r="C159" i="2"/>
  <c r="K159" i="2" s="1"/>
  <c r="D159" i="2"/>
  <c r="L159" i="2" s="1"/>
  <c r="A160" i="2"/>
  <c r="B160" i="2"/>
  <c r="C160" i="2"/>
  <c r="K160" i="2" s="1"/>
  <c r="D160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A161" i="2"/>
  <c r="G161" i="2" s="1"/>
  <c r="B161" i="2"/>
  <c r="H161" i="2" s="1"/>
  <c r="C161" i="2"/>
  <c r="D161" i="2"/>
  <c r="A162" i="2"/>
  <c r="G162" i="2" s="1"/>
  <c r="B162" i="2"/>
  <c r="H162" i="2" s="1"/>
  <c r="C162" i="2"/>
  <c r="D162" i="2"/>
  <c r="A163" i="2"/>
  <c r="G163" i="2" s="1"/>
  <c r="B163" i="2"/>
  <c r="H163" i="2" s="1"/>
  <c r="C163" i="2"/>
  <c r="D163" i="2"/>
  <c r="A164" i="2"/>
  <c r="G164" i="2" s="1"/>
  <c r="B164" i="2"/>
  <c r="H164" i="2" s="1"/>
  <c r="C164" i="2"/>
  <c r="D164" i="2"/>
  <c r="A165" i="2"/>
  <c r="G165" i="2" s="1"/>
  <c r="B165" i="2"/>
  <c r="H165" i="2" s="1"/>
  <c r="C165" i="2"/>
  <c r="D165" i="2"/>
  <c r="A166" i="2"/>
  <c r="G166" i="2" s="1"/>
  <c r="B166" i="2"/>
  <c r="H166" i="2" s="1"/>
  <c r="C166" i="2"/>
  <c r="D166" i="2"/>
  <c r="A167" i="2"/>
  <c r="G167" i="2" s="1"/>
  <c r="B167" i="2"/>
  <c r="H167" i="2" s="1"/>
  <c r="C167" i="2"/>
  <c r="D167" i="2"/>
  <c r="A168" i="2"/>
  <c r="G168" i="2" s="1"/>
  <c r="B168" i="2"/>
  <c r="H168" i="2" s="1"/>
  <c r="C168" i="2"/>
  <c r="D168" i="2"/>
  <c r="A169" i="2"/>
  <c r="G169" i="2" s="1"/>
  <c r="B169" i="2"/>
  <c r="H169" i="2" s="1"/>
  <c r="C169" i="2"/>
  <c r="D169" i="2"/>
  <c r="A170" i="2"/>
  <c r="G170" i="2" s="1"/>
  <c r="B170" i="2"/>
  <c r="H170" i="2" s="1"/>
  <c r="C170" i="2"/>
  <c r="D170" i="2"/>
  <c r="A171" i="2"/>
  <c r="G171" i="2" s="1"/>
  <c r="B171" i="2"/>
  <c r="H171" i="2" s="1"/>
  <c r="C171" i="2"/>
  <c r="D171" i="2"/>
  <c r="A172" i="2"/>
  <c r="G172" i="2" s="1"/>
  <c r="B172" i="2"/>
  <c r="H172" i="2" s="1"/>
  <c r="C172" i="2"/>
  <c r="D172" i="2"/>
  <c r="A173" i="2"/>
  <c r="G173" i="2" s="1"/>
  <c r="B173" i="2"/>
  <c r="H173" i="2" s="1"/>
  <c r="C173" i="2"/>
  <c r="D173" i="2"/>
  <c r="A174" i="2"/>
  <c r="B174" i="2"/>
  <c r="C174" i="2"/>
  <c r="K174" i="2" s="1"/>
  <c r="D174" i="2"/>
  <c r="L174" i="2" s="1"/>
  <c r="A175" i="2"/>
  <c r="B175" i="2"/>
  <c r="C175" i="2"/>
  <c r="K175" i="2" s="1"/>
  <c r="D175" i="2"/>
  <c r="L175" i="2" s="1"/>
  <c r="A176" i="2"/>
  <c r="G176" i="2" s="1"/>
  <c r="B176" i="2"/>
  <c r="H176" i="2" s="1"/>
  <c r="C176" i="2"/>
  <c r="K176" i="2" s="1"/>
  <c r="D176" i="2"/>
  <c r="A177" i="2"/>
  <c r="G177" i="2" s="1"/>
  <c r="B177" i="2"/>
  <c r="H177" i="2" s="1"/>
  <c r="C177" i="2"/>
  <c r="D177" i="2"/>
  <c r="A178" i="2"/>
  <c r="G178" i="2" s="1"/>
  <c r="B178" i="2"/>
  <c r="H178" i="2" s="1"/>
  <c r="C178" i="2"/>
  <c r="D178" i="2"/>
  <c r="A179" i="2"/>
  <c r="G179" i="2" s="1"/>
  <c r="B179" i="2"/>
  <c r="H179" i="2" s="1"/>
  <c r="C179" i="2"/>
  <c r="D179" i="2"/>
  <c r="A180" i="2"/>
  <c r="G180" i="2" s="1"/>
  <c r="B180" i="2"/>
  <c r="H180" i="2" s="1"/>
  <c r="C180" i="2"/>
  <c r="D180" i="2"/>
  <c r="A181" i="2"/>
  <c r="G181" i="2" s="1"/>
  <c r="B181" i="2"/>
  <c r="H181" i="2" s="1"/>
  <c r="C181" i="2"/>
  <c r="D181" i="2"/>
  <c r="A182" i="2"/>
  <c r="G182" i="2" s="1"/>
  <c r="B182" i="2"/>
  <c r="H182" i="2" s="1"/>
  <c r="C182" i="2"/>
  <c r="D182" i="2"/>
  <c r="A183" i="2"/>
  <c r="G183" i="2" s="1"/>
  <c r="B183" i="2"/>
  <c r="H183" i="2" s="1"/>
  <c r="C183" i="2"/>
  <c r="D183" i="2"/>
  <c r="A184" i="2"/>
  <c r="B184" i="2"/>
  <c r="C184" i="2"/>
  <c r="D184" i="2"/>
  <c r="L184" i="2" s="1"/>
  <c r="A185" i="2"/>
  <c r="G185" i="2" s="1"/>
  <c r="B185" i="2"/>
  <c r="H185" i="2" s="1"/>
  <c r="C185" i="2"/>
  <c r="D185" i="2"/>
  <c r="A186" i="2"/>
  <c r="G186" i="2" s="1"/>
  <c r="B186" i="2"/>
  <c r="H186" i="2" s="1"/>
  <c r="C186" i="2"/>
  <c r="D186" i="2"/>
  <c r="A187" i="2"/>
  <c r="G187" i="2" s="1"/>
  <c r="B187" i="2"/>
  <c r="H187" i="2" s="1"/>
  <c r="C187" i="2"/>
  <c r="D187" i="2"/>
  <c r="A188" i="2"/>
  <c r="G188" i="2" s="1"/>
  <c r="B188" i="2"/>
  <c r="H188" i="2" s="1"/>
  <c r="C188" i="2"/>
  <c r="D188" i="2"/>
  <c r="A189" i="2"/>
  <c r="G189" i="2" s="1"/>
  <c r="B189" i="2"/>
  <c r="H189" i="2" s="1"/>
  <c r="C189" i="2"/>
  <c r="D189" i="2"/>
  <c r="A190" i="2"/>
  <c r="G190" i="2" s="1"/>
  <c r="B190" i="2"/>
  <c r="H190" i="2" s="1"/>
  <c r="C190" i="2"/>
  <c r="D190" i="2"/>
  <c r="A191" i="2"/>
  <c r="G191" i="2" s="1"/>
  <c r="B191" i="2"/>
  <c r="H191" i="2" s="1"/>
  <c r="C191" i="2"/>
  <c r="D191" i="2"/>
  <c r="A192" i="2"/>
  <c r="G192" i="2" s="1"/>
  <c r="B192" i="2"/>
  <c r="H192" i="2" s="1"/>
  <c r="C192" i="2"/>
  <c r="D192" i="2"/>
  <c r="A193" i="2"/>
  <c r="G193" i="2" s="1"/>
  <c r="B193" i="2"/>
  <c r="H193" i="2" s="1"/>
  <c r="C193" i="2"/>
  <c r="D193" i="2"/>
  <c r="A194" i="2"/>
  <c r="G194" i="2" s="1"/>
  <c r="B194" i="2"/>
  <c r="H194" i="2" s="1"/>
  <c r="C194" i="2"/>
  <c r="D194" i="2"/>
  <c r="A195" i="2"/>
  <c r="G195" i="2" s="1"/>
  <c r="B195" i="2"/>
  <c r="H195" i="2" s="1"/>
  <c r="C195" i="2"/>
  <c r="D195" i="2"/>
  <c r="A196" i="2"/>
  <c r="G196" i="2" s="1"/>
  <c r="B196" i="2"/>
  <c r="H196" i="2" s="1"/>
  <c r="C196" i="2"/>
  <c r="D196" i="2"/>
  <c r="A197" i="2"/>
  <c r="G197" i="2" s="1"/>
  <c r="B197" i="2"/>
  <c r="H197" i="2" s="1"/>
  <c r="C197" i="2"/>
  <c r="D197" i="2"/>
  <c r="A198" i="2"/>
  <c r="G198" i="2" s="1"/>
  <c r="B198" i="2"/>
  <c r="H198" i="2" s="1"/>
  <c r="C198" i="2"/>
  <c r="D198" i="2"/>
  <c r="A199" i="2"/>
  <c r="G199" i="2" s="1"/>
  <c r="B199" i="2"/>
  <c r="H199" i="2" s="1"/>
  <c r="C199" i="2"/>
  <c r="D199" i="2"/>
  <c r="A200" i="2"/>
  <c r="G200" i="2" s="1"/>
  <c r="B200" i="2"/>
  <c r="H200" i="2" s="1"/>
  <c r="C200" i="2"/>
  <c r="D200" i="2"/>
  <c r="A201" i="2"/>
  <c r="G201" i="2" s="1"/>
  <c r="B201" i="2"/>
  <c r="H201" i="2" s="1"/>
  <c r="C201" i="2"/>
  <c r="D201" i="2"/>
  <c r="A202" i="2"/>
  <c r="G202" i="2" s="1"/>
  <c r="B202" i="2"/>
  <c r="H202" i="2" s="1"/>
  <c r="C202" i="2"/>
  <c r="D202" i="2"/>
  <c r="A203" i="2"/>
  <c r="G203" i="2" s="1"/>
  <c r="B203" i="2"/>
  <c r="C203" i="2"/>
  <c r="K203" i="2" s="1"/>
  <c r="D203" i="2"/>
  <c r="L203" i="2" s="1"/>
  <c r="A204" i="2"/>
  <c r="B204" i="2"/>
  <c r="C204" i="2"/>
  <c r="K204" i="2" s="1"/>
  <c r="D204" i="2"/>
  <c r="L204" i="2" s="1"/>
  <c r="A205" i="2"/>
  <c r="B205" i="2"/>
  <c r="C205" i="2"/>
  <c r="K205" i="2" s="1"/>
  <c r="D205" i="2"/>
  <c r="L205" i="2" s="1"/>
  <c r="A206" i="2"/>
  <c r="B206" i="2"/>
  <c r="C206" i="2"/>
  <c r="K206" i="2" s="1"/>
  <c r="D206" i="2"/>
  <c r="L206" i="2" s="1"/>
  <c r="A207" i="2"/>
  <c r="B207" i="2"/>
  <c r="C207" i="2"/>
  <c r="K207" i="2" s="1"/>
  <c r="D207" i="2"/>
  <c r="L207" i="2" s="1"/>
  <c r="L208" i="2" s="1"/>
  <c r="L209" i="2" s="1"/>
  <c r="A208" i="2"/>
  <c r="G208" i="2" s="1"/>
  <c r="B208" i="2"/>
  <c r="H208" i="2" s="1"/>
  <c r="C208" i="2"/>
  <c r="D208" i="2"/>
  <c r="A209" i="2"/>
  <c r="G209" i="2" s="1"/>
  <c r="B209" i="2"/>
  <c r="H209" i="2" s="1"/>
  <c r="C209" i="2"/>
  <c r="D209" i="2"/>
  <c r="A210" i="2"/>
  <c r="B210" i="2"/>
  <c r="C210" i="2"/>
  <c r="K210" i="2" s="1"/>
  <c r="D210" i="2"/>
  <c r="L210" i="2" s="1"/>
  <c r="A211" i="2"/>
  <c r="B211" i="2"/>
  <c r="C211" i="2"/>
  <c r="K211" i="2" s="1"/>
  <c r="D211" i="2"/>
  <c r="L211" i="2" s="1"/>
  <c r="A212" i="2"/>
  <c r="B212" i="2"/>
  <c r="C212" i="2"/>
  <c r="K212" i="2" s="1"/>
  <c r="D212" i="2"/>
  <c r="L212" i="2" s="1"/>
  <c r="L213" i="2" s="1"/>
  <c r="L214" i="2" s="1"/>
  <c r="L215" i="2" s="1"/>
  <c r="L216" i="2" s="1"/>
  <c r="L217" i="2" s="1"/>
  <c r="L218" i="2" s="1"/>
  <c r="A213" i="2"/>
  <c r="G213" i="2" s="1"/>
  <c r="B213" i="2"/>
  <c r="H213" i="2" s="1"/>
  <c r="C213" i="2"/>
  <c r="D213" i="2"/>
  <c r="A214" i="2"/>
  <c r="G214" i="2" s="1"/>
  <c r="B214" i="2"/>
  <c r="H214" i="2" s="1"/>
  <c r="C214" i="2"/>
  <c r="D214" i="2"/>
  <c r="A215" i="2"/>
  <c r="G215" i="2" s="1"/>
  <c r="B215" i="2"/>
  <c r="H215" i="2" s="1"/>
  <c r="C215" i="2"/>
  <c r="D215" i="2"/>
  <c r="A216" i="2"/>
  <c r="G216" i="2" s="1"/>
  <c r="B216" i="2"/>
  <c r="H216" i="2" s="1"/>
  <c r="C216" i="2"/>
  <c r="D216" i="2"/>
  <c r="A217" i="2"/>
  <c r="G217" i="2" s="1"/>
  <c r="B217" i="2"/>
  <c r="H217" i="2" s="1"/>
  <c r="C217" i="2"/>
  <c r="D217" i="2"/>
  <c r="A218" i="2"/>
  <c r="G218" i="2" s="1"/>
  <c r="B218" i="2"/>
  <c r="H218" i="2" s="1"/>
  <c r="C218" i="2"/>
  <c r="D218" i="2"/>
  <c r="A219" i="2"/>
  <c r="B219" i="2"/>
  <c r="H219" i="2" s="1"/>
  <c r="C219" i="2"/>
  <c r="K219" i="2" s="1"/>
  <c r="D219" i="2"/>
  <c r="L219" i="2" s="1"/>
  <c r="A220" i="2"/>
  <c r="B220" i="2"/>
  <c r="C220" i="2"/>
  <c r="K220" i="2" s="1"/>
  <c r="D220" i="2"/>
  <c r="L220" i="2" s="1"/>
  <c r="A221" i="2"/>
  <c r="G221" i="2" s="1"/>
  <c r="B221" i="2"/>
  <c r="H221" i="2" s="1"/>
  <c r="C221" i="2"/>
  <c r="D221" i="2"/>
  <c r="A222" i="2"/>
  <c r="G222" i="2" s="1"/>
  <c r="B222" i="2"/>
  <c r="H222" i="2" s="1"/>
  <c r="C222" i="2"/>
  <c r="D222" i="2"/>
  <c r="A223" i="2"/>
  <c r="G223" i="2" s="1"/>
  <c r="B223" i="2"/>
  <c r="H223" i="2" s="1"/>
  <c r="C223" i="2"/>
  <c r="D223" i="2"/>
  <c r="A224" i="2"/>
  <c r="G224" i="2" s="1"/>
  <c r="B224" i="2"/>
  <c r="H224" i="2" s="1"/>
  <c r="C224" i="2"/>
  <c r="D224" i="2"/>
  <c r="A225" i="2"/>
  <c r="G225" i="2" s="1"/>
  <c r="B225" i="2"/>
  <c r="H225" i="2" s="1"/>
  <c r="C225" i="2"/>
  <c r="D225" i="2"/>
  <c r="D4" i="2"/>
  <c r="L4" i="2" s="1"/>
  <c r="B4" i="2"/>
  <c r="H4" i="2" s="1"/>
  <c r="C4" i="2"/>
  <c r="K4" i="2" s="1"/>
  <c r="A4" i="2"/>
  <c r="J3" i="1"/>
  <c r="O5" i="1"/>
  <c r="P5" i="1"/>
  <c r="O6" i="1"/>
  <c r="O7" i="1" s="1"/>
  <c r="O8" i="1" s="1"/>
  <c r="O9" i="1" s="1"/>
  <c r="O10" i="1" s="1"/>
  <c r="O11" i="1" s="1"/>
  <c r="P6" i="1"/>
  <c r="P7" i="1" s="1"/>
  <c r="P8" i="1" s="1"/>
  <c r="P9" i="1" s="1"/>
  <c r="P10" i="1" s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P4" i="1"/>
  <c r="O4" i="1"/>
  <c r="M223" i="1"/>
  <c r="M224" i="1"/>
  <c r="N224" i="1"/>
  <c r="K224" i="1"/>
  <c r="L224" i="1"/>
  <c r="H22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N223" i="1"/>
  <c r="N4" i="1"/>
  <c r="M4" i="1"/>
  <c r="K225" i="1"/>
  <c r="L225" i="1"/>
  <c r="K5" i="1"/>
  <c r="L5" i="1"/>
  <c r="K6" i="1"/>
  <c r="L6" i="1"/>
  <c r="K7" i="1"/>
  <c r="L7" i="1"/>
  <c r="K8" i="1"/>
  <c r="K9" i="1" s="1"/>
  <c r="K10" i="1" s="1"/>
  <c r="L8" i="1"/>
  <c r="L9" i="1"/>
  <c r="L10" i="1"/>
  <c r="L11" i="1" s="1"/>
  <c r="K11" i="1"/>
  <c r="K12" i="1"/>
  <c r="L12" i="1"/>
  <c r="K13" i="1"/>
  <c r="L13" i="1"/>
  <c r="K14" i="1"/>
  <c r="L14" i="1"/>
  <c r="K15" i="1"/>
  <c r="L15" i="1"/>
  <c r="L16" i="1" s="1"/>
  <c r="K16" i="1"/>
  <c r="K17" i="1" s="1"/>
  <c r="K18" i="1" s="1"/>
  <c r="K19" i="1" s="1"/>
  <c r="L17" i="1"/>
  <c r="L18" i="1"/>
  <c r="L19" i="1"/>
  <c r="K20" i="1"/>
  <c r="L20" i="1"/>
  <c r="L21" i="1" s="1"/>
  <c r="K21" i="1"/>
  <c r="K22" i="1"/>
  <c r="K23" i="1" s="1"/>
  <c r="L22" i="1"/>
  <c r="L23" i="1"/>
  <c r="K24" i="1"/>
  <c r="K25" i="1" s="1"/>
  <c r="K26" i="1" s="1"/>
  <c r="L24" i="1"/>
  <c r="L25" i="1"/>
  <c r="L26" i="1"/>
  <c r="K27" i="1"/>
  <c r="L27" i="1"/>
  <c r="K28" i="1"/>
  <c r="L28" i="1"/>
  <c r="L29" i="1" s="1"/>
  <c r="K29" i="1"/>
  <c r="K30" i="1"/>
  <c r="L30" i="1"/>
  <c r="L31" i="1" s="1"/>
  <c r="L32" i="1" s="1"/>
  <c r="L33" i="1" s="1"/>
  <c r="K31" i="1"/>
  <c r="K32" i="1"/>
  <c r="K33" i="1"/>
  <c r="K34" i="1"/>
  <c r="K35" i="1" s="1"/>
  <c r="L34" i="1"/>
  <c r="L35" i="1"/>
  <c r="K36" i="1"/>
  <c r="L36" i="1"/>
  <c r="L37" i="1" s="1"/>
  <c r="K37" i="1"/>
  <c r="K38" i="1"/>
  <c r="K39" i="1" s="1"/>
  <c r="K40" i="1" s="1"/>
  <c r="L38" i="1"/>
  <c r="L39" i="1"/>
  <c r="L40" i="1"/>
  <c r="L41" i="1" s="1"/>
  <c r="K41" i="1"/>
  <c r="K42" i="1"/>
  <c r="L42" i="1"/>
  <c r="L43" i="1" s="1"/>
  <c r="K43" i="1"/>
  <c r="K44" i="1"/>
  <c r="L44" i="1"/>
  <c r="L45" i="1" s="1"/>
  <c r="K45" i="1"/>
  <c r="K46" i="1"/>
  <c r="L46" i="1"/>
  <c r="L47" i="1" s="1"/>
  <c r="K47" i="1"/>
  <c r="K48" i="1"/>
  <c r="K49" i="1" s="1"/>
  <c r="L48" i="1"/>
  <c r="L49" i="1"/>
  <c r="K50" i="1"/>
  <c r="K51" i="1" s="1"/>
  <c r="L50" i="1"/>
  <c r="L51" i="1"/>
  <c r="K52" i="1"/>
  <c r="L52" i="1"/>
  <c r="L53" i="1" s="1"/>
  <c r="L54" i="1" s="1"/>
  <c r="K53" i="1"/>
  <c r="K54" i="1"/>
  <c r="K55" i="1" s="1"/>
  <c r="K56" i="1" s="1"/>
  <c r="L55" i="1"/>
  <c r="L56" i="1"/>
  <c r="K57" i="1"/>
  <c r="L57" i="1"/>
  <c r="K58" i="1"/>
  <c r="K59" i="1" s="1"/>
  <c r="L58" i="1"/>
  <c r="L59" i="1"/>
  <c r="K60" i="1"/>
  <c r="K61" i="1" s="1"/>
  <c r="L60" i="1"/>
  <c r="L61" i="1"/>
  <c r="K62" i="1"/>
  <c r="K63" i="1" s="1"/>
  <c r="K64" i="1" s="1"/>
  <c r="L62" i="1"/>
  <c r="L63" i="1"/>
  <c r="L64" i="1"/>
  <c r="K65" i="1"/>
  <c r="L65" i="1"/>
  <c r="K66" i="1"/>
  <c r="K67" i="1" s="1"/>
  <c r="K68" i="1" s="1"/>
  <c r="L66" i="1"/>
  <c r="L67" i="1"/>
  <c r="L68" i="1"/>
  <c r="L69" i="1" s="1"/>
  <c r="L70" i="1" s="1"/>
  <c r="L71" i="1" s="1"/>
  <c r="K69" i="1"/>
  <c r="K70" i="1"/>
  <c r="K71" i="1"/>
  <c r="K72" i="1"/>
  <c r="K73" i="1" s="1"/>
  <c r="L72" i="1"/>
  <c r="L73" i="1"/>
  <c r="K74" i="1"/>
  <c r="L74" i="1"/>
  <c r="L75" i="1" s="1"/>
  <c r="L76" i="1" s="1"/>
  <c r="K75" i="1"/>
  <c r="K76" i="1"/>
  <c r="K77" i="1" s="1"/>
  <c r="K78" i="1" s="1"/>
  <c r="L77" i="1"/>
  <c r="L78" i="1"/>
  <c r="L79" i="1" s="1"/>
  <c r="K79" i="1"/>
  <c r="K80" i="1"/>
  <c r="L80" i="1"/>
  <c r="L81" i="1" s="1"/>
  <c r="L82" i="1" s="1"/>
  <c r="K81" i="1"/>
  <c r="K82" i="1"/>
  <c r="K83" i="1" s="1"/>
  <c r="K84" i="1" s="1"/>
  <c r="K85" i="1" s="1"/>
  <c r="L83" i="1"/>
  <c r="L84" i="1"/>
  <c r="L85" i="1"/>
  <c r="K86" i="1"/>
  <c r="K87" i="1" s="1"/>
  <c r="L86" i="1"/>
  <c r="L87" i="1"/>
  <c r="K88" i="1"/>
  <c r="L88" i="1"/>
  <c r="L89" i="1" s="1"/>
  <c r="L90" i="1" s="1"/>
  <c r="L91" i="1" s="1"/>
  <c r="K89" i="1"/>
  <c r="K90" i="1"/>
  <c r="K91" i="1"/>
  <c r="K92" i="1"/>
  <c r="L92" i="1"/>
  <c r="L93" i="1" s="1"/>
  <c r="K93" i="1"/>
  <c r="K94" i="1"/>
  <c r="L94" i="1"/>
  <c r="L95" i="1" s="1"/>
  <c r="K95" i="1"/>
  <c r="K96" i="1"/>
  <c r="K97" i="1" s="1"/>
  <c r="L96" i="1"/>
  <c r="L97" i="1"/>
  <c r="K98" i="1"/>
  <c r="L98" i="1"/>
  <c r="L99" i="1" s="1"/>
  <c r="K99" i="1"/>
  <c r="K100" i="1"/>
  <c r="L100" i="1"/>
  <c r="L101" i="1" s="1"/>
  <c r="K101" i="1"/>
  <c r="K102" i="1"/>
  <c r="K103" i="1" s="1"/>
  <c r="L102" i="1"/>
  <c r="L103" i="1"/>
  <c r="K104" i="1"/>
  <c r="K105" i="1" s="1"/>
  <c r="K106" i="1" s="1"/>
  <c r="L104" i="1"/>
  <c r="L105" i="1"/>
  <c r="L106" i="1"/>
  <c r="K107" i="1"/>
  <c r="L107" i="1"/>
  <c r="K108" i="1"/>
  <c r="K109" i="1" s="1"/>
  <c r="L108" i="1"/>
  <c r="L109" i="1"/>
  <c r="K110" i="1"/>
  <c r="L110" i="1"/>
  <c r="L111" i="1" s="1"/>
  <c r="K111" i="1"/>
  <c r="K112" i="1"/>
  <c r="L112" i="1"/>
  <c r="L113" i="1" s="1"/>
  <c r="L114" i="1" s="1"/>
  <c r="K113" i="1"/>
  <c r="K114" i="1"/>
  <c r="K115" i="1" s="1"/>
  <c r="L115" i="1"/>
  <c r="K116" i="1"/>
  <c r="L116" i="1"/>
  <c r="L117" i="1" s="1"/>
  <c r="K117" i="1"/>
  <c r="K118" i="1"/>
  <c r="L118" i="1"/>
  <c r="K119" i="1"/>
  <c r="L119" i="1"/>
  <c r="K120" i="1"/>
  <c r="K121" i="1" s="1"/>
  <c r="L120" i="1"/>
  <c r="L121" i="1"/>
  <c r="K122" i="1"/>
  <c r="K123" i="1" s="1"/>
  <c r="L122" i="1"/>
  <c r="L123" i="1"/>
  <c r="K124" i="1"/>
  <c r="K125" i="1" s="1"/>
  <c r="K126" i="1" s="1"/>
  <c r="K127" i="1" s="1"/>
  <c r="K128" i="1" s="1"/>
  <c r="L124" i="1"/>
  <c r="L125" i="1"/>
  <c r="L126" i="1"/>
  <c r="L127" i="1"/>
  <c r="L128" i="1"/>
  <c r="K129" i="1"/>
  <c r="L129" i="1"/>
  <c r="K130" i="1"/>
  <c r="L130" i="1"/>
  <c r="K131" i="1"/>
  <c r="L131" i="1"/>
  <c r="K132" i="1"/>
  <c r="K133" i="1" s="1"/>
  <c r="K134" i="1" s="1"/>
  <c r="L132" i="1"/>
  <c r="L133" i="1"/>
  <c r="L134" i="1"/>
  <c r="L135" i="1" s="1"/>
  <c r="K135" i="1"/>
  <c r="K136" i="1"/>
  <c r="L136" i="1"/>
  <c r="L137" i="1" s="1"/>
  <c r="K137" i="1"/>
  <c r="K138" i="1"/>
  <c r="K139" i="1" s="1"/>
  <c r="L138" i="1"/>
  <c r="L139" i="1"/>
  <c r="K140" i="1"/>
  <c r="L140" i="1"/>
  <c r="L141" i="1" s="1"/>
  <c r="L142" i="1" s="1"/>
  <c r="K141" i="1"/>
  <c r="K142" i="1"/>
  <c r="K143" i="1"/>
  <c r="L143" i="1"/>
  <c r="K144" i="1"/>
  <c r="K145" i="1" s="1"/>
  <c r="K146" i="1" s="1"/>
  <c r="L144" i="1"/>
  <c r="L145" i="1"/>
  <c r="L146" i="1"/>
  <c r="L147" i="1" s="1"/>
  <c r="K147" i="1"/>
  <c r="K148" i="1"/>
  <c r="K149" i="1" s="1"/>
  <c r="L148" i="1"/>
  <c r="L149" i="1"/>
  <c r="K150" i="1"/>
  <c r="L150" i="1"/>
  <c r="K151" i="1"/>
  <c r="L151" i="1"/>
  <c r="K152" i="1"/>
  <c r="K153" i="1" s="1"/>
  <c r="L152" i="1"/>
  <c r="L153" i="1"/>
  <c r="K154" i="1"/>
  <c r="K155" i="1" s="1"/>
  <c r="K156" i="1" s="1"/>
  <c r="L154" i="1"/>
  <c r="L155" i="1"/>
  <c r="L156" i="1"/>
  <c r="K157" i="1"/>
  <c r="L157" i="1"/>
  <c r="K158" i="1"/>
  <c r="L158" i="1"/>
  <c r="L159" i="1" s="1"/>
  <c r="L160" i="1" s="1"/>
  <c r="K159" i="1"/>
  <c r="K160" i="1"/>
  <c r="K161" i="1" s="1"/>
  <c r="L161" i="1"/>
  <c r="K162" i="1"/>
  <c r="L162" i="1"/>
  <c r="L163" i="1" s="1"/>
  <c r="K163" i="1"/>
  <c r="K164" i="1"/>
  <c r="L164" i="1"/>
  <c r="K165" i="1"/>
  <c r="L165" i="1"/>
  <c r="K166" i="1"/>
  <c r="L166" i="1"/>
  <c r="K167" i="1"/>
  <c r="L167" i="1"/>
  <c r="K168" i="1"/>
  <c r="L168" i="1"/>
  <c r="L169" i="1" s="1"/>
  <c r="K169" i="1"/>
  <c r="K170" i="1"/>
  <c r="L170" i="1"/>
  <c r="K171" i="1"/>
  <c r="L171" i="1"/>
  <c r="K172" i="1"/>
  <c r="K173" i="1" s="1"/>
  <c r="L172" i="1"/>
  <c r="L173" i="1"/>
  <c r="K174" i="1"/>
  <c r="L174" i="1"/>
  <c r="L175" i="1" s="1"/>
  <c r="K175" i="1"/>
  <c r="K176" i="1"/>
  <c r="L176" i="1"/>
  <c r="L177" i="1" s="1"/>
  <c r="K177" i="1"/>
  <c r="K178" i="1"/>
  <c r="K179" i="1" s="1"/>
  <c r="K180" i="1" s="1"/>
  <c r="K181" i="1" s="1"/>
  <c r="K182" i="1" s="1"/>
  <c r="K183" i="1" s="1"/>
  <c r="L178" i="1"/>
  <c r="L179" i="1"/>
  <c r="L180" i="1"/>
  <c r="L181" i="1"/>
  <c r="L182" i="1"/>
  <c r="L183" i="1"/>
  <c r="K184" i="1"/>
  <c r="L184" i="1"/>
  <c r="L185" i="1" s="1"/>
  <c r="K185" i="1"/>
  <c r="K186" i="1"/>
  <c r="L186" i="1"/>
  <c r="K187" i="1"/>
  <c r="L187" i="1"/>
  <c r="K188" i="1"/>
  <c r="K189" i="1" s="1"/>
  <c r="L188" i="1"/>
  <c r="L189" i="1"/>
  <c r="K190" i="1"/>
  <c r="L190" i="1"/>
  <c r="L191" i="1" s="1"/>
  <c r="L192" i="1" s="1"/>
  <c r="K191" i="1"/>
  <c r="K192" i="1"/>
  <c r="K193" i="1" s="1"/>
  <c r="K194" i="1" s="1"/>
  <c r="L193" i="1"/>
  <c r="L194" i="1"/>
  <c r="K195" i="1"/>
  <c r="L195" i="1"/>
  <c r="K196" i="1"/>
  <c r="K197" i="1" s="1"/>
  <c r="L196" i="1"/>
  <c r="L197" i="1"/>
  <c r="K198" i="1"/>
  <c r="K199" i="1" s="1"/>
  <c r="K200" i="1" s="1"/>
  <c r="L198" i="1"/>
  <c r="L199" i="1"/>
  <c r="L200" i="1"/>
  <c r="L201" i="1" s="1"/>
  <c r="K201" i="1"/>
  <c r="K202" i="1"/>
  <c r="L202" i="1"/>
  <c r="K203" i="1"/>
  <c r="L203" i="1"/>
  <c r="K204" i="1"/>
  <c r="L204" i="1"/>
  <c r="L205" i="1" s="1"/>
  <c r="K205" i="1"/>
  <c r="K206" i="1"/>
  <c r="L206" i="1"/>
  <c r="L207" i="1" s="1"/>
  <c r="K207" i="1"/>
  <c r="K208" i="1"/>
  <c r="K209" i="1" s="1"/>
  <c r="K210" i="1" s="1"/>
  <c r="L208" i="1"/>
  <c r="L209" i="1"/>
  <c r="L210" i="1"/>
  <c r="K211" i="1"/>
  <c r="L211" i="1"/>
  <c r="K212" i="1"/>
  <c r="L212" i="1"/>
  <c r="L213" i="1" s="1"/>
  <c r="L214" i="1" s="1"/>
  <c r="K213" i="1"/>
  <c r="K214" i="1"/>
  <c r="K215" i="1" s="1"/>
  <c r="K216" i="1" s="1"/>
  <c r="L215" i="1"/>
  <c r="L216" i="1"/>
  <c r="K217" i="1"/>
  <c r="L217" i="1"/>
  <c r="K218" i="1"/>
  <c r="L218" i="1"/>
  <c r="K219" i="1"/>
  <c r="L219" i="1"/>
  <c r="K220" i="1"/>
  <c r="L220" i="1"/>
  <c r="L221" i="1" s="1"/>
  <c r="L222" i="1" s="1"/>
  <c r="L223" i="1" s="1"/>
  <c r="K221" i="1"/>
  <c r="K222" i="1"/>
  <c r="K223" i="1"/>
  <c r="L4" i="1"/>
  <c r="K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4" i="1"/>
  <c r="I4" i="1"/>
  <c r="I3" i="1"/>
  <c r="H3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I11" i="1" s="1"/>
  <c r="F12" i="1"/>
  <c r="G12" i="1"/>
  <c r="I12" i="1" s="1"/>
  <c r="F13" i="1"/>
  <c r="G13" i="1"/>
  <c r="I13" i="1" s="1"/>
  <c r="F14" i="1"/>
  <c r="G14" i="1"/>
  <c r="I14" i="1" s="1"/>
  <c r="F15" i="1"/>
  <c r="G15" i="1"/>
  <c r="I15" i="1" s="1"/>
  <c r="F16" i="1"/>
  <c r="G16" i="1"/>
  <c r="I16" i="1" s="1"/>
  <c r="F17" i="1"/>
  <c r="G17" i="1"/>
  <c r="I17" i="1" s="1"/>
  <c r="F18" i="1"/>
  <c r="G18" i="1"/>
  <c r="I18" i="1" s="1"/>
  <c r="F19" i="1"/>
  <c r="G19" i="1"/>
  <c r="I19" i="1" s="1"/>
  <c r="F20" i="1"/>
  <c r="G20" i="1"/>
  <c r="I20" i="1" s="1"/>
  <c r="F21" i="1"/>
  <c r="G21" i="1"/>
  <c r="I21" i="1" s="1"/>
  <c r="F22" i="1"/>
  <c r="G22" i="1"/>
  <c r="I22" i="1" s="1"/>
  <c r="F23" i="1"/>
  <c r="G23" i="1"/>
  <c r="I23" i="1" s="1"/>
  <c r="F24" i="1"/>
  <c r="G24" i="1"/>
  <c r="I24" i="1" s="1"/>
  <c r="F25" i="1"/>
  <c r="G25" i="1"/>
  <c r="I25" i="1" s="1"/>
  <c r="F26" i="1"/>
  <c r="G26" i="1"/>
  <c r="I26" i="1" s="1"/>
  <c r="F27" i="1"/>
  <c r="G27" i="1"/>
  <c r="I27" i="1" s="1"/>
  <c r="F28" i="1"/>
  <c r="G28" i="1"/>
  <c r="I28" i="1" s="1"/>
  <c r="F29" i="1"/>
  <c r="G29" i="1"/>
  <c r="I29" i="1" s="1"/>
  <c r="F30" i="1"/>
  <c r="G30" i="1"/>
  <c r="I30" i="1" s="1"/>
  <c r="F31" i="1"/>
  <c r="G31" i="1"/>
  <c r="I31" i="1" s="1"/>
  <c r="F32" i="1"/>
  <c r="G32" i="1"/>
  <c r="I32" i="1" s="1"/>
  <c r="F33" i="1"/>
  <c r="G33" i="1"/>
  <c r="I33" i="1" s="1"/>
  <c r="F34" i="1"/>
  <c r="G34" i="1"/>
  <c r="I34" i="1" s="1"/>
  <c r="F35" i="1"/>
  <c r="G35" i="1"/>
  <c r="I35" i="1" s="1"/>
  <c r="F36" i="1"/>
  <c r="G36" i="1"/>
  <c r="I36" i="1" s="1"/>
  <c r="F37" i="1"/>
  <c r="G37" i="1"/>
  <c r="I37" i="1" s="1"/>
  <c r="F38" i="1"/>
  <c r="G38" i="1"/>
  <c r="I38" i="1" s="1"/>
  <c r="F39" i="1"/>
  <c r="G39" i="1"/>
  <c r="I39" i="1" s="1"/>
  <c r="F40" i="1"/>
  <c r="G40" i="1"/>
  <c r="I40" i="1" s="1"/>
  <c r="F41" i="1"/>
  <c r="G41" i="1"/>
  <c r="I41" i="1" s="1"/>
  <c r="F42" i="1"/>
  <c r="G42" i="1"/>
  <c r="I42" i="1" s="1"/>
  <c r="F43" i="1"/>
  <c r="G43" i="1"/>
  <c r="I43" i="1" s="1"/>
  <c r="F44" i="1"/>
  <c r="G44" i="1"/>
  <c r="I44" i="1" s="1"/>
  <c r="F45" i="1"/>
  <c r="G45" i="1"/>
  <c r="I45" i="1" s="1"/>
  <c r="F46" i="1"/>
  <c r="G46" i="1"/>
  <c r="I46" i="1" s="1"/>
  <c r="F47" i="1"/>
  <c r="G47" i="1"/>
  <c r="I47" i="1" s="1"/>
  <c r="F48" i="1"/>
  <c r="G48" i="1"/>
  <c r="I48" i="1" s="1"/>
  <c r="F49" i="1"/>
  <c r="G49" i="1"/>
  <c r="I49" i="1" s="1"/>
  <c r="F50" i="1"/>
  <c r="G50" i="1"/>
  <c r="I50" i="1" s="1"/>
  <c r="F51" i="1"/>
  <c r="G51" i="1"/>
  <c r="I51" i="1" s="1"/>
  <c r="F52" i="1"/>
  <c r="G52" i="1"/>
  <c r="I52" i="1" s="1"/>
  <c r="F53" i="1"/>
  <c r="G53" i="1"/>
  <c r="I53" i="1" s="1"/>
  <c r="F54" i="1"/>
  <c r="G54" i="1"/>
  <c r="I54" i="1" s="1"/>
  <c r="F55" i="1"/>
  <c r="G55" i="1"/>
  <c r="I55" i="1" s="1"/>
  <c r="F56" i="1"/>
  <c r="G56" i="1"/>
  <c r="I56" i="1" s="1"/>
  <c r="F57" i="1"/>
  <c r="G57" i="1"/>
  <c r="I57" i="1" s="1"/>
  <c r="F58" i="1"/>
  <c r="G58" i="1"/>
  <c r="I58" i="1" s="1"/>
  <c r="F59" i="1"/>
  <c r="G59" i="1"/>
  <c r="I59" i="1" s="1"/>
  <c r="F60" i="1"/>
  <c r="G60" i="1"/>
  <c r="I60" i="1" s="1"/>
  <c r="F61" i="1"/>
  <c r="G61" i="1"/>
  <c r="I61" i="1" s="1"/>
  <c r="F62" i="1"/>
  <c r="G62" i="1"/>
  <c r="I62" i="1" s="1"/>
  <c r="F63" i="1"/>
  <c r="G63" i="1"/>
  <c r="I63" i="1" s="1"/>
  <c r="F64" i="1"/>
  <c r="G64" i="1"/>
  <c r="I64" i="1" s="1"/>
  <c r="F65" i="1"/>
  <c r="G65" i="1"/>
  <c r="I65" i="1" s="1"/>
  <c r="F66" i="1"/>
  <c r="G66" i="1"/>
  <c r="I66" i="1" s="1"/>
  <c r="F67" i="1"/>
  <c r="G67" i="1"/>
  <c r="I67" i="1" s="1"/>
  <c r="F68" i="1"/>
  <c r="G68" i="1"/>
  <c r="I68" i="1" s="1"/>
  <c r="F69" i="1"/>
  <c r="G69" i="1"/>
  <c r="I69" i="1" s="1"/>
  <c r="F70" i="1"/>
  <c r="G70" i="1"/>
  <c r="I70" i="1" s="1"/>
  <c r="F71" i="1"/>
  <c r="G71" i="1"/>
  <c r="I71" i="1" s="1"/>
  <c r="F72" i="1"/>
  <c r="G72" i="1"/>
  <c r="I72" i="1" s="1"/>
  <c r="F73" i="1"/>
  <c r="G73" i="1"/>
  <c r="I73" i="1" s="1"/>
  <c r="F74" i="1"/>
  <c r="G74" i="1"/>
  <c r="I74" i="1" s="1"/>
  <c r="F75" i="1"/>
  <c r="G75" i="1"/>
  <c r="I75" i="1" s="1"/>
  <c r="F76" i="1"/>
  <c r="G76" i="1"/>
  <c r="I76" i="1" s="1"/>
  <c r="F77" i="1"/>
  <c r="G77" i="1"/>
  <c r="I77" i="1" s="1"/>
  <c r="F78" i="1"/>
  <c r="G78" i="1"/>
  <c r="I78" i="1" s="1"/>
  <c r="F79" i="1"/>
  <c r="G79" i="1"/>
  <c r="I79" i="1" s="1"/>
  <c r="F80" i="1"/>
  <c r="G80" i="1"/>
  <c r="I80" i="1" s="1"/>
  <c r="F81" i="1"/>
  <c r="G81" i="1"/>
  <c r="I81" i="1" s="1"/>
  <c r="F82" i="1"/>
  <c r="G82" i="1"/>
  <c r="I82" i="1" s="1"/>
  <c r="F83" i="1"/>
  <c r="G83" i="1"/>
  <c r="I83" i="1" s="1"/>
  <c r="F84" i="1"/>
  <c r="G84" i="1"/>
  <c r="I84" i="1" s="1"/>
  <c r="F85" i="1"/>
  <c r="G85" i="1"/>
  <c r="I85" i="1" s="1"/>
  <c r="F86" i="1"/>
  <c r="G86" i="1"/>
  <c r="I86" i="1" s="1"/>
  <c r="F87" i="1"/>
  <c r="G87" i="1"/>
  <c r="I87" i="1" s="1"/>
  <c r="F88" i="1"/>
  <c r="G88" i="1"/>
  <c r="I88" i="1" s="1"/>
  <c r="F89" i="1"/>
  <c r="G89" i="1"/>
  <c r="I89" i="1" s="1"/>
  <c r="F90" i="1"/>
  <c r="G90" i="1"/>
  <c r="I90" i="1" s="1"/>
  <c r="F91" i="1"/>
  <c r="G91" i="1"/>
  <c r="I91" i="1" s="1"/>
  <c r="F92" i="1"/>
  <c r="G92" i="1"/>
  <c r="I92" i="1" s="1"/>
  <c r="F93" i="1"/>
  <c r="G93" i="1"/>
  <c r="I93" i="1" s="1"/>
  <c r="F94" i="1"/>
  <c r="G94" i="1"/>
  <c r="I94" i="1" s="1"/>
  <c r="F95" i="1"/>
  <c r="G95" i="1"/>
  <c r="I95" i="1" s="1"/>
  <c r="F96" i="1"/>
  <c r="G96" i="1"/>
  <c r="I96" i="1" s="1"/>
  <c r="F97" i="1"/>
  <c r="G97" i="1"/>
  <c r="I97" i="1" s="1"/>
  <c r="F98" i="1"/>
  <c r="G98" i="1"/>
  <c r="I98" i="1" s="1"/>
  <c r="F99" i="1"/>
  <c r="G99" i="1"/>
  <c r="I99" i="1" s="1"/>
  <c r="F100" i="1"/>
  <c r="G100" i="1"/>
  <c r="I100" i="1" s="1"/>
  <c r="F101" i="1"/>
  <c r="G101" i="1"/>
  <c r="I101" i="1" s="1"/>
  <c r="F102" i="1"/>
  <c r="G102" i="1"/>
  <c r="I102" i="1" s="1"/>
  <c r="F103" i="1"/>
  <c r="G103" i="1"/>
  <c r="I103" i="1" s="1"/>
  <c r="F104" i="1"/>
  <c r="G104" i="1"/>
  <c r="I104" i="1" s="1"/>
  <c r="F105" i="1"/>
  <c r="G105" i="1"/>
  <c r="I105" i="1" s="1"/>
  <c r="F106" i="1"/>
  <c r="G106" i="1"/>
  <c r="I106" i="1" s="1"/>
  <c r="F107" i="1"/>
  <c r="G107" i="1"/>
  <c r="I107" i="1" s="1"/>
  <c r="F108" i="1"/>
  <c r="G108" i="1"/>
  <c r="I108" i="1" s="1"/>
  <c r="F109" i="1"/>
  <c r="G109" i="1"/>
  <c r="I109" i="1" s="1"/>
  <c r="F110" i="1"/>
  <c r="G110" i="1"/>
  <c r="I110" i="1" s="1"/>
  <c r="F111" i="1"/>
  <c r="G111" i="1"/>
  <c r="I111" i="1" s="1"/>
  <c r="F112" i="1"/>
  <c r="G112" i="1"/>
  <c r="I112" i="1" s="1"/>
  <c r="F113" i="1"/>
  <c r="G113" i="1"/>
  <c r="I113" i="1" s="1"/>
  <c r="F114" i="1"/>
  <c r="G114" i="1"/>
  <c r="I114" i="1" s="1"/>
  <c r="F115" i="1"/>
  <c r="G115" i="1"/>
  <c r="I115" i="1" s="1"/>
  <c r="F116" i="1"/>
  <c r="G116" i="1"/>
  <c r="I116" i="1" s="1"/>
  <c r="F117" i="1"/>
  <c r="G117" i="1"/>
  <c r="I117" i="1" s="1"/>
  <c r="F118" i="1"/>
  <c r="G118" i="1"/>
  <c r="I118" i="1" s="1"/>
  <c r="F119" i="1"/>
  <c r="G119" i="1"/>
  <c r="I119" i="1" s="1"/>
  <c r="F120" i="1"/>
  <c r="G120" i="1"/>
  <c r="I120" i="1" s="1"/>
  <c r="F121" i="1"/>
  <c r="G121" i="1"/>
  <c r="I121" i="1" s="1"/>
  <c r="F122" i="1"/>
  <c r="G122" i="1"/>
  <c r="I122" i="1" s="1"/>
  <c r="F123" i="1"/>
  <c r="G123" i="1"/>
  <c r="I123" i="1" s="1"/>
  <c r="F124" i="1"/>
  <c r="G124" i="1"/>
  <c r="I124" i="1" s="1"/>
  <c r="F125" i="1"/>
  <c r="G125" i="1"/>
  <c r="I125" i="1" s="1"/>
  <c r="F126" i="1"/>
  <c r="G126" i="1"/>
  <c r="I126" i="1" s="1"/>
  <c r="F127" i="1"/>
  <c r="G127" i="1"/>
  <c r="I127" i="1" s="1"/>
  <c r="F128" i="1"/>
  <c r="G128" i="1"/>
  <c r="I128" i="1" s="1"/>
  <c r="F129" i="1"/>
  <c r="G129" i="1"/>
  <c r="I129" i="1" s="1"/>
  <c r="F130" i="1"/>
  <c r="G130" i="1"/>
  <c r="I130" i="1" s="1"/>
  <c r="F131" i="1"/>
  <c r="G131" i="1"/>
  <c r="I131" i="1" s="1"/>
  <c r="F132" i="1"/>
  <c r="G132" i="1"/>
  <c r="I132" i="1" s="1"/>
  <c r="F133" i="1"/>
  <c r="G133" i="1"/>
  <c r="I133" i="1" s="1"/>
  <c r="F134" i="1"/>
  <c r="G134" i="1"/>
  <c r="I134" i="1" s="1"/>
  <c r="F135" i="1"/>
  <c r="G135" i="1"/>
  <c r="I135" i="1" s="1"/>
  <c r="F136" i="1"/>
  <c r="G136" i="1"/>
  <c r="I136" i="1" s="1"/>
  <c r="F137" i="1"/>
  <c r="G137" i="1"/>
  <c r="I137" i="1" s="1"/>
  <c r="F138" i="1"/>
  <c r="G138" i="1"/>
  <c r="I138" i="1" s="1"/>
  <c r="F139" i="1"/>
  <c r="G139" i="1"/>
  <c r="I139" i="1" s="1"/>
  <c r="F140" i="1"/>
  <c r="G140" i="1"/>
  <c r="I140" i="1" s="1"/>
  <c r="F141" i="1"/>
  <c r="G141" i="1"/>
  <c r="I141" i="1" s="1"/>
  <c r="F142" i="1"/>
  <c r="G142" i="1"/>
  <c r="I142" i="1" s="1"/>
  <c r="F143" i="1"/>
  <c r="G143" i="1"/>
  <c r="I143" i="1" s="1"/>
  <c r="F144" i="1"/>
  <c r="G144" i="1"/>
  <c r="I144" i="1" s="1"/>
  <c r="F145" i="1"/>
  <c r="G145" i="1"/>
  <c r="I145" i="1" s="1"/>
  <c r="F146" i="1"/>
  <c r="G146" i="1"/>
  <c r="I146" i="1" s="1"/>
  <c r="F147" i="1"/>
  <c r="G147" i="1"/>
  <c r="I147" i="1" s="1"/>
  <c r="F148" i="1"/>
  <c r="G148" i="1"/>
  <c r="I148" i="1" s="1"/>
  <c r="F149" i="1"/>
  <c r="G149" i="1"/>
  <c r="I149" i="1" s="1"/>
  <c r="F150" i="1"/>
  <c r="G150" i="1"/>
  <c r="I150" i="1" s="1"/>
  <c r="F151" i="1"/>
  <c r="G151" i="1"/>
  <c r="I151" i="1" s="1"/>
  <c r="F152" i="1"/>
  <c r="G152" i="1"/>
  <c r="I152" i="1" s="1"/>
  <c r="F153" i="1"/>
  <c r="G153" i="1"/>
  <c r="I153" i="1" s="1"/>
  <c r="F154" i="1"/>
  <c r="G154" i="1"/>
  <c r="I154" i="1" s="1"/>
  <c r="F155" i="1"/>
  <c r="G155" i="1"/>
  <c r="I155" i="1" s="1"/>
  <c r="F156" i="1"/>
  <c r="G156" i="1"/>
  <c r="I156" i="1" s="1"/>
  <c r="F157" i="1"/>
  <c r="G157" i="1"/>
  <c r="I157" i="1" s="1"/>
  <c r="F158" i="1"/>
  <c r="G158" i="1"/>
  <c r="I158" i="1" s="1"/>
  <c r="F159" i="1"/>
  <c r="G159" i="1"/>
  <c r="I159" i="1" s="1"/>
  <c r="F160" i="1"/>
  <c r="G160" i="1"/>
  <c r="I160" i="1" s="1"/>
  <c r="F161" i="1"/>
  <c r="G161" i="1"/>
  <c r="I161" i="1" s="1"/>
  <c r="F162" i="1"/>
  <c r="G162" i="1"/>
  <c r="I162" i="1" s="1"/>
  <c r="F163" i="1"/>
  <c r="G163" i="1"/>
  <c r="I163" i="1" s="1"/>
  <c r="F164" i="1"/>
  <c r="G164" i="1"/>
  <c r="I164" i="1" s="1"/>
  <c r="F165" i="1"/>
  <c r="G165" i="1"/>
  <c r="I165" i="1" s="1"/>
  <c r="F166" i="1"/>
  <c r="G166" i="1"/>
  <c r="I166" i="1" s="1"/>
  <c r="F167" i="1"/>
  <c r="G167" i="1"/>
  <c r="I167" i="1" s="1"/>
  <c r="F168" i="1"/>
  <c r="G168" i="1"/>
  <c r="I168" i="1" s="1"/>
  <c r="F169" i="1"/>
  <c r="G169" i="1"/>
  <c r="I169" i="1" s="1"/>
  <c r="F170" i="1"/>
  <c r="G170" i="1"/>
  <c r="I170" i="1" s="1"/>
  <c r="F171" i="1"/>
  <c r="G171" i="1"/>
  <c r="I171" i="1" s="1"/>
  <c r="F172" i="1"/>
  <c r="G172" i="1"/>
  <c r="I172" i="1" s="1"/>
  <c r="F173" i="1"/>
  <c r="G173" i="1"/>
  <c r="I173" i="1" s="1"/>
  <c r="F174" i="1"/>
  <c r="G174" i="1"/>
  <c r="I174" i="1" s="1"/>
  <c r="F175" i="1"/>
  <c r="G175" i="1"/>
  <c r="I175" i="1" s="1"/>
  <c r="F176" i="1"/>
  <c r="G176" i="1"/>
  <c r="I176" i="1" s="1"/>
  <c r="F177" i="1"/>
  <c r="G177" i="1"/>
  <c r="I177" i="1" s="1"/>
  <c r="F178" i="1"/>
  <c r="G178" i="1"/>
  <c r="I178" i="1" s="1"/>
  <c r="F179" i="1"/>
  <c r="G179" i="1"/>
  <c r="I179" i="1" s="1"/>
  <c r="F180" i="1"/>
  <c r="G180" i="1"/>
  <c r="I180" i="1" s="1"/>
  <c r="F181" i="1"/>
  <c r="G181" i="1"/>
  <c r="I181" i="1" s="1"/>
  <c r="F182" i="1"/>
  <c r="G182" i="1"/>
  <c r="I182" i="1" s="1"/>
  <c r="F183" i="1"/>
  <c r="G183" i="1"/>
  <c r="I183" i="1" s="1"/>
  <c r="F184" i="1"/>
  <c r="G184" i="1"/>
  <c r="I184" i="1" s="1"/>
  <c r="F185" i="1"/>
  <c r="G185" i="1"/>
  <c r="I185" i="1" s="1"/>
  <c r="F186" i="1"/>
  <c r="G186" i="1"/>
  <c r="I186" i="1" s="1"/>
  <c r="F187" i="1"/>
  <c r="G187" i="1"/>
  <c r="I187" i="1" s="1"/>
  <c r="F188" i="1"/>
  <c r="G188" i="1"/>
  <c r="I188" i="1" s="1"/>
  <c r="F189" i="1"/>
  <c r="G189" i="1"/>
  <c r="I189" i="1" s="1"/>
  <c r="F190" i="1"/>
  <c r="G190" i="1"/>
  <c r="I190" i="1" s="1"/>
  <c r="F191" i="1"/>
  <c r="G191" i="1"/>
  <c r="I191" i="1" s="1"/>
  <c r="F192" i="1"/>
  <c r="G192" i="1"/>
  <c r="I192" i="1" s="1"/>
  <c r="F193" i="1"/>
  <c r="G193" i="1"/>
  <c r="I193" i="1" s="1"/>
  <c r="F194" i="1"/>
  <c r="G194" i="1"/>
  <c r="I194" i="1" s="1"/>
  <c r="F195" i="1"/>
  <c r="G195" i="1"/>
  <c r="I195" i="1" s="1"/>
  <c r="F196" i="1"/>
  <c r="G196" i="1"/>
  <c r="I196" i="1" s="1"/>
  <c r="F197" i="1"/>
  <c r="G197" i="1"/>
  <c r="I197" i="1" s="1"/>
  <c r="F198" i="1"/>
  <c r="G198" i="1"/>
  <c r="I198" i="1" s="1"/>
  <c r="F199" i="1"/>
  <c r="G199" i="1"/>
  <c r="I199" i="1" s="1"/>
  <c r="F200" i="1"/>
  <c r="G200" i="1"/>
  <c r="I200" i="1" s="1"/>
  <c r="F201" i="1"/>
  <c r="G201" i="1"/>
  <c r="I201" i="1" s="1"/>
  <c r="F202" i="1"/>
  <c r="G202" i="1"/>
  <c r="I202" i="1" s="1"/>
  <c r="F203" i="1"/>
  <c r="G203" i="1"/>
  <c r="I203" i="1" s="1"/>
  <c r="F204" i="1"/>
  <c r="G204" i="1"/>
  <c r="I204" i="1" s="1"/>
  <c r="F205" i="1"/>
  <c r="G205" i="1"/>
  <c r="I205" i="1" s="1"/>
  <c r="F206" i="1"/>
  <c r="G206" i="1"/>
  <c r="I206" i="1" s="1"/>
  <c r="F207" i="1"/>
  <c r="G207" i="1"/>
  <c r="I207" i="1" s="1"/>
  <c r="F208" i="1"/>
  <c r="G208" i="1"/>
  <c r="I208" i="1" s="1"/>
  <c r="F209" i="1"/>
  <c r="G209" i="1"/>
  <c r="I209" i="1" s="1"/>
  <c r="F210" i="1"/>
  <c r="G210" i="1"/>
  <c r="I210" i="1" s="1"/>
  <c r="F211" i="1"/>
  <c r="G211" i="1"/>
  <c r="I211" i="1" s="1"/>
  <c r="F212" i="1"/>
  <c r="G212" i="1"/>
  <c r="I212" i="1" s="1"/>
  <c r="F213" i="1"/>
  <c r="G213" i="1"/>
  <c r="I213" i="1" s="1"/>
  <c r="F214" i="1"/>
  <c r="G214" i="1"/>
  <c r="I214" i="1" s="1"/>
  <c r="F215" i="1"/>
  <c r="G215" i="1"/>
  <c r="I215" i="1" s="1"/>
  <c r="F216" i="1"/>
  <c r="G216" i="1"/>
  <c r="I216" i="1" s="1"/>
  <c r="F217" i="1"/>
  <c r="G217" i="1"/>
  <c r="I217" i="1" s="1"/>
  <c r="F218" i="1"/>
  <c r="G218" i="1"/>
  <c r="I218" i="1" s="1"/>
  <c r="F219" i="1"/>
  <c r="G219" i="1"/>
  <c r="I219" i="1" s="1"/>
  <c r="F220" i="1"/>
  <c r="G220" i="1"/>
  <c r="I220" i="1" s="1"/>
  <c r="F221" i="1"/>
  <c r="G221" i="1"/>
  <c r="I221" i="1" s="1"/>
  <c r="F222" i="1"/>
  <c r="G222" i="1"/>
  <c r="I222" i="1" s="1"/>
  <c r="F223" i="1"/>
  <c r="G223" i="1"/>
  <c r="I223" i="1" s="1"/>
  <c r="F224" i="1"/>
  <c r="G224" i="1"/>
  <c r="I224" i="1" s="1"/>
  <c r="G3" i="1"/>
  <c r="G4" i="1"/>
  <c r="F4" i="1"/>
  <c r="F3" i="1"/>
  <c r="L169" i="3" l="1"/>
  <c r="L225" i="3"/>
  <c r="L193" i="3"/>
  <c r="L157" i="3"/>
  <c r="L63" i="3"/>
  <c r="L201" i="3"/>
  <c r="L217" i="3"/>
  <c r="L185" i="3"/>
  <c r="L141" i="3"/>
  <c r="L33" i="3"/>
  <c r="L95" i="3"/>
  <c r="L125" i="3"/>
  <c r="L223" i="3"/>
  <c r="L215" i="3"/>
  <c r="L207" i="3"/>
  <c r="L199" i="3"/>
  <c r="L191" i="3"/>
  <c r="L183" i="3"/>
  <c r="L175" i="3"/>
  <c r="L167" i="3"/>
  <c r="L151" i="3"/>
  <c r="L135" i="3"/>
  <c r="L119" i="3"/>
  <c r="L93" i="3"/>
  <c r="L61" i="3"/>
  <c r="L29" i="3"/>
  <c r="L5" i="3"/>
  <c r="L9" i="3"/>
  <c r="L21" i="3"/>
  <c r="L25" i="3"/>
  <c r="L37" i="3"/>
  <c r="L41" i="3"/>
  <c r="L51" i="3"/>
  <c r="L53" i="3"/>
  <c r="L57" i="3"/>
  <c r="L66" i="3"/>
  <c r="L69" i="3"/>
  <c r="L71" i="3"/>
  <c r="L85" i="3"/>
  <c r="L87" i="3"/>
  <c r="L90" i="3"/>
  <c r="L98" i="3"/>
  <c r="L101" i="3"/>
  <c r="L103" i="3"/>
  <c r="L117" i="3"/>
  <c r="L118" i="3"/>
  <c r="L128" i="3"/>
  <c r="L153" i="3"/>
  <c r="L221" i="3"/>
  <c r="L213" i="3"/>
  <c r="L197" i="3"/>
  <c r="L189" i="3"/>
  <c r="L181" i="3"/>
  <c r="L165" i="3"/>
  <c r="L149" i="3"/>
  <c r="L133" i="3"/>
  <c r="L111" i="3"/>
  <c r="L79" i="3"/>
  <c r="L49" i="3"/>
  <c r="L17" i="3"/>
  <c r="L4" i="3"/>
  <c r="L219" i="3"/>
  <c r="L211" i="3"/>
  <c r="L203" i="3"/>
  <c r="L195" i="3"/>
  <c r="L187" i="3"/>
  <c r="L179" i="3"/>
  <c r="L171" i="3"/>
  <c r="L159" i="3"/>
  <c r="L143" i="3"/>
  <c r="L127" i="3"/>
  <c r="L109" i="3"/>
  <c r="L77" i="3"/>
  <c r="L45" i="3"/>
  <c r="L13" i="3"/>
  <c r="I4" i="3"/>
  <c r="M4" i="3" s="1"/>
  <c r="O4" i="3" s="1"/>
  <c r="K4" i="3"/>
  <c r="K5" i="3"/>
  <c r="K12" i="3"/>
  <c r="K13" i="3"/>
  <c r="K15" i="3"/>
  <c r="K20" i="3"/>
  <c r="K21" i="3"/>
  <c r="K36" i="3"/>
  <c r="K40" i="3"/>
  <c r="K41" i="3"/>
  <c r="K43" i="3"/>
  <c r="K47" i="3"/>
  <c r="K48" i="3"/>
  <c r="K49" i="3"/>
  <c r="K51" i="3"/>
  <c r="K52" i="3"/>
  <c r="K53" i="3"/>
  <c r="K56" i="3"/>
  <c r="K57" i="3"/>
  <c r="K59" i="3"/>
  <c r="K61" i="3"/>
  <c r="K65" i="3"/>
  <c r="K66" i="3"/>
  <c r="K68" i="3"/>
  <c r="K70" i="3"/>
  <c r="K71" i="3"/>
  <c r="K73" i="3"/>
  <c r="K74" i="3"/>
  <c r="K77" i="3"/>
  <c r="K85" i="3"/>
  <c r="K86" i="3"/>
  <c r="K87" i="3"/>
  <c r="K89" i="3"/>
  <c r="K90" i="3"/>
  <c r="K92" i="3"/>
  <c r="K98" i="3"/>
  <c r="K101" i="3"/>
  <c r="K106" i="3"/>
  <c r="K110" i="3"/>
  <c r="K111" i="3"/>
  <c r="K116" i="3"/>
  <c r="K121" i="3"/>
  <c r="K126" i="3"/>
  <c r="K127" i="3"/>
  <c r="K132" i="3"/>
  <c r="K156" i="3"/>
  <c r="K159" i="3"/>
  <c r="K161" i="3"/>
  <c r="K164" i="3"/>
  <c r="K167" i="3"/>
  <c r="K169" i="3"/>
  <c r="K175" i="3"/>
  <c r="K177" i="3"/>
  <c r="K185" i="3"/>
  <c r="K187" i="3"/>
  <c r="K189" i="3"/>
  <c r="K191" i="3"/>
  <c r="K193" i="3"/>
  <c r="K215" i="3"/>
  <c r="K223" i="3"/>
  <c r="K225" i="3"/>
  <c r="K220" i="3"/>
  <c r="K212" i="3"/>
  <c r="K208" i="3"/>
  <c r="K200" i="3"/>
  <c r="K192" i="3"/>
  <c r="K188" i="3"/>
  <c r="K180" i="3"/>
  <c r="K172" i="3"/>
  <c r="K147" i="3"/>
  <c r="K136" i="3"/>
  <c r="K120" i="3"/>
  <c r="K46" i="3"/>
  <c r="K38" i="3"/>
  <c r="K22" i="3"/>
  <c r="K14" i="3"/>
  <c r="K162" i="3"/>
  <c r="K157" i="3"/>
  <c r="K146" i="3"/>
  <c r="K109" i="3"/>
  <c r="K218" i="3"/>
  <c r="K214" i="3"/>
  <c r="K210" i="3"/>
  <c r="K202" i="3"/>
  <c r="K198" i="3"/>
  <c r="K194" i="3"/>
  <c r="K186" i="3"/>
  <c r="K182" i="3"/>
  <c r="K178" i="3"/>
  <c r="K170" i="3"/>
  <c r="K160" i="3"/>
  <c r="K155" i="3"/>
  <c r="K144" i="3"/>
  <c r="K139" i="3"/>
  <c r="K128" i="3"/>
  <c r="K123" i="3"/>
  <c r="K112" i="3"/>
  <c r="K107" i="3"/>
  <c r="K99" i="3"/>
  <c r="K91" i="3"/>
  <c r="K83" i="3"/>
  <c r="K75" i="3"/>
  <c r="K67" i="3"/>
  <c r="K58" i="3"/>
  <c r="K50" i="3"/>
  <c r="K42" i="3"/>
  <c r="K34" i="3"/>
  <c r="K26" i="3"/>
  <c r="K18" i="3"/>
  <c r="K10" i="3"/>
  <c r="K8" i="3"/>
  <c r="K9" i="3"/>
  <c r="K11" i="3"/>
  <c r="K16" i="3"/>
  <c r="K17" i="3"/>
  <c r="K19" i="3"/>
  <c r="K24" i="3"/>
  <c r="K25" i="3"/>
  <c r="K27" i="3"/>
  <c r="K28" i="3"/>
  <c r="K29" i="3"/>
  <c r="K31" i="3"/>
  <c r="K32" i="3"/>
  <c r="K33" i="3"/>
  <c r="K35" i="3"/>
  <c r="K37" i="3"/>
  <c r="K44" i="3"/>
  <c r="K45" i="3"/>
  <c r="K60" i="3"/>
  <c r="K62" i="3"/>
  <c r="K63" i="3"/>
  <c r="K69" i="3"/>
  <c r="K76" i="3"/>
  <c r="K78" i="3"/>
  <c r="K79" i="3"/>
  <c r="K81" i="3"/>
  <c r="K82" i="3"/>
  <c r="K84" i="3"/>
  <c r="K93" i="3"/>
  <c r="K94" i="3"/>
  <c r="K95" i="3"/>
  <c r="K100" i="3"/>
  <c r="K102" i="3"/>
  <c r="K103" i="3"/>
  <c r="K105" i="3"/>
  <c r="K108" i="3"/>
  <c r="K118" i="3"/>
  <c r="K119" i="3"/>
  <c r="K134" i="3"/>
  <c r="K135" i="3"/>
  <c r="K137" i="3"/>
  <c r="K142" i="3"/>
  <c r="K143" i="3"/>
  <c r="K148" i="3"/>
  <c r="K151" i="3"/>
  <c r="K153" i="3"/>
  <c r="K171" i="3"/>
  <c r="K173" i="3"/>
  <c r="K179" i="3"/>
  <c r="K181" i="3"/>
  <c r="K183" i="3"/>
  <c r="K195" i="3"/>
  <c r="K197" i="3"/>
  <c r="K199" i="3"/>
  <c r="K201" i="3"/>
  <c r="K203" i="3"/>
  <c r="K205" i="3"/>
  <c r="K207" i="3"/>
  <c r="K209" i="3"/>
  <c r="K211" i="3"/>
  <c r="K213" i="3"/>
  <c r="K217" i="3"/>
  <c r="K219" i="3"/>
  <c r="K221" i="3"/>
  <c r="K224" i="3"/>
  <c r="K216" i="3"/>
  <c r="K204" i="3"/>
  <c r="K196" i="3"/>
  <c r="K184" i="3"/>
  <c r="K176" i="3"/>
  <c r="K168" i="3"/>
  <c r="K163" i="3"/>
  <c r="K152" i="3"/>
  <c r="K131" i="3"/>
  <c r="K115" i="3"/>
  <c r="K54" i="3"/>
  <c r="K30" i="3"/>
  <c r="K6" i="3"/>
  <c r="K141" i="3"/>
  <c r="K130" i="3"/>
  <c r="K125" i="3"/>
  <c r="K114" i="3"/>
  <c r="K165" i="3"/>
  <c r="K149" i="3"/>
  <c r="K138" i="3"/>
  <c r="K133" i="3"/>
  <c r="K122" i="3"/>
  <c r="K117" i="3"/>
  <c r="K104" i="3"/>
  <c r="K96" i="3"/>
  <c r="K88" i="3"/>
  <c r="K80" i="3"/>
  <c r="K72" i="3"/>
  <c r="K64" i="3"/>
  <c r="L8" i="3"/>
  <c r="L10" i="3"/>
  <c r="L16" i="3"/>
  <c r="L18" i="3"/>
  <c r="L20" i="3"/>
  <c r="L30" i="3"/>
  <c r="L36" i="3"/>
  <c r="L44" i="3"/>
  <c r="L52" i="3"/>
  <c r="L56" i="3"/>
  <c r="L58" i="3"/>
  <c r="L60" i="3"/>
  <c r="L62" i="3"/>
  <c r="L64" i="3"/>
  <c r="L68" i="3"/>
  <c r="L72" i="3"/>
  <c r="L76" i="3"/>
  <c r="L84" i="3"/>
  <c r="L88" i="3"/>
  <c r="L92" i="3"/>
  <c r="L96" i="3"/>
  <c r="L100" i="3"/>
  <c r="L104" i="3"/>
  <c r="L108" i="3"/>
  <c r="L114" i="3"/>
  <c r="L116" i="3"/>
  <c r="L122" i="3"/>
  <c r="L124" i="3"/>
  <c r="L130" i="3"/>
  <c r="L132" i="3"/>
  <c r="L138" i="3"/>
  <c r="L140" i="3"/>
  <c r="L146" i="3"/>
  <c r="L148" i="3"/>
  <c r="L150" i="3"/>
  <c r="L152" i="3"/>
  <c r="L154" i="3"/>
  <c r="L156" i="3"/>
  <c r="L158" i="3"/>
  <c r="L160" i="3"/>
  <c r="L162" i="3"/>
  <c r="L164" i="3"/>
  <c r="L166" i="3"/>
  <c r="L145" i="3"/>
  <c r="L137" i="3"/>
  <c r="L129" i="3"/>
  <c r="L121" i="3"/>
  <c r="L113" i="3"/>
  <c r="L105" i="3"/>
  <c r="L97" i="3"/>
  <c r="L89" i="3"/>
  <c r="L81" i="3"/>
  <c r="L73" i="3"/>
  <c r="L65" i="3"/>
  <c r="L6" i="3"/>
  <c r="L12" i="3"/>
  <c r="L14" i="3"/>
  <c r="L22" i="3"/>
  <c r="L24" i="3"/>
  <c r="L26" i="3"/>
  <c r="L28" i="3"/>
  <c r="L32" i="3"/>
  <c r="L34" i="3"/>
  <c r="L38" i="3"/>
  <c r="L40" i="3"/>
  <c r="L42" i="3"/>
  <c r="L46" i="3"/>
  <c r="L48" i="3"/>
  <c r="L50" i="3"/>
  <c r="L54" i="3"/>
  <c r="L80" i="3"/>
  <c r="L224" i="3"/>
  <c r="L222" i="3"/>
  <c r="L220" i="3"/>
  <c r="L218" i="3"/>
  <c r="L216" i="3"/>
  <c r="L214" i="3"/>
  <c r="L212" i="3"/>
  <c r="L210" i="3"/>
  <c r="L208" i="3"/>
  <c r="L206" i="3"/>
  <c r="L204" i="3"/>
  <c r="L202" i="3"/>
  <c r="L200" i="3"/>
  <c r="L198" i="3"/>
  <c r="L196" i="3"/>
  <c r="L194" i="3"/>
  <c r="L192" i="3"/>
  <c r="L190" i="3"/>
  <c r="L188" i="3"/>
  <c r="L186" i="3"/>
  <c r="L184" i="3"/>
  <c r="L182" i="3"/>
  <c r="L180" i="3"/>
  <c r="L178" i="3"/>
  <c r="L176" i="3"/>
  <c r="L174" i="3"/>
  <c r="L172" i="3"/>
  <c r="L170" i="3"/>
  <c r="L168" i="3"/>
  <c r="L163" i="3"/>
  <c r="L155" i="3"/>
  <c r="L147" i="3"/>
  <c r="L139" i="3"/>
  <c r="L131" i="3"/>
  <c r="L123" i="3"/>
  <c r="L115" i="3"/>
  <c r="L107" i="3"/>
  <c r="L99" i="3"/>
  <c r="L91" i="3"/>
  <c r="L83" i="3"/>
  <c r="L75" i="3"/>
  <c r="L67" i="3"/>
  <c r="L59" i="3"/>
  <c r="L55" i="3"/>
  <c r="L47" i="3"/>
  <c r="L43" i="3"/>
  <c r="L39" i="3"/>
  <c r="L31" i="3"/>
  <c r="L27" i="3"/>
  <c r="L23" i="3"/>
  <c r="L15" i="3"/>
  <c r="L11" i="3"/>
  <c r="L7" i="3"/>
  <c r="I225" i="2"/>
  <c r="L99" i="2"/>
  <c r="K133" i="2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L221" i="2"/>
  <c r="L222" i="2" s="1"/>
  <c r="L223" i="2" s="1"/>
  <c r="L224" i="2" s="1"/>
  <c r="L225" i="2" s="1"/>
  <c r="L63" i="2"/>
  <c r="L64" i="2" s="1"/>
  <c r="L65" i="2" s="1"/>
  <c r="L66" i="2" s="1"/>
  <c r="L67" i="2" s="1"/>
  <c r="L185" i="2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176" i="2"/>
  <c r="L177" i="2" s="1"/>
  <c r="L178" i="2" s="1"/>
  <c r="L179" i="2" s="1"/>
  <c r="L180" i="2" s="1"/>
  <c r="L181" i="2" s="1"/>
  <c r="L182" i="2" s="1"/>
  <c r="L183" i="2" s="1"/>
  <c r="L156" i="2"/>
  <c r="L157" i="2" s="1"/>
  <c r="L158" i="2" s="1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82" i="2"/>
  <c r="L83" i="2" s="1"/>
  <c r="L84" i="2" s="1"/>
  <c r="L85" i="2" s="1"/>
  <c r="L86" i="2" s="1"/>
  <c r="L87" i="2" s="1"/>
  <c r="L76" i="2"/>
  <c r="L77" i="2" s="1"/>
  <c r="L78" i="2" s="1"/>
  <c r="L70" i="2"/>
  <c r="L71" i="2" s="1"/>
  <c r="L72" i="2" s="1"/>
  <c r="L73" i="2" s="1"/>
  <c r="L59" i="2"/>
  <c r="L60" i="2" s="1"/>
  <c r="L61" i="2" s="1"/>
  <c r="L54" i="2"/>
  <c r="L55" i="2" s="1"/>
  <c r="L56" i="2" s="1"/>
  <c r="L44" i="2"/>
  <c r="L45" i="2" s="1"/>
  <c r="L46" i="2" s="1"/>
  <c r="L47" i="2" s="1"/>
  <c r="L48" i="2" s="1"/>
  <c r="L49" i="2" s="1"/>
  <c r="L42" i="2"/>
  <c r="L32" i="2"/>
  <c r="L33" i="2" s="1"/>
  <c r="L34" i="2" s="1"/>
  <c r="L35" i="2" s="1"/>
  <c r="L22" i="2"/>
  <c r="L23" i="2" s="1"/>
  <c r="L24" i="2" s="1"/>
  <c r="L25" i="2" s="1"/>
  <c r="L26" i="2" s="1"/>
  <c r="K221" i="2"/>
  <c r="K222" i="2" s="1"/>
  <c r="K223" i="2" s="1"/>
  <c r="K224" i="2" s="1"/>
  <c r="K225" i="2" s="1"/>
  <c r="K213" i="2"/>
  <c r="K214" i="2" s="1"/>
  <c r="K215" i="2" s="1"/>
  <c r="K216" i="2" s="1"/>
  <c r="K217" i="2" s="1"/>
  <c r="K218" i="2" s="1"/>
  <c r="K208" i="2"/>
  <c r="K209" i="2" s="1"/>
  <c r="K177" i="2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161" i="2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55" i="2"/>
  <c r="K156" i="2" s="1"/>
  <c r="K157" i="2" s="1"/>
  <c r="K158" i="2" s="1"/>
  <c r="K112" i="2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99" i="2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90" i="2"/>
  <c r="K91" i="2" s="1"/>
  <c r="K92" i="2" s="1"/>
  <c r="K93" i="2" s="1"/>
  <c r="K94" i="2" s="1"/>
  <c r="K95" i="2" s="1"/>
  <c r="K96" i="2" s="1"/>
  <c r="K97" i="2" s="1"/>
  <c r="K82" i="2"/>
  <c r="K83" i="2" s="1"/>
  <c r="K84" i="2" s="1"/>
  <c r="K85" i="2" s="1"/>
  <c r="K86" i="2" s="1"/>
  <c r="K87" i="2" s="1"/>
  <c r="K76" i="2"/>
  <c r="K77" i="2" s="1"/>
  <c r="K78" i="2" s="1"/>
  <c r="K71" i="2"/>
  <c r="K72" i="2" s="1"/>
  <c r="K73" i="2" s="1"/>
  <c r="K63" i="2"/>
  <c r="K64" i="2" s="1"/>
  <c r="K65" i="2" s="1"/>
  <c r="K66" i="2" s="1"/>
  <c r="K67" i="2" s="1"/>
  <c r="K59" i="2"/>
  <c r="K60" i="2" s="1"/>
  <c r="K61" i="2" s="1"/>
  <c r="K54" i="2"/>
  <c r="K55" i="2" s="1"/>
  <c r="K56" i="2" s="1"/>
  <c r="K45" i="2"/>
  <c r="K46" i="2" s="1"/>
  <c r="K47" i="2" s="1"/>
  <c r="K48" i="2" s="1"/>
  <c r="K49" i="2" s="1"/>
  <c r="K42" i="2"/>
  <c r="K39" i="2"/>
  <c r="K40" i="2" s="1"/>
  <c r="K32" i="2"/>
  <c r="K33" i="2" s="1"/>
  <c r="K34" i="2" s="1"/>
  <c r="K35" i="2" s="1"/>
  <c r="L11" i="2"/>
  <c r="L12" i="2" s="1"/>
  <c r="L13" i="2" s="1"/>
  <c r="L14" i="2" s="1"/>
  <c r="L15" i="2" s="1"/>
  <c r="L16" i="2" s="1"/>
  <c r="L17" i="2" s="1"/>
  <c r="L18" i="2" s="1"/>
  <c r="L19" i="2" s="1"/>
  <c r="K22" i="2"/>
  <c r="K23" i="2" s="1"/>
  <c r="K24" i="2" s="1"/>
  <c r="K25" i="2" s="1"/>
  <c r="K26" i="2" s="1"/>
  <c r="G129" i="2"/>
  <c r="G130" i="2" s="1"/>
  <c r="G7" i="2"/>
  <c r="N4" i="2"/>
  <c r="J4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H203" i="2"/>
  <c r="G210" i="2"/>
  <c r="G204" i="2"/>
  <c r="L9" i="2"/>
  <c r="L10" i="2" s="1"/>
  <c r="L5" i="2"/>
  <c r="L6" i="2" s="1"/>
  <c r="H110" i="2"/>
  <c r="H220" i="2"/>
  <c r="H210" i="2"/>
  <c r="H204" i="2"/>
  <c r="H160" i="2"/>
  <c r="G160" i="2"/>
  <c r="K5" i="2"/>
  <c r="K6" i="2" s="1"/>
  <c r="G110" i="2"/>
  <c r="H184" i="2"/>
  <c r="H130" i="2"/>
  <c r="H68" i="2"/>
  <c r="H62" i="2"/>
  <c r="H8" i="2"/>
  <c r="G184" i="2"/>
  <c r="G62" i="2"/>
  <c r="G8" i="2"/>
  <c r="H79" i="2"/>
  <c r="H57" i="2"/>
  <c r="H50" i="2"/>
  <c r="H41" i="2"/>
  <c r="H36" i="2"/>
  <c r="H27" i="2"/>
  <c r="H174" i="2"/>
  <c r="H150" i="2"/>
  <c r="H98" i="2"/>
  <c r="H88" i="2"/>
  <c r="H74" i="2"/>
  <c r="H43" i="2"/>
  <c r="H20" i="2"/>
  <c r="G219" i="2"/>
  <c r="G174" i="2"/>
  <c r="G150" i="2"/>
  <c r="G98" i="2"/>
  <c r="G88" i="2"/>
  <c r="G79" i="2"/>
  <c r="G74" i="2"/>
  <c r="G68" i="2"/>
  <c r="G57" i="2"/>
  <c r="G50" i="2"/>
  <c r="G43" i="2"/>
  <c r="G41" i="2"/>
  <c r="G36" i="2"/>
  <c r="G27" i="2"/>
  <c r="G20" i="2"/>
  <c r="G4" i="2"/>
  <c r="I4" i="2" s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M4" i="2" l="1"/>
  <c r="O4" i="2" s="1"/>
  <c r="G58" i="2"/>
  <c r="G220" i="2"/>
  <c r="H28" i="2"/>
  <c r="H58" i="2"/>
  <c r="G205" i="2"/>
  <c r="G69" i="2"/>
  <c r="H21" i="2"/>
  <c r="H37" i="2"/>
  <c r="H111" i="2"/>
  <c r="G21" i="2"/>
  <c r="G75" i="2"/>
  <c r="G151" i="2"/>
  <c r="H151" i="2"/>
  <c r="G37" i="2"/>
  <c r="G89" i="2"/>
  <c r="H89" i="2"/>
  <c r="H131" i="2"/>
  <c r="H80" i="2"/>
  <c r="G131" i="2"/>
  <c r="H69" i="2"/>
  <c r="G111" i="2"/>
  <c r="H211" i="2"/>
  <c r="G28" i="2"/>
  <c r="G51" i="2"/>
  <c r="G80" i="2"/>
  <c r="G175" i="2"/>
  <c r="H75" i="2"/>
  <c r="H175" i="2"/>
  <c r="H51" i="2"/>
  <c r="H205" i="2"/>
  <c r="G211" i="2"/>
  <c r="O5" i="3" l="1"/>
  <c r="H52" i="2"/>
  <c r="G81" i="2"/>
  <c r="H212" i="2"/>
  <c r="H206" i="2"/>
  <c r="G132" i="2"/>
  <c r="G52" i="2"/>
  <c r="H152" i="2"/>
  <c r="G206" i="2"/>
  <c r="G29" i="2"/>
  <c r="H132" i="2"/>
  <c r="G152" i="2"/>
  <c r="G212" i="2"/>
  <c r="H81" i="2"/>
  <c r="H29" i="2"/>
  <c r="O5" i="2" l="1"/>
  <c r="O6" i="3"/>
  <c r="H153" i="2"/>
  <c r="G53" i="2"/>
  <c r="H207" i="2"/>
  <c r="H53" i="2"/>
  <c r="H30" i="2"/>
  <c r="G153" i="2"/>
  <c r="G30" i="2"/>
  <c r="G207" i="2"/>
  <c r="O6" i="2" l="1"/>
  <c r="O7" i="3"/>
  <c r="G154" i="2"/>
  <c r="G31" i="2"/>
  <c r="H31" i="2"/>
  <c r="H154" i="2"/>
  <c r="O7" i="2" l="1"/>
  <c r="O8" i="3"/>
  <c r="O8" i="2" l="1"/>
  <c r="O9" i="3"/>
  <c r="O9" i="2" l="1"/>
  <c r="O10" i="3"/>
  <c r="O10" i="2" l="1"/>
  <c r="O11" i="3"/>
  <c r="O11" i="2" l="1"/>
  <c r="O12" i="3"/>
  <c r="O12" i="2" l="1"/>
  <c r="O13" i="3"/>
  <c r="O13" i="2" l="1"/>
  <c r="O14" i="3"/>
  <c r="O14" i="2" l="1"/>
  <c r="O15" i="3"/>
  <c r="O15" i="2" l="1"/>
  <c r="O16" i="3"/>
  <c r="O16" i="2" l="1"/>
  <c r="O17" i="3"/>
  <c r="O17" i="2" l="1"/>
  <c r="O18" i="3"/>
  <c r="O18" i="2" l="1"/>
  <c r="O19" i="3"/>
  <c r="O19" i="2" l="1"/>
  <c r="O20" i="3"/>
  <c r="O20" i="2" l="1"/>
  <c r="O21" i="3"/>
  <c r="O21" i="2" l="1"/>
  <c r="O22" i="3"/>
  <c r="O22" i="2" l="1"/>
  <c r="O23" i="3"/>
  <c r="O23" i="2" l="1"/>
  <c r="O24" i="3"/>
  <c r="O24" i="2" l="1"/>
  <c r="O25" i="3"/>
  <c r="O26" i="3" l="1"/>
  <c r="O25" i="2"/>
  <c r="O26" i="2" l="1"/>
  <c r="O27" i="2" s="1"/>
  <c r="O27" i="3"/>
  <c r="O28" i="3" l="1"/>
  <c r="O28" i="2" l="1"/>
  <c r="O29" i="3"/>
  <c r="O29" i="2" l="1"/>
  <c r="O30" i="3"/>
  <c r="O30" i="2" l="1"/>
  <c r="O31" i="3"/>
  <c r="O31" i="2" l="1"/>
  <c r="O32" i="3"/>
  <c r="O32" i="2" l="1"/>
  <c r="O33" i="3"/>
  <c r="O33" i="2" l="1"/>
  <c r="O34" i="3"/>
  <c r="O34" i="2" l="1"/>
  <c r="O35" i="3"/>
  <c r="O35" i="2" l="1"/>
  <c r="O36" i="3"/>
  <c r="O36" i="2" l="1"/>
  <c r="O37" i="3"/>
  <c r="O37" i="2" l="1"/>
  <c r="O38" i="3"/>
  <c r="O38" i="2" l="1"/>
  <c r="O39" i="3"/>
  <c r="O40" i="3" l="1"/>
  <c r="O39" i="2"/>
  <c r="O40" i="2" l="1"/>
  <c r="O41" i="3"/>
  <c r="O41" i="2" l="1"/>
  <c r="O42" i="3"/>
  <c r="O42" i="2" l="1"/>
  <c r="O43" i="3"/>
  <c r="O43" i="2" l="1"/>
  <c r="O44" i="3"/>
  <c r="O44" i="2" l="1"/>
  <c r="O45" i="3"/>
  <c r="O45" i="2" l="1"/>
  <c r="O46" i="3"/>
  <c r="O46" i="2" l="1"/>
  <c r="O47" i="3"/>
  <c r="O47" i="2" l="1"/>
  <c r="O48" i="3"/>
  <c r="O48" i="2" l="1"/>
  <c r="O49" i="3"/>
  <c r="O49" i="2" l="1"/>
  <c r="O50" i="3"/>
  <c r="O50" i="2" l="1"/>
  <c r="O51" i="3"/>
  <c r="O51" i="2" l="1"/>
  <c r="O52" i="3"/>
  <c r="O52" i="2" l="1"/>
  <c r="O53" i="3"/>
  <c r="O54" i="3" l="1"/>
  <c r="O53" i="2"/>
  <c r="O55" i="3" l="1"/>
  <c r="O54" i="2"/>
  <c r="O55" i="2" l="1"/>
  <c r="O56" i="3"/>
  <c r="O56" i="2" l="1"/>
  <c r="O57" i="3"/>
  <c r="O57" i="2" l="1"/>
  <c r="O58" i="3"/>
  <c r="O58" i="2" l="1"/>
  <c r="O59" i="3"/>
  <c r="O59" i="2" l="1"/>
  <c r="O60" i="3"/>
  <c r="O60" i="2" l="1"/>
  <c r="O61" i="3"/>
  <c r="O61" i="2" l="1"/>
  <c r="O62" i="3"/>
  <c r="O62" i="2" l="1"/>
  <c r="O63" i="3"/>
  <c r="O63" i="2" l="1"/>
  <c r="O64" i="3"/>
  <c r="O64" i="2" l="1"/>
  <c r="O65" i="3"/>
  <c r="O65" i="2" l="1"/>
  <c r="O66" i="3"/>
  <c r="O66" i="2" l="1"/>
  <c r="O67" i="3"/>
  <c r="O67" i="2" l="1"/>
  <c r="O68" i="3"/>
  <c r="O68" i="2" l="1"/>
  <c r="O69" i="3"/>
  <c r="O69" i="2" l="1"/>
  <c r="O70" i="3"/>
  <c r="O70" i="2" l="1"/>
  <c r="O71" i="3"/>
  <c r="O71" i="2" l="1"/>
  <c r="O72" i="3"/>
  <c r="O72" i="2" l="1"/>
  <c r="O73" i="3"/>
  <c r="O73" i="2" l="1"/>
  <c r="O74" i="3"/>
  <c r="O74" i="2" l="1"/>
  <c r="O75" i="3"/>
  <c r="O75" i="2" l="1"/>
  <c r="O76" i="3"/>
  <c r="O76" i="2" l="1"/>
  <c r="O77" i="3"/>
  <c r="O77" i="2" l="1"/>
  <c r="O78" i="3"/>
  <c r="O78" i="2" l="1"/>
  <c r="O79" i="3"/>
  <c r="O79" i="2" l="1"/>
  <c r="O80" i="3"/>
  <c r="O80" i="2" l="1"/>
  <c r="O81" i="3"/>
  <c r="O81" i="2" l="1"/>
  <c r="O82" i="3"/>
  <c r="O82" i="2" l="1"/>
  <c r="O83" i="3"/>
  <c r="O83" i="2" l="1"/>
  <c r="O84" i="3"/>
  <c r="O84" i="2" l="1"/>
  <c r="O85" i="3"/>
  <c r="O85" i="2" l="1"/>
  <c r="O86" i="3"/>
  <c r="O86" i="2" l="1"/>
  <c r="O87" i="3"/>
  <c r="O87" i="2" l="1"/>
  <c r="O88" i="3"/>
  <c r="O88" i="2" l="1"/>
  <c r="O89" i="3"/>
  <c r="O89" i="2" l="1"/>
  <c r="O90" i="3"/>
  <c r="O90" i="2" l="1"/>
  <c r="O91" i="3"/>
  <c r="O91" i="2" l="1"/>
  <c r="O92" i="3"/>
  <c r="O92" i="2" l="1"/>
  <c r="O93" i="3"/>
  <c r="O93" i="2" l="1"/>
  <c r="O94" i="3"/>
  <c r="O94" i="2" l="1"/>
  <c r="O95" i="3"/>
  <c r="O95" i="2" l="1"/>
  <c r="O96" i="3"/>
  <c r="O96" i="2" l="1"/>
  <c r="O97" i="3"/>
  <c r="O97" i="2" l="1"/>
  <c r="O98" i="3"/>
  <c r="O98" i="2" l="1"/>
  <c r="O99" i="3"/>
  <c r="O99" i="2" l="1"/>
  <c r="O100" i="3"/>
  <c r="O101" i="3" l="1"/>
  <c r="O100" i="2"/>
  <c r="O101" i="2" l="1"/>
  <c r="O102" i="3"/>
  <c r="O102" i="2" l="1"/>
  <c r="O103" i="3"/>
  <c r="O103" i="2" l="1"/>
  <c r="O104" i="3"/>
  <c r="O104" i="2" l="1"/>
  <c r="O105" i="3"/>
  <c r="O105" i="2" l="1"/>
  <c r="O106" i="3"/>
  <c r="O106" i="2" l="1"/>
  <c r="O107" i="3"/>
  <c r="O107" i="2" l="1"/>
  <c r="O108" i="3"/>
  <c r="O108" i="2" l="1"/>
  <c r="O109" i="3"/>
  <c r="O109" i="2" l="1"/>
  <c r="O110" i="3"/>
  <c r="O110" i="2" l="1"/>
  <c r="O111" i="3"/>
  <c r="O111" i="2" l="1"/>
  <c r="O112" i="3"/>
  <c r="O112" i="2" l="1"/>
  <c r="O113" i="3"/>
  <c r="O113" i="2" l="1"/>
  <c r="O114" i="3"/>
  <c r="O114" i="2" l="1"/>
  <c r="O115" i="3"/>
  <c r="O115" i="2" l="1"/>
  <c r="O116" i="3"/>
  <c r="O116" i="2" l="1"/>
  <c r="O117" i="3"/>
  <c r="O117" i="2" l="1"/>
  <c r="O118" i="3"/>
  <c r="O118" i="2" l="1"/>
  <c r="O119" i="3"/>
  <c r="O119" i="2" l="1"/>
  <c r="O120" i="3"/>
  <c r="O120" i="2" l="1"/>
  <c r="O121" i="3"/>
  <c r="O121" i="2" l="1"/>
  <c r="O122" i="3"/>
  <c r="O122" i="2" l="1"/>
  <c r="O123" i="3"/>
  <c r="O123" i="2" l="1"/>
  <c r="O124" i="3"/>
  <c r="O124" i="2" l="1"/>
  <c r="O125" i="3"/>
  <c r="O125" i="2" l="1"/>
  <c r="O126" i="3"/>
  <c r="O126" i="2" l="1"/>
  <c r="O127" i="3"/>
  <c r="O127" i="2" l="1"/>
  <c r="O128" i="3"/>
  <c r="O128" i="2" l="1"/>
  <c r="O129" i="3"/>
  <c r="O129" i="2" l="1"/>
  <c r="O130" i="3"/>
  <c r="O130" i="2" l="1"/>
  <c r="O131" i="3"/>
  <c r="O131" i="2" l="1"/>
  <c r="O132" i="3"/>
  <c r="O132" i="2" l="1"/>
  <c r="O133" i="3"/>
  <c r="O133" i="2" l="1"/>
  <c r="O134" i="3"/>
  <c r="O134" i="2" l="1"/>
  <c r="O135" i="3"/>
  <c r="O135" i="2" l="1"/>
  <c r="O136" i="3"/>
  <c r="O136" i="2" l="1"/>
  <c r="O137" i="3"/>
  <c r="O137" i="2" l="1"/>
  <c r="O138" i="3"/>
  <c r="O138" i="2" l="1"/>
  <c r="O139" i="3"/>
  <c r="O139" i="2" l="1"/>
  <c r="O140" i="3"/>
  <c r="O140" i="2" l="1"/>
  <c r="O141" i="3"/>
  <c r="O141" i="2" l="1"/>
  <c r="O142" i="3"/>
  <c r="O142" i="2" l="1"/>
  <c r="O143" i="3"/>
  <c r="O143" i="2" l="1"/>
  <c r="O144" i="3"/>
  <c r="O144" i="2" l="1"/>
  <c r="O145" i="3"/>
  <c r="O145" i="2" l="1"/>
  <c r="O146" i="3"/>
  <c r="O146" i="2" l="1"/>
  <c r="O147" i="3"/>
  <c r="O147" i="2" l="1"/>
  <c r="O148" i="3"/>
  <c r="O148" i="2" l="1"/>
  <c r="O149" i="3"/>
  <c r="O149" i="2" l="1"/>
  <c r="O150" i="3"/>
  <c r="O150" i="2" l="1"/>
  <c r="O151" i="3"/>
  <c r="O151" i="2" l="1"/>
  <c r="O152" i="3"/>
  <c r="O152" i="2" l="1"/>
  <c r="O153" i="3"/>
  <c r="O153" i="2" l="1"/>
  <c r="O154" i="3"/>
  <c r="O154" i="2" l="1"/>
  <c r="O155" i="3"/>
  <c r="O155" i="2" l="1"/>
  <c r="O156" i="3"/>
  <c r="O156" i="2" l="1"/>
  <c r="O157" i="3"/>
  <c r="O157" i="2" l="1"/>
  <c r="O158" i="3"/>
  <c r="O158" i="2" l="1"/>
  <c r="O159" i="3"/>
  <c r="O159" i="2" l="1"/>
  <c r="O160" i="3"/>
  <c r="O160" i="2" l="1"/>
  <c r="O161" i="3"/>
  <c r="O161" i="2" l="1"/>
  <c r="O162" i="3"/>
  <c r="O162" i="2" l="1"/>
  <c r="O163" i="3"/>
  <c r="O163" i="2" l="1"/>
  <c r="O164" i="3"/>
  <c r="O164" i="2" l="1"/>
  <c r="O165" i="3"/>
  <c r="O166" i="3" l="1"/>
  <c r="O165" i="2"/>
  <c r="O167" i="3" l="1"/>
  <c r="O166" i="2"/>
  <c r="O167" i="2" l="1"/>
  <c r="O168" i="3"/>
  <c r="O168" i="2" l="1"/>
  <c r="O169" i="3"/>
  <c r="O169" i="2" l="1"/>
  <c r="O170" i="3"/>
  <c r="O170" i="2" l="1"/>
  <c r="O171" i="3"/>
  <c r="O171" i="2" l="1"/>
  <c r="O172" i="3"/>
  <c r="O172" i="2" l="1"/>
  <c r="O173" i="3"/>
  <c r="O173" i="2" l="1"/>
  <c r="O174" i="3"/>
  <c r="O174" i="2" l="1"/>
  <c r="O175" i="3"/>
  <c r="O175" i="2" l="1"/>
  <c r="O176" i="3"/>
  <c r="O176" i="2" l="1"/>
  <c r="O177" i="3"/>
  <c r="O177" i="2" l="1"/>
  <c r="O178" i="3"/>
  <c r="O178" i="2" l="1"/>
  <c r="O179" i="3"/>
  <c r="O179" i="2" l="1"/>
  <c r="O180" i="3"/>
  <c r="O180" i="2" l="1"/>
  <c r="O181" i="3"/>
  <c r="O181" i="2" l="1"/>
  <c r="O182" i="3"/>
  <c r="O182" i="2" l="1"/>
  <c r="O183" i="3"/>
  <c r="O183" i="2" l="1"/>
  <c r="O184" i="3"/>
  <c r="O185" i="3" l="1"/>
  <c r="O184" i="2"/>
  <c r="O186" i="3" l="1"/>
  <c r="O185" i="2"/>
  <c r="O186" i="2" l="1"/>
  <c r="O187" i="3"/>
  <c r="O187" i="2" l="1"/>
  <c r="O188" i="3"/>
  <c r="O188" i="2" l="1"/>
  <c r="O189" i="3"/>
  <c r="O189" i="2" l="1"/>
  <c r="O190" i="3"/>
  <c r="O190" i="2" l="1"/>
  <c r="O191" i="3"/>
  <c r="O191" i="2" l="1"/>
  <c r="O192" i="3"/>
  <c r="O192" i="2" l="1"/>
  <c r="O193" i="3"/>
  <c r="O193" i="2" l="1"/>
  <c r="O194" i="3"/>
  <c r="O194" i="2" l="1"/>
  <c r="O195" i="3"/>
  <c r="O195" i="2" l="1"/>
  <c r="O196" i="3"/>
  <c r="O196" i="2" l="1"/>
  <c r="O197" i="3"/>
  <c r="O197" i="2" l="1"/>
  <c r="O198" i="3"/>
  <c r="O198" i="2" l="1"/>
  <c r="O199" i="3"/>
  <c r="O199" i="2" l="1"/>
  <c r="O200" i="3"/>
  <c r="O200" i="2" l="1"/>
  <c r="O201" i="3"/>
  <c r="O201" i="2" l="1"/>
  <c r="O202" i="3"/>
  <c r="O202" i="2" l="1"/>
  <c r="O203" i="3"/>
  <c r="O203" i="2" l="1"/>
  <c r="O204" i="3"/>
  <c r="O204" i="2" l="1"/>
  <c r="O205" i="3"/>
  <c r="O205" i="2" l="1"/>
  <c r="O206" i="3"/>
  <c r="O206" i="2" l="1"/>
  <c r="O207" i="3"/>
  <c r="O207" i="2" l="1"/>
  <c r="O208" i="3"/>
  <c r="O208" i="2" l="1"/>
  <c r="O209" i="3"/>
  <c r="O209" i="2" l="1"/>
  <c r="O210" i="3"/>
  <c r="O210" i="2" l="1"/>
  <c r="O211" i="3"/>
  <c r="O211" i="2" l="1"/>
  <c r="O212" i="3"/>
  <c r="O212" i="2" l="1"/>
  <c r="O213" i="3"/>
  <c r="O213" i="2" l="1"/>
  <c r="O214" i="3"/>
  <c r="O214" i="2" l="1"/>
  <c r="O215" i="3"/>
  <c r="O215" i="2" l="1"/>
  <c r="O216" i="3"/>
  <c r="O216" i="2" l="1"/>
  <c r="O217" i="3"/>
  <c r="O217" i="2" l="1"/>
  <c r="O218" i="3"/>
  <c r="O218" i="2" l="1"/>
  <c r="O219" i="3"/>
  <c r="O219" i="2" l="1"/>
  <c r="O220" i="3"/>
  <c r="O220" i="2" l="1"/>
  <c r="O221" i="2" s="1"/>
  <c r="O221" i="3"/>
  <c r="O222" i="3" l="1"/>
  <c r="O222" i="2" l="1"/>
  <c r="O223" i="3"/>
  <c r="O223" i="2" l="1"/>
  <c r="O224" i="3"/>
  <c r="O225" i="3" s="1"/>
  <c r="O224" i="2" l="1"/>
  <c r="O225" i="2" s="1"/>
</calcChain>
</file>

<file path=xl/sharedStrings.xml><?xml version="1.0" encoding="utf-8"?>
<sst xmlns="http://schemas.openxmlformats.org/spreadsheetml/2006/main" count="520" uniqueCount="471">
  <si>
    <t>Date</t>
  </si>
  <si>
    <t>Price BR-7.18</t>
  </si>
  <si>
    <t>Price BR-8.18</t>
  </si>
  <si>
    <t>Spead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</si>
  <si>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</si>
  <si>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</si>
  <si>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</si>
  <si>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</si>
  <si>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</si>
  <si>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</si>
  <si>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</si>
  <si>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</si>
  <si>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</si>
  <si>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</si>
  <si>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</si>
  <si>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</si>
  <si>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</si>
  <si>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</si>
  <si>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</si>
  <si>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</si>
  <si>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</si>
  <si>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</si>
  <si>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</si>
  <si>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</si>
  <si>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</si>
  <si>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</si>
  <si>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</si>
  <si>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</si>
  <si>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</si>
  <si>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</si>
  <si>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</si>
  <si>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</si>
  <si>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</si>
  <si>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</si>
  <si>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</si>
  <si>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</si>
  <si>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</si>
  <si>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</si>
  <si>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</si>
  <si>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</si>
  <si>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</si>
  <si>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</si>
  <si>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</si>
  <si>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</si>
  <si>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</si>
  <si>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</si>
  <si>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</si>
  <si>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</si>
  <si>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</si>
  <si>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</si>
  <si>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</si>
  <si>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</si>
  <si>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</si>
  <si>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</si>
  <si>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</si>
  <si>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</si>
  <si>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</si>
  <si>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</si>
  <si>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</si>
  <si>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</si>
  <si>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</si>
  <si>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</si>
  <si>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</si>
  <si>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</si>
  <si>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</si>
  <si>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</si>
  <si>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</si>
  <si>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</si>
  <si>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</si>
  <si>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</si>
  <si>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</si>
  <si>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</si>
  <si>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</si>
  <si>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</si>
  <si>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</si>
  <si>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</si>
  <si>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</si>
  <si>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</si>
  <si>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</si>
  <si>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</si>
  <si>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</si>
  <si>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</si>
  <si>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</si>
  <si>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</si>
  <si>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</si>
  <si>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</si>
  <si>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</si>
  <si>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</si>
  <si>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</si>
  <si>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</si>
  <si>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</si>
  <si>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</si>
  <si>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</si>
  <si>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</si>
  <si>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</si>
  <si>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</si>
  <si>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</si>
  <si>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</si>
  <si>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</si>
  <si>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</si>
  <si>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</si>
  <si>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</si>
  <si>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</si>
  <si>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</si>
  <si>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</si>
  <si>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</si>
  <si>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</si>
  <si>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</si>
  <si>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</si>
  <si>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</si>
  <si>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</si>
  <si>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</si>
  <si>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</si>
  <si>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</si>
  <si>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</si>
  <si>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</si>
  <si>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</si>
  <si>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</si>
  <si>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</si>
  <si>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</si>
  <si>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</si>
  <si>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</si>
  <si>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</si>
  <si>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</si>
  <si>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</si>
  <si>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</si>
  <si>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</si>
  <si>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</si>
  <si>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</si>
  <si>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</si>
  <si>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</si>
  <si>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</si>
  <si>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</si>
  <si>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</si>
  <si>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</si>
  <si>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</si>
  <si>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</si>
  <si>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</si>
  <si>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</si>
  <si>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</si>
  <si>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</si>
  <si>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</si>
  <si>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</si>
  <si>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</si>
  <si>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</si>
  <si>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</si>
  <si>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</si>
  <si>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</si>
  <si>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</si>
  <si>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</si>
  <si>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</si>
  <si>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</si>
  <si>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</si>
  <si>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</si>
  <si>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</si>
  <si>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</si>
  <si>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</si>
  <si>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</si>
  <si>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</si>
  <si>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</si>
  <si>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</si>
  <si>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</si>
  <si>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</si>
  <si>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</si>
  <si>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</si>
  <si>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</si>
  <si>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</si>
  <si>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</si>
  <si>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</si>
  <si>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</si>
  <si>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</si>
  <si>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</si>
  <si>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</si>
  <si>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</si>
  <si>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</si>
  <si>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</si>
  <si>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</si>
  <si>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</si>
  <si>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</si>
  <si>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</si>
  <si>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</si>
  <si>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</si>
  <si>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</si>
  <si>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</si>
  <si>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</si>
  <si>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</si>
  <si>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</si>
  <si>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</si>
  <si>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</si>
  <si>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</si>
  <si>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</si>
  <si>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</si>
  <si>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</si>
  <si>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</si>
  <si>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</si>
  <si>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</si>
  <si>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</si>
  <si>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</si>
  <si>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</si>
  <si>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</si>
  <si>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</si>
  <si>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</si>
  <si>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</si>
  <si>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</si>
  <si>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</si>
  <si>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</si>
  <si>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</si>
  <si>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</si>
  <si>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</si>
  <si>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</si>
  <si>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</si>
  <si>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</si>
  <si>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</si>
  <si>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</si>
  <si>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</si>
  <si>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</si>
  <si>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</si>
  <si>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</si>
  <si>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</si>
  <si>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</si>
  <si>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</si>
  <si>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</si>
  <si>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</si>
  <si>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</si>
  <si>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</si>
  <si>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</si>
  <si>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01.03.2018</t>
  </si>
  <si>
    <t>01.06.2018</t>
  </si>
  <si>
    <t>01.08.2017</t>
  </si>
  <si>
    <t>01.09.2017</t>
  </si>
  <si>
    <t>01.11.2017</t>
  </si>
  <si>
    <t>01.12.2017</t>
  </si>
  <si>
    <t>02.02.2018</t>
  </si>
  <si>
    <t>02.03.2018</t>
  </si>
  <si>
    <t>02.04.2018</t>
  </si>
  <si>
    <t>02.05.2018</t>
  </si>
  <si>
    <t>02.08.2017</t>
  </si>
  <si>
    <t>02.10.2017</t>
  </si>
  <si>
    <t>02.11.2017</t>
  </si>
  <si>
    <t>03.01.2018</t>
  </si>
  <si>
    <t>03.04.2018</t>
  </si>
  <si>
    <t>03.05.2018</t>
  </si>
  <si>
    <t>03.08.2017</t>
  </si>
  <si>
    <t>03.10.2017</t>
  </si>
  <si>
    <t>03.11.2017</t>
  </si>
  <si>
    <t>04.01.2018</t>
  </si>
  <si>
    <t>04.04.2018</t>
  </si>
  <si>
    <t>04.05.2018</t>
  </si>
  <si>
    <t>04.06.2018</t>
  </si>
  <si>
    <t>04.08.2017</t>
  </si>
  <si>
    <t>04.09.2017</t>
  </si>
  <si>
    <t>04.10.2017</t>
  </si>
  <si>
    <t>04.12.2017</t>
  </si>
  <si>
    <t>05.01.2018</t>
  </si>
  <si>
    <t>05.02.2018</t>
  </si>
  <si>
    <t>05.03.2018</t>
  </si>
  <si>
    <t>05.04.2018</t>
  </si>
  <si>
    <t>05.06.2018</t>
  </si>
  <si>
    <t>05.09.2017</t>
  </si>
  <si>
    <t>05.10.2017</t>
  </si>
  <si>
    <t>05.12.2017</t>
  </si>
  <si>
    <t>06.02.2018</t>
  </si>
  <si>
    <t>06.03.2018</t>
  </si>
  <si>
    <t>06.04.2018</t>
  </si>
  <si>
    <t>06.06.2018</t>
  </si>
  <si>
    <t>06.09.2017</t>
  </si>
  <si>
    <t>06.10.2017</t>
  </si>
  <si>
    <t>06.12.2017</t>
  </si>
  <si>
    <t>07.02.2018</t>
  </si>
  <si>
    <t>07.03.2018</t>
  </si>
  <si>
    <t>07.05.2018</t>
  </si>
  <si>
    <t>07.06.2018</t>
  </si>
  <si>
    <t>07.08.2017</t>
  </si>
  <si>
    <t>07.09.2017</t>
  </si>
  <si>
    <t>07.11.2017</t>
  </si>
  <si>
    <t>07.12.2017</t>
  </si>
  <si>
    <t>08.02.2018</t>
  </si>
  <si>
    <t>08.05.2018</t>
  </si>
  <si>
    <t>08.06.2018</t>
  </si>
  <si>
    <t>08.08.2017</t>
  </si>
  <si>
    <t>08.09.2017</t>
  </si>
  <si>
    <t>08.11.2017</t>
  </si>
  <si>
    <t>08.12.2017</t>
  </si>
  <si>
    <t>09.01.2018</t>
  </si>
  <si>
    <t>09.02.2018</t>
  </si>
  <si>
    <t>09.03.2018</t>
  </si>
  <si>
    <t>09.04.2018</t>
  </si>
  <si>
    <t>09.06.2018</t>
  </si>
  <si>
    <t>09.08.2017</t>
  </si>
  <si>
    <t>09.10.2017</t>
  </si>
  <si>
    <t>09.11.2017</t>
  </si>
  <si>
    <t>10.01.2018</t>
  </si>
  <si>
    <t>10.04.2018</t>
  </si>
  <si>
    <t>10.05.2018</t>
  </si>
  <si>
    <t>10.08.2017</t>
  </si>
  <si>
    <t>10.10.2017</t>
  </si>
  <si>
    <t>10.11.2017</t>
  </si>
  <si>
    <t>11.01.2018</t>
  </si>
  <si>
    <t>11.04.2018</t>
  </si>
  <si>
    <t>11.05.2018</t>
  </si>
  <si>
    <t>11.06.2018</t>
  </si>
  <si>
    <t>11.08.2017</t>
  </si>
  <si>
    <t>11.09.2017</t>
  </si>
  <si>
    <t>11.10.2017</t>
  </si>
  <si>
    <t>11.12.2017</t>
  </si>
  <si>
    <t>12.01.2018</t>
  </si>
  <si>
    <t>12.02.2018</t>
  </si>
  <si>
    <t>12.03.2018</t>
  </si>
  <si>
    <t>12.04.2018</t>
  </si>
  <si>
    <t>12.09.2017</t>
  </si>
  <si>
    <t>12.10.2017</t>
  </si>
  <si>
    <t>12.12.2017</t>
  </si>
  <si>
    <t>13.02.2018</t>
  </si>
  <si>
    <t>13.03.2018</t>
  </si>
  <si>
    <t>13.04.2018</t>
  </si>
  <si>
    <t>13.09.2017</t>
  </si>
  <si>
    <t>13.10.2017</t>
  </si>
  <si>
    <t>13.11.2017</t>
  </si>
  <si>
    <t>13.12.2017</t>
  </si>
  <si>
    <t>14.02.2018</t>
  </si>
  <si>
    <t>14.03.2018</t>
  </si>
  <si>
    <t>14.05.2018</t>
  </si>
  <si>
    <t>14.08.2017</t>
  </si>
  <si>
    <t>14.09.2017</t>
  </si>
  <si>
    <t>14.11.2017</t>
  </si>
  <si>
    <t>14.12.2017</t>
  </si>
  <si>
    <t>15.01.2018</t>
  </si>
  <si>
    <t>15.02.2018</t>
  </si>
  <si>
    <t>15.03.2018</t>
  </si>
  <si>
    <t>15.05.2018</t>
  </si>
  <si>
    <t>15.08.2017</t>
  </si>
  <si>
    <t>15.09.2017</t>
  </si>
  <si>
    <t>15.11.2017</t>
  </si>
  <si>
    <t>15.12.2017</t>
  </si>
  <si>
    <t>16.01.2018</t>
  </si>
  <si>
    <t>16.02.2018</t>
  </si>
  <si>
    <t>16.03.2018</t>
  </si>
  <si>
    <t>16.04.2018</t>
  </si>
  <si>
    <t>16.05.2018</t>
  </si>
  <si>
    <t>16.08.2017</t>
  </si>
  <si>
    <t>16.10.2017</t>
  </si>
  <si>
    <t>16.11.2017</t>
  </si>
  <si>
    <t>17.01.2018</t>
  </si>
  <si>
    <t>17.04.2018</t>
  </si>
  <si>
    <t>17.05.2018</t>
  </si>
  <si>
    <t>17.08.2017</t>
  </si>
  <si>
    <t>17.10.2017</t>
  </si>
  <si>
    <t>17.11.2017</t>
  </si>
  <si>
    <t>18.01.2018</t>
  </si>
  <si>
    <t>18.04.2018</t>
  </si>
  <si>
    <t>18.05.2018</t>
  </si>
  <si>
    <t>18.08.2017</t>
  </si>
  <si>
    <t>18.09.2017</t>
  </si>
  <si>
    <t>18.10.2017</t>
  </si>
  <si>
    <t>18.12.2017</t>
  </si>
  <si>
    <t>19.01.2018</t>
  </si>
  <si>
    <t>19.02.2018</t>
  </si>
  <si>
    <t>19.03.2018</t>
  </si>
  <si>
    <t>19.04.2018</t>
  </si>
  <si>
    <t>19.09.2017</t>
  </si>
  <si>
    <t>19.10.2017</t>
  </si>
  <si>
    <t>19.12.2017</t>
  </si>
  <si>
    <t>20.02.2018</t>
  </si>
  <si>
    <t>20.03.2018</t>
  </si>
  <si>
    <t>20.04.2018</t>
  </si>
  <si>
    <t>20.09.2017</t>
  </si>
  <si>
    <t>20.10.2017</t>
  </si>
  <si>
    <t>20.11.2017</t>
  </si>
  <si>
    <t>20.12.2017</t>
  </si>
  <si>
    <t>21.02.2018</t>
  </si>
  <si>
    <t>21.03.2018</t>
  </si>
  <si>
    <t>21.05.2018</t>
  </si>
  <si>
    <t>21.08.2017</t>
  </si>
  <si>
    <t>21.09.2017</t>
  </si>
  <si>
    <t>21.11.2017</t>
  </si>
  <si>
    <t>21.12.2017</t>
  </si>
  <si>
    <t>22.01.2018</t>
  </si>
  <si>
    <t>22.02.2018</t>
  </si>
  <si>
    <t>22.03.2018</t>
  </si>
  <si>
    <t>22.05.2018</t>
  </si>
  <si>
    <t>22.08.2017</t>
  </si>
  <si>
    <t>22.09.2017</t>
  </si>
  <si>
    <t>22.11.2017</t>
  </si>
  <si>
    <t>22.12.2017</t>
  </si>
  <si>
    <t>23.01.2018</t>
  </si>
  <si>
    <t>23.03.2018</t>
  </si>
  <si>
    <t>23.04.2018</t>
  </si>
  <si>
    <t>23.05.2018</t>
  </si>
  <si>
    <t>23.08.2017</t>
  </si>
  <si>
    <t>23.10.2017</t>
  </si>
  <si>
    <t>23.11.2017</t>
  </si>
  <si>
    <t>24.01.2018</t>
  </si>
  <si>
    <t>24.04.2018</t>
  </si>
  <si>
    <t>24.05.2018</t>
  </si>
  <si>
    <t>24.08.2017</t>
  </si>
  <si>
    <t>24.10.2017</t>
  </si>
  <si>
    <t>24.11.2017</t>
  </si>
  <si>
    <t>25.01.2018</t>
  </si>
  <si>
    <t>25.04.2018</t>
  </si>
  <si>
    <t>25.05.2018</t>
  </si>
  <si>
    <t>25.08.2017</t>
  </si>
  <si>
    <t>25.09.2017</t>
  </si>
  <si>
    <t>25.10.2017</t>
  </si>
  <si>
    <t>25.12.2017</t>
  </si>
  <si>
    <t>26.01.2018</t>
  </si>
  <si>
    <t>26.02.2018</t>
  </si>
  <si>
    <t>26.03.2018</t>
  </si>
  <si>
    <t>26.04.2018</t>
  </si>
  <si>
    <t>26.07.2017</t>
  </si>
  <si>
    <t>26.09.2017</t>
  </si>
  <si>
    <t>26.10.2017</t>
  </si>
  <si>
    <t>26.12.2017</t>
  </si>
  <si>
    <t>27.02.2018</t>
  </si>
  <si>
    <t>27.03.2018</t>
  </si>
  <si>
    <t>27.04.2018</t>
  </si>
  <si>
    <t>27.07.2017</t>
  </si>
  <si>
    <t>27.09.2017</t>
  </si>
  <si>
    <t>27.10.2017</t>
  </si>
  <si>
    <t>27.11.2017</t>
  </si>
  <si>
    <t>27.12.2017</t>
  </si>
  <si>
    <t>28.02.2018</t>
  </si>
  <si>
    <t>28.03.2018</t>
  </si>
  <si>
    <t>28.04.2018</t>
  </si>
  <si>
    <t>28.05.2018</t>
  </si>
  <si>
    <t>28.07.2017</t>
  </si>
  <si>
    <t>28.08.2017</t>
  </si>
  <si>
    <t>28.09.2017</t>
  </si>
  <si>
    <t>28.11.2017</t>
  </si>
  <si>
    <t>28.12.2017</t>
  </si>
  <si>
    <t>29.01.2018</t>
  </si>
  <si>
    <t>29.03.2018</t>
  </si>
  <si>
    <t>29.05.2018</t>
  </si>
  <si>
    <t>29.08.2017</t>
  </si>
  <si>
    <t>29.09.2017</t>
  </si>
  <si>
    <t>29.11.2017</t>
  </si>
  <si>
    <t>29.12.2017</t>
  </si>
  <si>
    <t>30.01.2018</t>
  </si>
  <si>
    <t>30.03.2018</t>
  </si>
  <si>
    <t>30.04.2018</t>
  </si>
  <si>
    <t>30.05.2018</t>
  </si>
  <si>
    <t>30.08.2017</t>
  </si>
  <si>
    <t>30.10.2017</t>
  </si>
  <si>
    <t>30.11.2017</t>
  </si>
  <si>
    <t>31.01.2018</t>
  </si>
  <si>
    <t>31.05.2018</t>
  </si>
  <si>
    <t>31.07.2017</t>
  </si>
  <si>
    <t>31.08.2017</t>
  </si>
  <si>
    <t>31.10.2017</t>
  </si>
  <si>
    <t>rollmean</t>
  </si>
  <si>
    <t>BR-7.18</t>
  </si>
  <si>
    <t>BR-8.18</t>
  </si>
  <si>
    <t>Отколнение от среднего</t>
  </si>
  <si>
    <t>кол дней спреда</t>
  </si>
  <si>
    <t>&gt;0</t>
  </si>
  <si>
    <t>&lt;0</t>
  </si>
  <si>
    <t>Покупка</t>
  </si>
  <si>
    <t>Продажа</t>
  </si>
  <si>
    <t>Простая покупка</t>
  </si>
  <si>
    <t>Прибыль(Убыток)</t>
  </si>
  <si>
    <t>разница</t>
  </si>
  <si>
    <t>Прибыль убыток</t>
  </si>
  <si>
    <t>Итого</t>
  </si>
  <si>
    <t>Позиция</t>
  </si>
  <si>
    <t>При спреде &gt;0</t>
  </si>
  <si>
    <t>При спреде &lt;0</t>
  </si>
  <si>
    <t>Цена фьючерсов</t>
  </si>
  <si>
    <t>Дни спред &gt;0</t>
  </si>
  <si>
    <t>Дни спред &lt;0</t>
  </si>
  <si>
    <t>С учетом спреда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</si>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</sst>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спред</a:t>
            </a:r>
            <a:r>
              <a:rPr lang="ru-RU" baseline="0"/>
              <a:t> с течеием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'jun-aug'!$E$3:$E$224</c:f>
              <c:numCache>
                <c:formatCode>0.00</c:formatCode>
                <c:ptCount val="222"/>
                <c:pt idx="0">
                  <c:v>0.32000000000000028</c:v>
                </c:pt>
                <c:pt idx="1">
                  <c:v>-0.31999999999999318</c:v>
                </c:pt>
                <c:pt idx="2">
                  <c:v>-0.17999999999999972</c:v>
                </c:pt>
                <c:pt idx="3">
                  <c:v>0.78999999999999915</c:v>
                </c:pt>
                <c:pt idx="4">
                  <c:v>0.78999999999999915</c:v>
                </c:pt>
                <c:pt idx="5">
                  <c:v>-9.769999999999996</c:v>
                </c:pt>
                <c:pt idx="6">
                  <c:v>-0.54000000000000625</c:v>
                </c:pt>
                <c:pt idx="7">
                  <c:v>-0.39999999999999858</c:v>
                </c:pt>
                <c:pt idx="8">
                  <c:v>-0.57999999999999829</c:v>
                </c:pt>
                <c:pt idx="9">
                  <c:v>-0.45999999999999375</c:v>
                </c:pt>
                <c:pt idx="10">
                  <c:v>-18.170000000000002</c:v>
                </c:pt>
                <c:pt idx="11">
                  <c:v>-1.8400000000000034</c:v>
                </c:pt>
                <c:pt idx="12">
                  <c:v>-1.8400000000000034</c:v>
                </c:pt>
                <c:pt idx="13">
                  <c:v>-11.680000000000007</c:v>
                </c:pt>
                <c:pt idx="14">
                  <c:v>-0.51999999999999602</c:v>
                </c:pt>
                <c:pt idx="15">
                  <c:v>-0.31000000000000227</c:v>
                </c:pt>
                <c:pt idx="16">
                  <c:v>18.28</c:v>
                </c:pt>
                <c:pt idx="17">
                  <c:v>1.6000000000000014</c:v>
                </c:pt>
                <c:pt idx="18">
                  <c:v>-4.6300000000000026</c:v>
                </c:pt>
                <c:pt idx="19">
                  <c:v>-4.6300000000000026</c:v>
                </c:pt>
                <c:pt idx="20">
                  <c:v>-1.0499999999999972</c:v>
                </c:pt>
                <c:pt idx="21">
                  <c:v>-1.2999999999999972</c:v>
                </c:pt>
                <c:pt idx="22">
                  <c:v>-0.20999999999999375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13.350000000000001</c:v>
                </c:pt>
                <c:pt idx="27">
                  <c:v>13.350000000000001</c:v>
                </c:pt>
                <c:pt idx="28">
                  <c:v>-0.26999999999999602</c:v>
                </c:pt>
                <c:pt idx="29">
                  <c:v>-0.36999999999999744</c:v>
                </c:pt>
                <c:pt idx="30">
                  <c:v>-0.39000000000000057</c:v>
                </c:pt>
                <c:pt idx="31">
                  <c:v>-0.14000000000000057</c:v>
                </c:pt>
                <c:pt idx="32">
                  <c:v>0.17000000000000171</c:v>
                </c:pt>
                <c:pt idx="33">
                  <c:v>0.17000000000000171</c:v>
                </c:pt>
                <c:pt idx="34">
                  <c:v>-7.8599999999999994</c:v>
                </c:pt>
                <c:pt idx="35">
                  <c:v>-0.51000000000000512</c:v>
                </c:pt>
                <c:pt idx="36">
                  <c:v>-0.15000000000000568</c:v>
                </c:pt>
                <c:pt idx="37">
                  <c:v>0.31000000000000227</c:v>
                </c:pt>
                <c:pt idx="38">
                  <c:v>-0.35999999999999943</c:v>
                </c:pt>
                <c:pt idx="39">
                  <c:v>0.28999999999999915</c:v>
                </c:pt>
                <c:pt idx="40">
                  <c:v>-0.68999999999999773</c:v>
                </c:pt>
                <c:pt idx="41">
                  <c:v>-0.68999999999999773</c:v>
                </c:pt>
                <c:pt idx="42">
                  <c:v>-10.550000000000004</c:v>
                </c:pt>
                <c:pt idx="43">
                  <c:v>-0.31999999999999318</c:v>
                </c:pt>
                <c:pt idx="44">
                  <c:v>-0.60999999999999943</c:v>
                </c:pt>
                <c:pt idx="45">
                  <c:v>-0.34999999999999432</c:v>
                </c:pt>
                <c:pt idx="46">
                  <c:v>0.46000000000000085</c:v>
                </c:pt>
                <c:pt idx="47">
                  <c:v>0.30000000000000426</c:v>
                </c:pt>
                <c:pt idx="48">
                  <c:v>6.8500000000000014</c:v>
                </c:pt>
                <c:pt idx="49">
                  <c:v>6.8500000000000014</c:v>
                </c:pt>
                <c:pt idx="50">
                  <c:v>-0.32000000000000028</c:v>
                </c:pt>
                <c:pt idx="51">
                  <c:v>-0.51000000000000512</c:v>
                </c:pt>
                <c:pt idx="52">
                  <c:v>-0.28000000000000114</c:v>
                </c:pt>
                <c:pt idx="53">
                  <c:v>0.10000000000000142</c:v>
                </c:pt>
                <c:pt idx="54">
                  <c:v>0.10000000000000142</c:v>
                </c:pt>
                <c:pt idx="55">
                  <c:v>-8.3400000000000034</c:v>
                </c:pt>
                <c:pt idx="56">
                  <c:v>-7.3000000000000043</c:v>
                </c:pt>
                <c:pt idx="57">
                  <c:v>-7.3000000000000043</c:v>
                </c:pt>
                <c:pt idx="58">
                  <c:v>0.32999999999999829</c:v>
                </c:pt>
                <c:pt idx="59">
                  <c:v>-0.92999999999999972</c:v>
                </c:pt>
                <c:pt idx="60">
                  <c:v>-0.76000000000000512</c:v>
                </c:pt>
                <c:pt idx="61">
                  <c:v>-0.28000000000000114</c:v>
                </c:pt>
                <c:pt idx="62">
                  <c:v>-0.28000000000000114</c:v>
                </c:pt>
                <c:pt idx="63">
                  <c:v>-0.28000000000000114</c:v>
                </c:pt>
                <c:pt idx="64">
                  <c:v>0.21999999999999886</c:v>
                </c:pt>
                <c:pt idx="65">
                  <c:v>0.34000000000000341</c:v>
                </c:pt>
                <c:pt idx="66">
                  <c:v>-0.48999999999999488</c:v>
                </c:pt>
                <c:pt idx="67">
                  <c:v>-0.51999999999999602</c:v>
                </c:pt>
                <c:pt idx="68">
                  <c:v>-1.7899999999999991</c:v>
                </c:pt>
                <c:pt idx="69">
                  <c:v>-1.7899999999999991</c:v>
                </c:pt>
                <c:pt idx="70">
                  <c:v>7.740000000000002</c:v>
                </c:pt>
                <c:pt idx="71">
                  <c:v>0.76000000000000512</c:v>
                </c:pt>
                <c:pt idx="72">
                  <c:v>-0.14000000000000057</c:v>
                </c:pt>
                <c:pt idx="73">
                  <c:v>-0.28000000000000114</c:v>
                </c:pt>
                <c:pt idx="74">
                  <c:v>-0.25999999999999091</c:v>
                </c:pt>
                <c:pt idx="75">
                  <c:v>0.82000000000000028</c:v>
                </c:pt>
                <c:pt idx="76">
                  <c:v>8.00000000000054E-2</c:v>
                </c:pt>
                <c:pt idx="77">
                  <c:v>2.8700000000000045</c:v>
                </c:pt>
                <c:pt idx="78">
                  <c:v>-5.8399999999999963</c:v>
                </c:pt>
                <c:pt idx="79">
                  <c:v>-11.46</c:v>
                </c:pt>
                <c:pt idx="80">
                  <c:v>-0.69999999999999574</c:v>
                </c:pt>
                <c:pt idx="81">
                  <c:v>-0.25</c:v>
                </c:pt>
                <c:pt idx="82">
                  <c:v>-0.21999999999999886</c:v>
                </c:pt>
                <c:pt idx="83">
                  <c:v>-0.21999999999999886</c:v>
                </c:pt>
                <c:pt idx="84">
                  <c:v>14.560000000000002</c:v>
                </c:pt>
                <c:pt idx="85">
                  <c:v>7.5500000000000043</c:v>
                </c:pt>
                <c:pt idx="86">
                  <c:v>-0.40000000000000568</c:v>
                </c:pt>
                <c:pt idx="87">
                  <c:v>-0.44999999999999574</c:v>
                </c:pt>
                <c:pt idx="88">
                  <c:v>-0.67000000000000171</c:v>
                </c:pt>
                <c:pt idx="89">
                  <c:v>-0.67000000000000171</c:v>
                </c:pt>
                <c:pt idx="90">
                  <c:v>-1.0599999999999952</c:v>
                </c:pt>
                <c:pt idx="91">
                  <c:v>-1.0599999999999952</c:v>
                </c:pt>
                <c:pt idx="92">
                  <c:v>-5.25</c:v>
                </c:pt>
                <c:pt idx="93">
                  <c:v>-0.32000000000000028</c:v>
                </c:pt>
                <c:pt idx="94">
                  <c:v>0.13000000000000256</c:v>
                </c:pt>
                <c:pt idx="95">
                  <c:v>-0.36999999999999034</c:v>
                </c:pt>
                <c:pt idx="96">
                  <c:v>-24.489999999999995</c:v>
                </c:pt>
                <c:pt idx="97">
                  <c:v>-1.490000000000002</c:v>
                </c:pt>
                <c:pt idx="98">
                  <c:v>-8.6300000000000026</c:v>
                </c:pt>
                <c:pt idx="99">
                  <c:v>-8.6300000000000026</c:v>
                </c:pt>
                <c:pt idx="100">
                  <c:v>-0.15999999999999659</c:v>
                </c:pt>
                <c:pt idx="101">
                  <c:v>-0.40000000000000568</c:v>
                </c:pt>
                <c:pt idx="102">
                  <c:v>-0.21999999999999886</c:v>
                </c:pt>
                <c:pt idx="103">
                  <c:v>-0.16999999999998749</c:v>
                </c:pt>
                <c:pt idx="104">
                  <c:v>-0.16999999999998749</c:v>
                </c:pt>
                <c:pt idx="105">
                  <c:v>-22.719999999999992</c:v>
                </c:pt>
                <c:pt idx="106">
                  <c:v>0.13000000000000256</c:v>
                </c:pt>
                <c:pt idx="107">
                  <c:v>0.13000000000000256</c:v>
                </c:pt>
                <c:pt idx="108">
                  <c:v>-7.4200000000000017</c:v>
                </c:pt>
                <c:pt idx="109">
                  <c:v>-0.21000000000000085</c:v>
                </c:pt>
                <c:pt idx="110">
                  <c:v>-0.28000000000000114</c:v>
                </c:pt>
                <c:pt idx="111">
                  <c:v>-0.53000000000000114</c:v>
                </c:pt>
                <c:pt idx="112">
                  <c:v>-0.29999999999999716</c:v>
                </c:pt>
                <c:pt idx="113">
                  <c:v>-0.29999999999999716</c:v>
                </c:pt>
                <c:pt idx="114">
                  <c:v>-21.939999999999998</c:v>
                </c:pt>
                <c:pt idx="115">
                  <c:v>-17.54</c:v>
                </c:pt>
                <c:pt idx="116">
                  <c:v>-17.54</c:v>
                </c:pt>
                <c:pt idx="117">
                  <c:v>-9.4499999999999957</c:v>
                </c:pt>
                <c:pt idx="118">
                  <c:v>-0.38000000000000966</c:v>
                </c:pt>
                <c:pt idx="119">
                  <c:v>-27.900000000000006</c:v>
                </c:pt>
                <c:pt idx="120">
                  <c:v>-23.640000000000008</c:v>
                </c:pt>
                <c:pt idx="121">
                  <c:v>-23.640000000000008</c:v>
                </c:pt>
                <c:pt idx="122">
                  <c:v>-10.780000000000008</c:v>
                </c:pt>
                <c:pt idx="123">
                  <c:v>-0.51000000000000512</c:v>
                </c:pt>
                <c:pt idx="124">
                  <c:v>-0.20999999999999375</c:v>
                </c:pt>
                <c:pt idx="125">
                  <c:v>0.47999999999999687</c:v>
                </c:pt>
                <c:pt idx="126">
                  <c:v>0.47999999999999687</c:v>
                </c:pt>
                <c:pt idx="127">
                  <c:v>6.0599999999999952</c:v>
                </c:pt>
                <c:pt idx="128">
                  <c:v>6.0599999999999952</c:v>
                </c:pt>
                <c:pt idx="129">
                  <c:v>-9.4200000000000017</c:v>
                </c:pt>
                <c:pt idx="130">
                  <c:v>-0.35000000000000142</c:v>
                </c:pt>
                <c:pt idx="131">
                  <c:v>-3.0000000000001137E-2</c:v>
                </c:pt>
                <c:pt idx="132">
                  <c:v>-0.95000000000000284</c:v>
                </c:pt>
                <c:pt idx="133">
                  <c:v>-0.95000000000000284</c:v>
                </c:pt>
                <c:pt idx="134">
                  <c:v>-15.739999999999995</c:v>
                </c:pt>
                <c:pt idx="135">
                  <c:v>-15.739999999999995</c:v>
                </c:pt>
                <c:pt idx="136">
                  <c:v>-0.36999999999999034</c:v>
                </c:pt>
                <c:pt idx="137">
                  <c:v>-0.53000000000000114</c:v>
                </c:pt>
                <c:pt idx="138">
                  <c:v>-0.59999999999999432</c:v>
                </c:pt>
                <c:pt idx="139">
                  <c:v>-16.849999999999994</c:v>
                </c:pt>
                <c:pt idx="140">
                  <c:v>-16.849999999999994</c:v>
                </c:pt>
                <c:pt idx="141">
                  <c:v>-16.849999999999994</c:v>
                </c:pt>
                <c:pt idx="142">
                  <c:v>-6.7299999999999969</c:v>
                </c:pt>
                <c:pt idx="143">
                  <c:v>-0.34999999999999432</c:v>
                </c:pt>
                <c:pt idx="144">
                  <c:v>-0.48999999999999488</c:v>
                </c:pt>
                <c:pt idx="145">
                  <c:v>-0.34000000000000341</c:v>
                </c:pt>
                <c:pt idx="146">
                  <c:v>0.48000000000000398</c:v>
                </c:pt>
                <c:pt idx="147">
                  <c:v>0.48000000000000398</c:v>
                </c:pt>
                <c:pt idx="148">
                  <c:v>0.48000000000000398</c:v>
                </c:pt>
                <c:pt idx="149">
                  <c:v>0.48000000000000398</c:v>
                </c:pt>
                <c:pt idx="150">
                  <c:v>14.64</c:v>
                </c:pt>
                <c:pt idx="151">
                  <c:v>-0.77000000000000313</c:v>
                </c:pt>
                <c:pt idx="152">
                  <c:v>-0.40000000000000568</c:v>
                </c:pt>
                <c:pt idx="153">
                  <c:v>-0.39000000000000057</c:v>
                </c:pt>
                <c:pt idx="154">
                  <c:v>-0.39000000000000057</c:v>
                </c:pt>
                <c:pt idx="155">
                  <c:v>24.47</c:v>
                </c:pt>
                <c:pt idx="156">
                  <c:v>6.2700000000000031</c:v>
                </c:pt>
                <c:pt idx="157">
                  <c:v>-1.1099999999999994</c:v>
                </c:pt>
                <c:pt idx="158">
                  <c:v>-0.1600000000000108</c:v>
                </c:pt>
                <c:pt idx="159">
                  <c:v>-0.32999999999999829</c:v>
                </c:pt>
                <c:pt idx="160">
                  <c:v>-4.5699999999999932</c:v>
                </c:pt>
                <c:pt idx="161">
                  <c:v>-0.29999999999999716</c:v>
                </c:pt>
                <c:pt idx="162">
                  <c:v>-0.29999999999999716</c:v>
                </c:pt>
                <c:pt idx="163">
                  <c:v>-0.29999999999999716</c:v>
                </c:pt>
                <c:pt idx="164">
                  <c:v>-0.29999999999999716</c:v>
                </c:pt>
                <c:pt idx="165">
                  <c:v>-0.29999999999999716</c:v>
                </c:pt>
                <c:pt idx="166">
                  <c:v>-0.59999999999999432</c:v>
                </c:pt>
                <c:pt idx="167">
                  <c:v>-0.45999999999999375</c:v>
                </c:pt>
                <c:pt idx="168">
                  <c:v>-0.45999999999999375</c:v>
                </c:pt>
                <c:pt idx="169">
                  <c:v>-0.45999999999999375</c:v>
                </c:pt>
                <c:pt idx="170">
                  <c:v>16.47</c:v>
                </c:pt>
                <c:pt idx="171">
                  <c:v>10.079999999999998</c:v>
                </c:pt>
                <c:pt idx="172">
                  <c:v>-0.96000000000000796</c:v>
                </c:pt>
                <c:pt idx="173">
                  <c:v>-0.26000000000000512</c:v>
                </c:pt>
                <c:pt idx="174">
                  <c:v>-22.9</c:v>
                </c:pt>
                <c:pt idx="175">
                  <c:v>-19.53</c:v>
                </c:pt>
                <c:pt idx="176">
                  <c:v>-19.329999999999998</c:v>
                </c:pt>
                <c:pt idx="177">
                  <c:v>-5.7999999999999972</c:v>
                </c:pt>
                <c:pt idx="178">
                  <c:v>-0.73000000000000398</c:v>
                </c:pt>
                <c:pt idx="179">
                  <c:v>-3.9999999999992042E-2</c:v>
                </c:pt>
                <c:pt idx="180">
                  <c:v>0.10999999999999943</c:v>
                </c:pt>
                <c:pt idx="181">
                  <c:v>-0.48000000000000398</c:v>
                </c:pt>
                <c:pt idx="182">
                  <c:v>-19.610000000000007</c:v>
                </c:pt>
                <c:pt idx="183">
                  <c:v>-15.680000000000007</c:v>
                </c:pt>
                <c:pt idx="184">
                  <c:v>-15.680000000000007</c:v>
                </c:pt>
                <c:pt idx="185">
                  <c:v>-6.7100000000000009</c:v>
                </c:pt>
                <c:pt idx="186">
                  <c:v>-0.26999999999999602</c:v>
                </c:pt>
                <c:pt idx="187">
                  <c:v>-0.31999999999999318</c:v>
                </c:pt>
                <c:pt idx="188">
                  <c:v>-0.53999999999999204</c:v>
                </c:pt>
                <c:pt idx="189">
                  <c:v>-20.099999999999994</c:v>
                </c:pt>
                <c:pt idx="190">
                  <c:v>-16.099999999999994</c:v>
                </c:pt>
                <c:pt idx="191">
                  <c:v>-3.0000000000001137E-2</c:v>
                </c:pt>
                <c:pt idx="192">
                  <c:v>-3.0000000000001137E-2</c:v>
                </c:pt>
                <c:pt idx="193">
                  <c:v>-5.8399999999999963</c:v>
                </c:pt>
                <c:pt idx="194">
                  <c:v>-0.34999999999999432</c:v>
                </c:pt>
                <c:pt idx="195">
                  <c:v>-3.8399999999999892</c:v>
                </c:pt>
                <c:pt idx="196">
                  <c:v>-0.46000000000000796</c:v>
                </c:pt>
                <c:pt idx="197">
                  <c:v>-0.20999999999999375</c:v>
                </c:pt>
                <c:pt idx="198">
                  <c:v>-21.689999999999991</c:v>
                </c:pt>
                <c:pt idx="199">
                  <c:v>0.42000000000000171</c:v>
                </c:pt>
                <c:pt idx="200">
                  <c:v>0.42000000000000171</c:v>
                </c:pt>
                <c:pt idx="201">
                  <c:v>0.42000000000000171</c:v>
                </c:pt>
                <c:pt idx="202">
                  <c:v>6.0000000000002274E-2</c:v>
                </c:pt>
                <c:pt idx="203">
                  <c:v>3.2000000000000028</c:v>
                </c:pt>
                <c:pt idx="204">
                  <c:v>-0.70999999999999375</c:v>
                </c:pt>
                <c:pt idx="205">
                  <c:v>-0.26000000000000512</c:v>
                </c:pt>
                <c:pt idx="206">
                  <c:v>0.79999999999999716</c:v>
                </c:pt>
                <c:pt idx="207">
                  <c:v>5.1899999999999977</c:v>
                </c:pt>
                <c:pt idx="208">
                  <c:v>5.1899999999999977</c:v>
                </c:pt>
                <c:pt idx="209">
                  <c:v>-8.7899999999999991</c:v>
                </c:pt>
                <c:pt idx="210">
                  <c:v>-10.190000000000005</c:v>
                </c:pt>
                <c:pt idx="211">
                  <c:v>-11.619999999999997</c:v>
                </c:pt>
                <c:pt idx="212">
                  <c:v>-1.25</c:v>
                </c:pt>
                <c:pt idx="213">
                  <c:v>-0.35999999999999943</c:v>
                </c:pt>
                <c:pt idx="214">
                  <c:v>-0.35999999999999943</c:v>
                </c:pt>
                <c:pt idx="215">
                  <c:v>16.830000000000005</c:v>
                </c:pt>
                <c:pt idx="216">
                  <c:v>16.830000000000005</c:v>
                </c:pt>
                <c:pt idx="217">
                  <c:v>-0.21999999999999886</c:v>
                </c:pt>
                <c:pt idx="218">
                  <c:v>-0.39000000000000057</c:v>
                </c:pt>
                <c:pt idx="219">
                  <c:v>-23.490000000000009</c:v>
                </c:pt>
                <c:pt idx="220">
                  <c:v>-24.810000000000009</c:v>
                </c:pt>
                <c:pt idx="221">
                  <c:v>-24.810000000000009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3-49F5-AEF6-C5B540AE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36064"/>
        <c:axId val="543633768"/>
      </c:lineChart>
      <c:catAx>
        <c:axId val="5436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3768"/>
        <c:crosses val="autoZero"/>
        <c:auto val="1"/>
        <c:lblAlgn val="ctr"/>
        <c:lblOffset val="100"/>
        <c:noMultiLvlLbl val="0"/>
      </c:catAx>
      <c:valAx>
        <c:axId val="5436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эфективности использования стратегии с ориентировкой на спред с простой покупкой фьючерса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Работа с фьючерсом BR-7.18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Result!$C$3:$C$224</c:f>
              <c:numCache>
                <c:formatCode>0.00</c:formatCode>
                <c:ptCount val="222"/>
                <c:pt idx="0">
                  <c:v>0</c:v>
                </c:pt>
                <c:pt idx="1">
                  <c:v>13.880000000000003</c:v>
                </c:pt>
                <c:pt idx="2">
                  <c:v>-8.8399999999999963</c:v>
                </c:pt>
                <c:pt idx="3">
                  <c:v>-10.169999999999995</c:v>
                </c:pt>
                <c:pt idx="4">
                  <c:v>-10.169999999999995</c:v>
                </c:pt>
                <c:pt idx="5">
                  <c:v>0.39000000000000057</c:v>
                </c:pt>
                <c:pt idx="6">
                  <c:v>4.5800000000000054</c:v>
                </c:pt>
                <c:pt idx="7">
                  <c:v>6.0000000000002274E-2</c:v>
                </c:pt>
                <c:pt idx="8">
                  <c:v>4.5200000000000031</c:v>
                </c:pt>
                <c:pt idx="9">
                  <c:v>9.6600000000000037</c:v>
                </c:pt>
                <c:pt idx="10">
                  <c:v>9.6600000000000037</c:v>
                </c:pt>
                <c:pt idx="11">
                  <c:v>-6.6699999999999946</c:v>
                </c:pt>
                <c:pt idx="12">
                  <c:v>-6.6699999999999946</c:v>
                </c:pt>
                <c:pt idx="13">
                  <c:v>3.1700000000000088</c:v>
                </c:pt>
                <c:pt idx="14">
                  <c:v>4.759999999999998</c:v>
                </c:pt>
                <c:pt idx="15">
                  <c:v>10.160000000000004</c:v>
                </c:pt>
                <c:pt idx="16">
                  <c:v>-8.43</c:v>
                </c:pt>
                <c:pt idx="17">
                  <c:v>-8.43</c:v>
                </c:pt>
                <c:pt idx="18">
                  <c:v>-2.1999999999999957</c:v>
                </c:pt>
                <c:pt idx="19">
                  <c:v>-2.1999999999999957</c:v>
                </c:pt>
                <c:pt idx="20">
                  <c:v>4.2700000000000031</c:v>
                </c:pt>
                <c:pt idx="21">
                  <c:v>11.71</c:v>
                </c:pt>
                <c:pt idx="22">
                  <c:v>13.229999999999997</c:v>
                </c:pt>
                <c:pt idx="23">
                  <c:v>-9.3799999999999955</c:v>
                </c:pt>
                <c:pt idx="24">
                  <c:v>-9.3799999999999955</c:v>
                </c:pt>
                <c:pt idx="25">
                  <c:v>-9.3799999999999955</c:v>
                </c:pt>
                <c:pt idx="26">
                  <c:v>-0.32999999999999829</c:v>
                </c:pt>
                <c:pt idx="27">
                  <c:v>-0.32999999999999829</c:v>
                </c:pt>
                <c:pt idx="28">
                  <c:v>4.0399999999999991</c:v>
                </c:pt>
                <c:pt idx="29">
                  <c:v>1.5</c:v>
                </c:pt>
                <c:pt idx="30">
                  <c:v>4.6600000000000037</c:v>
                </c:pt>
                <c:pt idx="31">
                  <c:v>11.93</c:v>
                </c:pt>
                <c:pt idx="32">
                  <c:v>-9.009999999999998</c:v>
                </c:pt>
                <c:pt idx="33">
                  <c:v>-9.009999999999998</c:v>
                </c:pt>
                <c:pt idx="34">
                  <c:v>-0.97999999999999687</c:v>
                </c:pt>
                <c:pt idx="35">
                  <c:v>3.1600000000000037</c:v>
                </c:pt>
                <c:pt idx="36">
                  <c:v>2.470000000000006</c:v>
                </c:pt>
                <c:pt idx="37">
                  <c:v>3.9600000000000009</c:v>
                </c:pt>
                <c:pt idx="38">
                  <c:v>12.479999999999997</c:v>
                </c:pt>
                <c:pt idx="39">
                  <c:v>-8.279999999999994</c:v>
                </c:pt>
                <c:pt idx="40">
                  <c:v>-7.2999999999999972</c:v>
                </c:pt>
                <c:pt idx="41">
                  <c:v>-7.2999999999999972</c:v>
                </c:pt>
                <c:pt idx="42">
                  <c:v>2.5600000000000094</c:v>
                </c:pt>
                <c:pt idx="43">
                  <c:v>2.2700000000000031</c:v>
                </c:pt>
                <c:pt idx="44">
                  <c:v>13.220000000000006</c:v>
                </c:pt>
                <c:pt idx="45">
                  <c:v>14.300000000000004</c:v>
                </c:pt>
                <c:pt idx="46">
                  <c:v>-8.5799999999999983</c:v>
                </c:pt>
                <c:pt idx="47">
                  <c:v>-8.5799999999999983</c:v>
                </c:pt>
                <c:pt idx="48">
                  <c:v>-8.5799999999999983</c:v>
                </c:pt>
                <c:pt idx="49">
                  <c:v>-8.5799999999999983</c:v>
                </c:pt>
                <c:pt idx="50">
                  <c:v>1.0400000000000063</c:v>
                </c:pt>
                <c:pt idx="51">
                  <c:v>11.70000000000001</c:v>
                </c:pt>
                <c:pt idx="52">
                  <c:v>14.119999999999997</c:v>
                </c:pt>
                <c:pt idx="53">
                  <c:v>-8.5899999999999963</c:v>
                </c:pt>
                <c:pt idx="54">
                  <c:v>-8.32</c:v>
                </c:pt>
                <c:pt idx="55">
                  <c:v>0.12000000000000455</c:v>
                </c:pt>
                <c:pt idx="56">
                  <c:v>-0.9199999999999946</c:v>
                </c:pt>
                <c:pt idx="57">
                  <c:v>-0.9199999999999946</c:v>
                </c:pt>
                <c:pt idx="58">
                  <c:v>6.0000000000002274E-2</c:v>
                </c:pt>
                <c:pt idx="59">
                  <c:v>1.25</c:v>
                </c:pt>
                <c:pt idx="60">
                  <c:v>5.1900000000000048</c:v>
                </c:pt>
                <c:pt idx="61">
                  <c:v>13.750000000000007</c:v>
                </c:pt>
                <c:pt idx="62">
                  <c:v>13.750000000000007</c:v>
                </c:pt>
                <c:pt idx="63">
                  <c:v>13.750000000000007</c:v>
                </c:pt>
                <c:pt idx="64">
                  <c:v>0.17000000000000171</c:v>
                </c:pt>
                <c:pt idx="65">
                  <c:v>4.740000000000002</c:v>
                </c:pt>
                <c:pt idx="66">
                  <c:v>7.009999999999998</c:v>
                </c:pt>
                <c:pt idx="67">
                  <c:v>14.229999999999997</c:v>
                </c:pt>
                <c:pt idx="68">
                  <c:v>-7.1099999999999994</c:v>
                </c:pt>
                <c:pt idx="69">
                  <c:v>-7.1099999999999994</c:v>
                </c:pt>
                <c:pt idx="70">
                  <c:v>-7.1099999999999994</c:v>
                </c:pt>
                <c:pt idx="71">
                  <c:v>4.759999999999998</c:v>
                </c:pt>
                <c:pt idx="72">
                  <c:v>8.43</c:v>
                </c:pt>
                <c:pt idx="73">
                  <c:v>14.550000000000004</c:v>
                </c:pt>
                <c:pt idx="74">
                  <c:v>14.229999999999997</c:v>
                </c:pt>
                <c:pt idx="75">
                  <c:v>-10.11</c:v>
                </c:pt>
                <c:pt idx="76">
                  <c:v>-9.36</c:v>
                </c:pt>
                <c:pt idx="77">
                  <c:v>-9.36</c:v>
                </c:pt>
                <c:pt idx="78">
                  <c:v>-0.64999999999999858</c:v>
                </c:pt>
                <c:pt idx="79">
                  <c:v>4.970000000000006</c:v>
                </c:pt>
                <c:pt idx="80">
                  <c:v>-3.9999999999999147E-2</c:v>
                </c:pt>
                <c:pt idx="81">
                  <c:v>1.0400000000000063</c:v>
                </c:pt>
                <c:pt idx="82">
                  <c:v>7.8000000000000043</c:v>
                </c:pt>
                <c:pt idx="83">
                  <c:v>7.8000000000000043</c:v>
                </c:pt>
                <c:pt idx="84">
                  <c:v>-6.9799999999999969</c:v>
                </c:pt>
                <c:pt idx="85">
                  <c:v>3.0000000000001137E-2</c:v>
                </c:pt>
                <c:pt idx="86">
                  <c:v>-1.279999999999994</c:v>
                </c:pt>
                <c:pt idx="87">
                  <c:v>1.2100000000000009</c:v>
                </c:pt>
                <c:pt idx="88">
                  <c:v>8.8999999999999986</c:v>
                </c:pt>
                <c:pt idx="89">
                  <c:v>8.8999999999999986</c:v>
                </c:pt>
                <c:pt idx="90">
                  <c:v>-5.57</c:v>
                </c:pt>
                <c:pt idx="91">
                  <c:v>-5.57</c:v>
                </c:pt>
                <c:pt idx="92">
                  <c:v>-1.3799999999999955</c:v>
                </c:pt>
                <c:pt idx="93">
                  <c:v>-0.35999999999999943</c:v>
                </c:pt>
                <c:pt idx="94">
                  <c:v>0.92999999999999972</c:v>
                </c:pt>
                <c:pt idx="95">
                  <c:v>15.369999999999997</c:v>
                </c:pt>
                <c:pt idx="96">
                  <c:v>15.369999999999997</c:v>
                </c:pt>
                <c:pt idx="97">
                  <c:v>-7.6299999999999955</c:v>
                </c:pt>
                <c:pt idx="98">
                  <c:v>-0.48999999999999488</c:v>
                </c:pt>
                <c:pt idx="99">
                  <c:v>-0.48999999999999488</c:v>
                </c:pt>
                <c:pt idx="100">
                  <c:v>5.68</c:v>
                </c:pt>
                <c:pt idx="101">
                  <c:v>-0.13999999999999346</c:v>
                </c:pt>
                <c:pt idx="102">
                  <c:v>1.8699999999999974</c:v>
                </c:pt>
                <c:pt idx="103">
                  <c:v>15.979999999999997</c:v>
                </c:pt>
                <c:pt idx="104">
                  <c:v>15.979999999999997</c:v>
                </c:pt>
                <c:pt idx="105">
                  <c:v>15.979999999999997</c:v>
                </c:pt>
                <c:pt idx="106">
                  <c:v>-1.6099999999999994</c:v>
                </c:pt>
                <c:pt idx="107">
                  <c:v>-1.6099999999999994</c:v>
                </c:pt>
                <c:pt idx="108">
                  <c:v>5.9400000000000048</c:v>
                </c:pt>
                <c:pt idx="109">
                  <c:v>0.53000000000000114</c:v>
                </c:pt>
                <c:pt idx="110">
                  <c:v>2.6000000000000014</c:v>
                </c:pt>
                <c:pt idx="111">
                  <c:v>7.8699999999999974</c:v>
                </c:pt>
                <c:pt idx="112">
                  <c:v>15.660000000000004</c:v>
                </c:pt>
                <c:pt idx="113">
                  <c:v>15.660000000000004</c:v>
                </c:pt>
                <c:pt idx="114">
                  <c:v>15.660000000000004</c:v>
                </c:pt>
                <c:pt idx="115">
                  <c:v>15.660000000000004</c:v>
                </c:pt>
                <c:pt idx="116">
                  <c:v>15.660000000000004</c:v>
                </c:pt>
                <c:pt idx="117">
                  <c:v>7.57</c:v>
                </c:pt>
                <c:pt idx="118">
                  <c:v>17.780000000000008</c:v>
                </c:pt>
                <c:pt idx="119">
                  <c:v>17.780000000000008</c:v>
                </c:pt>
                <c:pt idx="120">
                  <c:v>17.780000000000008</c:v>
                </c:pt>
                <c:pt idx="121">
                  <c:v>17.780000000000008</c:v>
                </c:pt>
                <c:pt idx="122">
                  <c:v>4.9200000000000088</c:v>
                </c:pt>
                <c:pt idx="123">
                  <c:v>9.470000000000006</c:v>
                </c:pt>
                <c:pt idx="124">
                  <c:v>16.68</c:v>
                </c:pt>
                <c:pt idx="125">
                  <c:v>-10.959999999999994</c:v>
                </c:pt>
                <c:pt idx="126">
                  <c:v>-10.959999999999994</c:v>
                </c:pt>
                <c:pt idx="127">
                  <c:v>-10.959999999999994</c:v>
                </c:pt>
                <c:pt idx="128">
                  <c:v>-10.959999999999994</c:v>
                </c:pt>
                <c:pt idx="129">
                  <c:v>4.5200000000000031</c:v>
                </c:pt>
                <c:pt idx="130">
                  <c:v>1.480000000000004</c:v>
                </c:pt>
                <c:pt idx="131">
                  <c:v>2.5000000000000071</c:v>
                </c:pt>
                <c:pt idx="132">
                  <c:v>10.82</c:v>
                </c:pt>
                <c:pt idx="133">
                  <c:v>10.82</c:v>
                </c:pt>
                <c:pt idx="134">
                  <c:v>10.82</c:v>
                </c:pt>
                <c:pt idx="135">
                  <c:v>10.82</c:v>
                </c:pt>
                <c:pt idx="136">
                  <c:v>1.8399999999999963</c:v>
                </c:pt>
                <c:pt idx="137">
                  <c:v>4.0200000000000031</c:v>
                </c:pt>
                <c:pt idx="138">
                  <c:v>9.6499999999999986</c:v>
                </c:pt>
                <c:pt idx="139">
                  <c:v>9.6499999999999986</c:v>
                </c:pt>
                <c:pt idx="140">
                  <c:v>9.6499999999999986</c:v>
                </c:pt>
                <c:pt idx="141">
                  <c:v>9.6499999999999986</c:v>
                </c:pt>
                <c:pt idx="142">
                  <c:v>-0.46999999999999886</c:v>
                </c:pt>
                <c:pt idx="143">
                  <c:v>1.5700000000000003</c:v>
                </c:pt>
                <c:pt idx="144">
                  <c:v>5.5200000000000031</c:v>
                </c:pt>
                <c:pt idx="145">
                  <c:v>16.390000000000008</c:v>
                </c:pt>
                <c:pt idx="146">
                  <c:v>-9.8699999999999974</c:v>
                </c:pt>
                <c:pt idx="147">
                  <c:v>-9.8699999999999974</c:v>
                </c:pt>
                <c:pt idx="148">
                  <c:v>-9.8699999999999974</c:v>
                </c:pt>
                <c:pt idx="149">
                  <c:v>-9.8699999999999974</c:v>
                </c:pt>
                <c:pt idx="150">
                  <c:v>-9.8699999999999974</c:v>
                </c:pt>
                <c:pt idx="151">
                  <c:v>1.720000000000006</c:v>
                </c:pt>
                <c:pt idx="152">
                  <c:v>4.9200000000000088</c:v>
                </c:pt>
                <c:pt idx="153">
                  <c:v>17.880000000000003</c:v>
                </c:pt>
                <c:pt idx="154">
                  <c:v>17.880000000000003</c:v>
                </c:pt>
                <c:pt idx="155">
                  <c:v>-6.9799999999999969</c:v>
                </c:pt>
                <c:pt idx="156">
                  <c:v>-6.9799999999999969</c:v>
                </c:pt>
                <c:pt idx="157">
                  <c:v>0.40000000000000568</c:v>
                </c:pt>
                <c:pt idx="158">
                  <c:v>5.6700000000000088</c:v>
                </c:pt>
                <c:pt idx="159">
                  <c:v>6.0500000000000043</c:v>
                </c:pt>
                <c:pt idx="160">
                  <c:v>10.29</c:v>
                </c:pt>
                <c:pt idx="161">
                  <c:v>16.839999999999996</c:v>
                </c:pt>
                <c:pt idx="162">
                  <c:v>16.839999999999996</c:v>
                </c:pt>
                <c:pt idx="163">
                  <c:v>16.839999999999996</c:v>
                </c:pt>
                <c:pt idx="164">
                  <c:v>16.839999999999996</c:v>
                </c:pt>
                <c:pt idx="165">
                  <c:v>5.82</c:v>
                </c:pt>
                <c:pt idx="166">
                  <c:v>11.009999999999998</c:v>
                </c:pt>
                <c:pt idx="167">
                  <c:v>16.759999999999998</c:v>
                </c:pt>
                <c:pt idx="168">
                  <c:v>16.759999999999998</c:v>
                </c:pt>
                <c:pt idx="169">
                  <c:v>16.759999999999998</c:v>
                </c:pt>
                <c:pt idx="170">
                  <c:v>-0.1699999999999946</c:v>
                </c:pt>
                <c:pt idx="171">
                  <c:v>6.220000000000006</c:v>
                </c:pt>
                <c:pt idx="172">
                  <c:v>10.000000000000007</c:v>
                </c:pt>
                <c:pt idx="173">
                  <c:v>13.770000000000003</c:v>
                </c:pt>
                <c:pt idx="174">
                  <c:v>13.770000000000003</c:v>
                </c:pt>
                <c:pt idx="175">
                  <c:v>13.770000000000003</c:v>
                </c:pt>
                <c:pt idx="176">
                  <c:v>13.770000000000003</c:v>
                </c:pt>
                <c:pt idx="177">
                  <c:v>0.24000000000000199</c:v>
                </c:pt>
                <c:pt idx="178">
                  <c:v>5.8600000000000065</c:v>
                </c:pt>
                <c:pt idx="179">
                  <c:v>3.2100000000000009</c:v>
                </c:pt>
                <c:pt idx="180">
                  <c:v>5.7500000000000071</c:v>
                </c:pt>
                <c:pt idx="181">
                  <c:v>10.420000000000009</c:v>
                </c:pt>
                <c:pt idx="182">
                  <c:v>10.420000000000009</c:v>
                </c:pt>
                <c:pt idx="183">
                  <c:v>10.420000000000009</c:v>
                </c:pt>
                <c:pt idx="184">
                  <c:v>10.420000000000009</c:v>
                </c:pt>
                <c:pt idx="185">
                  <c:v>1.4500000000000028</c:v>
                </c:pt>
                <c:pt idx="186">
                  <c:v>3.7899999999999991</c:v>
                </c:pt>
                <c:pt idx="187">
                  <c:v>5.8399999999999963</c:v>
                </c:pt>
                <c:pt idx="188">
                  <c:v>10.619999999999997</c:v>
                </c:pt>
                <c:pt idx="189">
                  <c:v>10.619999999999997</c:v>
                </c:pt>
                <c:pt idx="190">
                  <c:v>10.619999999999997</c:v>
                </c:pt>
                <c:pt idx="191">
                  <c:v>-4.1899999999999977</c:v>
                </c:pt>
                <c:pt idx="192">
                  <c:v>-4.1899999999999977</c:v>
                </c:pt>
                <c:pt idx="193">
                  <c:v>1.6199999999999974</c:v>
                </c:pt>
                <c:pt idx="194">
                  <c:v>2.5200000000000031</c:v>
                </c:pt>
                <c:pt idx="195">
                  <c:v>6.009999999999998</c:v>
                </c:pt>
                <c:pt idx="196">
                  <c:v>10.470000000000006</c:v>
                </c:pt>
                <c:pt idx="197">
                  <c:v>12.729999999999997</c:v>
                </c:pt>
                <c:pt idx="198">
                  <c:v>12.729999999999997</c:v>
                </c:pt>
                <c:pt idx="199">
                  <c:v>-11.04</c:v>
                </c:pt>
                <c:pt idx="200">
                  <c:v>-11.04</c:v>
                </c:pt>
                <c:pt idx="201">
                  <c:v>-11.04</c:v>
                </c:pt>
                <c:pt idx="202">
                  <c:v>1.7100000000000009</c:v>
                </c:pt>
                <c:pt idx="203">
                  <c:v>1.7100000000000009</c:v>
                </c:pt>
                <c:pt idx="204">
                  <c:v>5.7100000000000009</c:v>
                </c:pt>
                <c:pt idx="205">
                  <c:v>12.780000000000008</c:v>
                </c:pt>
                <c:pt idx="206">
                  <c:v>-10.909999999999997</c:v>
                </c:pt>
                <c:pt idx="207">
                  <c:v>-10.909999999999997</c:v>
                </c:pt>
                <c:pt idx="208">
                  <c:v>-10.909999999999997</c:v>
                </c:pt>
                <c:pt idx="209">
                  <c:v>3.0700000000000003</c:v>
                </c:pt>
                <c:pt idx="210">
                  <c:v>4.470000000000006</c:v>
                </c:pt>
                <c:pt idx="211">
                  <c:v>5.8999999999999986</c:v>
                </c:pt>
                <c:pt idx="212">
                  <c:v>11.04</c:v>
                </c:pt>
                <c:pt idx="213">
                  <c:v>14.750000000000007</c:v>
                </c:pt>
                <c:pt idx="214">
                  <c:v>14.750000000000007</c:v>
                </c:pt>
                <c:pt idx="215">
                  <c:v>-2.4399999999999977</c:v>
                </c:pt>
                <c:pt idx="216">
                  <c:v>-2.4399999999999977</c:v>
                </c:pt>
                <c:pt idx="217">
                  <c:v>4.7899999999999991</c:v>
                </c:pt>
                <c:pt idx="218">
                  <c:v>15.310000000000009</c:v>
                </c:pt>
                <c:pt idx="219">
                  <c:v>15.310000000000009</c:v>
                </c:pt>
                <c:pt idx="220">
                  <c:v>15.310000000000009</c:v>
                </c:pt>
                <c:pt idx="221">
                  <c:v>15.310000000000009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4-4839-A189-AABA63EB8F48}"/>
            </c:ext>
          </c:extLst>
        </c:ser>
        <c:ser>
          <c:idx val="1"/>
          <c:order val="1"/>
          <c:tx>
            <c:v>Работа с фьючерсом BR-8.18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Result!$D$3:$D$224</c:f>
              <c:numCache>
                <c:formatCode>0.00</c:formatCode>
                <c:ptCount val="222"/>
                <c:pt idx="0">
                  <c:v>0</c:v>
                </c:pt>
                <c:pt idx="1">
                  <c:v>13.240000000000009</c:v>
                </c:pt>
                <c:pt idx="2">
                  <c:v>-9.3399999999999963</c:v>
                </c:pt>
                <c:pt idx="3">
                  <c:v>-9.6999999999999957</c:v>
                </c:pt>
                <c:pt idx="4">
                  <c:v>-9.6999999999999957</c:v>
                </c:pt>
                <c:pt idx="5">
                  <c:v>-9.6999999999999957</c:v>
                </c:pt>
                <c:pt idx="6">
                  <c:v>3.7199999999999989</c:v>
                </c:pt>
                <c:pt idx="7">
                  <c:v>-0.65999999999999659</c:v>
                </c:pt>
                <c:pt idx="8">
                  <c:v>3.6200000000000045</c:v>
                </c:pt>
                <c:pt idx="9">
                  <c:v>8.8800000000000097</c:v>
                </c:pt>
                <c:pt idx="10">
                  <c:v>-8.8299999999999983</c:v>
                </c:pt>
                <c:pt idx="11">
                  <c:v>-8.8299999999999983</c:v>
                </c:pt>
                <c:pt idx="12">
                  <c:v>-8.8299999999999983</c:v>
                </c:pt>
                <c:pt idx="13">
                  <c:v>-8.8299999999999983</c:v>
                </c:pt>
                <c:pt idx="14">
                  <c:v>3.9200000000000017</c:v>
                </c:pt>
                <c:pt idx="15">
                  <c:v>9.5300000000000011</c:v>
                </c:pt>
                <c:pt idx="16">
                  <c:v>9.5300000000000011</c:v>
                </c:pt>
                <c:pt idx="17">
                  <c:v>-7.1499999999999986</c:v>
                </c:pt>
                <c:pt idx="18">
                  <c:v>-7.1499999999999986</c:v>
                </c:pt>
                <c:pt idx="19">
                  <c:v>-7.1499999999999986</c:v>
                </c:pt>
                <c:pt idx="20">
                  <c:v>2.9000000000000057</c:v>
                </c:pt>
                <c:pt idx="21">
                  <c:v>10.090000000000003</c:v>
                </c:pt>
                <c:pt idx="22">
                  <c:v>12.700000000000003</c:v>
                </c:pt>
                <c:pt idx="23">
                  <c:v>12.700000000000003</c:v>
                </c:pt>
                <c:pt idx="24">
                  <c:v>12.700000000000003</c:v>
                </c:pt>
                <c:pt idx="25">
                  <c:v>12.700000000000003</c:v>
                </c:pt>
                <c:pt idx="26">
                  <c:v>12.700000000000003</c:v>
                </c:pt>
                <c:pt idx="27">
                  <c:v>12.700000000000003</c:v>
                </c:pt>
                <c:pt idx="28">
                  <c:v>3.4500000000000028</c:v>
                </c:pt>
                <c:pt idx="29">
                  <c:v>0.81000000000000227</c:v>
                </c:pt>
                <c:pt idx="30">
                  <c:v>3.9500000000000028</c:v>
                </c:pt>
                <c:pt idx="31">
                  <c:v>11.469999999999999</c:v>
                </c:pt>
                <c:pt idx="32">
                  <c:v>-9.1599999999999966</c:v>
                </c:pt>
                <c:pt idx="33">
                  <c:v>-9.1599999999999966</c:v>
                </c:pt>
                <c:pt idx="34">
                  <c:v>-9.1599999999999966</c:v>
                </c:pt>
                <c:pt idx="35">
                  <c:v>2.3299999999999983</c:v>
                </c:pt>
                <c:pt idx="36">
                  <c:v>2</c:v>
                </c:pt>
                <c:pt idx="37">
                  <c:v>3.9500000000000028</c:v>
                </c:pt>
                <c:pt idx="38">
                  <c:v>11.799999999999997</c:v>
                </c:pt>
                <c:pt idx="39">
                  <c:v>-8.3099999999999952</c:v>
                </c:pt>
                <c:pt idx="40">
                  <c:v>-8.3099999999999952</c:v>
                </c:pt>
                <c:pt idx="41">
                  <c:v>-8.3099999999999952</c:v>
                </c:pt>
                <c:pt idx="42">
                  <c:v>-8.3099999999999952</c:v>
                </c:pt>
                <c:pt idx="43">
                  <c:v>1.6300000000000097</c:v>
                </c:pt>
                <c:pt idx="44">
                  <c:v>12.290000000000006</c:v>
                </c:pt>
                <c:pt idx="45">
                  <c:v>13.63000000000001</c:v>
                </c:pt>
                <c:pt idx="46">
                  <c:v>-8.4399999999999977</c:v>
                </c:pt>
                <c:pt idx="47">
                  <c:v>-8.5999999999999943</c:v>
                </c:pt>
                <c:pt idx="48">
                  <c:v>-2.0499999999999972</c:v>
                </c:pt>
                <c:pt idx="49">
                  <c:v>-2.0499999999999972</c:v>
                </c:pt>
                <c:pt idx="50">
                  <c:v>0.40000000000000568</c:v>
                </c:pt>
                <c:pt idx="51">
                  <c:v>10.870000000000005</c:v>
                </c:pt>
                <c:pt idx="52">
                  <c:v>13.519999999999996</c:v>
                </c:pt>
                <c:pt idx="53">
                  <c:v>-8.8099999999999952</c:v>
                </c:pt>
                <c:pt idx="54">
                  <c:v>-8.5399999999999991</c:v>
                </c:pt>
                <c:pt idx="55">
                  <c:v>-8.5399999999999991</c:v>
                </c:pt>
                <c:pt idx="56">
                  <c:v>-8.5399999999999991</c:v>
                </c:pt>
                <c:pt idx="57">
                  <c:v>-8.5399999999999991</c:v>
                </c:pt>
                <c:pt idx="58">
                  <c:v>7.0000000000000284E-2</c:v>
                </c:pt>
                <c:pt idx="59">
                  <c:v>0</c:v>
                </c:pt>
                <c:pt idx="60">
                  <c:v>4.1099999999999994</c:v>
                </c:pt>
                <c:pt idx="61">
                  <c:v>13.150000000000006</c:v>
                </c:pt>
                <c:pt idx="62">
                  <c:v>13.150000000000006</c:v>
                </c:pt>
                <c:pt idx="63">
                  <c:v>13.150000000000006</c:v>
                </c:pt>
                <c:pt idx="64">
                  <c:v>7.0000000000000284E-2</c:v>
                </c:pt>
                <c:pt idx="65">
                  <c:v>4.7600000000000051</c:v>
                </c:pt>
                <c:pt idx="66">
                  <c:v>6.2000000000000028</c:v>
                </c:pt>
                <c:pt idx="67">
                  <c:v>13.39</c:v>
                </c:pt>
                <c:pt idx="68">
                  <c:v>-9.2199999999999989</c:v>
                </c:pt>
                <c:pt idx="69">
                  <c:v>-9.2199999999999989</c:v>
                </c:pt>
                <c:pt idx="70">
                  <c:v>0.31000000000000227</c:v>
                </c:pt>
                <c:pt idx="71">
                  <c:v>5.2000000000000028</c:v>
                </c:pt>
                <c:pt idx="72">
                  <c:v>7.9699999999999989</c:v>
                </c:pt>
                <c:pt idx="73">
                  <c:v>13.950000000000003</c:v>
                </c:pt>
                <c:pt idx="74">
                  <c:v>13.650000000000006</c:v>
                </c:pt>
                <c:pt idx="75">
                  <c:v>-9.61</c:v>
                </c:pt>
                <c:pt idx="76">
                  <c:v>-9.5999999999999943</c:v>
                </c:pt>
                <c:pt idx="77">
                  <c:v>-6.8099999999999952</c:v>
                </c:pt>
                <c:pt idx="78">
                  <c:v>-6.8099999999999952</c:v>
                </c:pt>
                <c:pt idx="79">
                  <c:v>-6.8099999999999952</c:v>
                </c:pt>
                <c:pt idx="80">
                  <c:v>-1.0599999999999952</c:v>
                </c:pt>
                <c:pt idx="81">
                  <c:v>0.47000000000000597</c:v>
                </c:pt>
                <c:pt idx="82">
                  <c:v>7.2600000000000051</c:v>
                </c:pt>
                <c:pt idx="83">
                  <c:v>7.2600000000000051</c:v>
                </c:pt>
                <c:pt idx="84">
                  <c:v>7.2600000000000051</c:v>
                </c:pt>
                <c:pt idx="85">
                  <c:v>7.2600000000000051</c:v>
                </c:pt>
                <c:pt idx="86">
                  <c:v>-2</c:v>
                </c:pt>
                <c:pt idx="87">
                  <c:v>0.44000000000000483</c:v>
                </c:pt>
                <c:pt idx="88">
                  <c:v>7.9099999999999966</c:v>
                </c:pt>
                <c:pt idx="89">
                  <c:v>7.9099999999999966</c:v>
                </c:pt>
                <c:pt idx="90">
                  <c:v>-6.9499999999999957</c:v>
                </c:pt>
                <c:pt idx="91">
                  <c:v>-6.9499999999999957</c:v>
                </c:pt>
                <c:pt idx="92">
                  <c:v>-6.9499999999999957</c:v>
                </c:pt>
                <c:pt idx="93">
                  <c:v>-1</c:v>
                </c:pt>
                <c:pt idx="94">
                  <c:v>0.74000000000000199</c:v>
                </c:pt>
                <c:pt idx="95">
                  <c:v>14.680000000000007</c:v>
                </c:pt>
                <c:pt idx="96">
                  <c:v>-9.4399999999999977</c:v>
                </c:pt>
                <c:pt idx="97">
                  <c:v>-9.4399999999999977</c:v>
                </c:pt>
                <c:pt idx="98">
                  <c:v>-9.4399999999999977</c:v>
                </c:pt>
                <c:pt idx="99">
                  <c:v>-9.4399999999999977</c:v>
                </c:pt>
                <c:pt idx="100">
                  <c:v>5.2000000000000028</c:v>
                </c:pt>
                <c:pt idx="101">
                  <c:v>-0.85999999999999943</c:v>
                </c:pt>
                <c:pt idx="102">
                  <c:v>1.3299999999999983</c:v>
                </c:pt>
                <c:pt idx="103">
                  <c:v>15.490000000000009</c:v>
                </c:pt>
                <c:pt idx="104">
                  <c:v>15.490000000000009</c:v>
                </c:pt>
                <c:pt idx="105">
                  <c:v>-7.0599999999999952</c:v>
                </c:pt>
                <c:pt idx="106">
                  <c:v>-1.7999999999999972</c:v>
                </c:pt>
                <c:pt idx="107">
                  <c:v>-1.7999999999999972</c:v>
                </c:pt>
                <c:pt idx="108">
                  <c:v>-1.7999999999999972</c:v>
                </c:pt>
                <c:pt idx="109">
                  <c:v>0</c:v>
                </c:pt>
                <c:pt idx="110">
                  <c:v>2</c:v>
                </c:pt>
                <c:pt idx="111">
                  <c:v>7.019999999999996</c:v>
                </c:pt>
                <c:pt idx="112">
                  <c:v>15.040000000000006</c:v>
                </c:pt>
                <c:pt idx="113">
                  <c:v>15.040000000000006</c:v>
                </c:pt>
                <c:pt idx="114">
                  <c:v>-6.5999999999999943</c:v>
                </c:pt>
                <c:pt idx="115">
                  <c:v>-2.1999999999999957</c:v>
                </c:pt>
                <c:pt idx="116">
                  <c:v>-2.1999999999999957</c:v>
                </c:pt>
                <c:pt idx="117">
                  <c:v>-2.1999999999999957</c:v>
                </c:pt>
                <c:pt idx="118">
                  <c:v>17.079999999999998</c:v>
                </c:pt>
                <c:pt idx="119">
                  <c:v>-10.439999999999998</c:v>
                </c:pt>
                <c:pt idx="120">
                  <c:v>-6.18</c:v>
                </c:pt>
                <c:pt idx="121">
                  <c:v>-6.18</c:v>
                </c:pt>
                <c:pt idx="122">
                  <c:v>-6.18</c:v>
                </c:pt>
                <c:pt idx="123">
                  <c:v>8.64</c:v>
                </c:pt>
                <c:pt idx="124">
                  <c:v>16.150000000000006</c:v>
                </c:pt>
                <c:pt idx="125">
                  <c:v>-10.799999999999997</c:v>
                </c:pt>
                <c:pt idx="126">
                  <c:v>-10.799999999999997</c:v>
                </c:pt>
                <c:pt idx="127">
                  <c:v>-5.2199999999999989</c:v>
                </c:pt>
                <c:pt idx="128">
                  <c:v>-5.2199999999999989</c:v>
                </c:pt>
                <c:pt idx="129">
                  <c:v>-5.2199999999999989</c:v>
                </c:pt>
                <c:pt idx="130">
                  <c:v>0.81000000000000227</c:v>
                </c:pt>
                <c:pt idx="131">
                  <c:v>2.1500000000000057</c:v>
                </c:pt>
                <c:pt idx="132">
                  <c:v>9.5499999999999972</c:v>
                </c:pt>
                <c:pt idx="133">
                  <c:v>9.5499999999999972</c:v>
                </c:pt>
                <c:pt idx="134">
                  <c:v>-5.2399999999999949</c:v>
                </c:pt>
                <c:pt idx="135">
                  <c:v>-5.2399999999999949</c:v>
                </c:pt>
                <c:pt idx="136">
                  <c:v>1.1500000000000057</c:v>
                </c:pt>
                <c:pt idx="137">
                  <c:v>3.1700000000000017</c:v>
                </c:pt>
                <c:pt idx="138">
                  <c:v>8.730000000000004</c:v>
                </c:pt>
                <c:pt idx="139">
                  <c:v>-7.519999999999996</c:v>
                </c:pt>
                <c:pt idx="140">
                  <c:v>-7.519999999999996</c:v>
                </c:pt>
                <c:pt idx="141">
                  <c:v>-7.519999999999996</c:v>
                </c:pt>
                <c:pt idx="142">
                  <c:v>-7.519999999999996</c:v>
                </c:pt>
                <c:pt idx="143">
                  <c:v>0.90000000000000568</c:v>
                </c:pt>
                <c:pt idx="144">
                  <c:v>4.710000000000008</c:v>
                </c:pt>
                <c:pt idx="145">
                  <c:v>15.730000000000004</c:v>
                </c:pt>
                <c:pt idx="146">
                  <c:v>-9.7099999999999937</c:v>
                </c:pt>
                <c:pt idx="147">
                  <c:v>-9.7099999999999937</c:v>
                </c:pt>
                <c:pt idx="148">
                  <c:v>-9.7099999999999937</c:v>
                </c:pt>
                <c:pt idx="149">
                  <c:v>-9.7099999999999937</c:v>
                </c:pt>
                <c:pt idx="150">
                  <c:v>4.4500000000000028</c:v>
                </c:pt>
                <c:pt idx="151">
                  <c:v>0.63000000000000256</c:v>
                </c:pt>
                <c:pt idx="152">
                  <c:v>4.2000000000000028</c:v>
                </c:pt>
                <c:pt idx="153">
                  <c:v>17.170000000000002</c:v>
                </c:pt>
                <c:pt idx="154">
                  <c:v>17.170000000000002</c:v>
                </c:pt>
                <c:pt idx="155">
                  <c:v>17.170000000000002</c:v>
                </c:pt>
                <c:pt idx="156">
                  <c:v>-1.029999999999994</c:v>
                </c:pt>
                <c:pt idx="157">
                  <c:v>-1.029999999999994</c:v>
                </c:pt>
                <c:pt idx="158">
                  <c:v>5.1899999999999977</c:v>
                </c:pt>
                <c:pt idx="159">
                  <c:v>5.4000000000000057</c:v>
                </c:pt>
                <c:pt idx="160">
                  <c:v>5.4000000000000057</c:v>
                </c:pt>
                <c:pt idx="161">
                  <c:v>16.22</c:v>
                </c:pt>
                <c:pt idx="162">
                  <c:v>16.22</c:v>
                </c:pt>
                <c:pt idx="163">
                  <c:v>16.22</c:v>
                </c:pt>
                <c:pt idx="164">
                  <c:v>16.22</c:v>
                </c:pt>
                <c:pt idx="165">
                  <c:v>5.2000000000000028</c:v>
                </c:pt>
                <c:pt idx="166">
                  <c:v>10.090000000000003</c:v>
                </c:pt>
                <c:pt idx="167">
                  <c:v>15.980000000000004</c:v>
                </c:pt>
                <c:pt idx="168">
                  <c:v>15.980000000000004</c:v>
                </c:pt>
                <c:pt idx="169">
                  <c:v>15.980000000000004</c:v>
                </c:pt>
                <c:pt idx="170">
                  <c:v>15.980000000000004</c:v>
                </c:pt>
                <c:pt idx="171">
                  <c:v>15.980000000000004</c:v>
                </c:pt>
                <c:pt idx="172">
                  <c:v>8.7199999999999989</c:v>
                </c:pt>
                <c:pt idx="173">
                  <c:v>13.189999999999998</c:v>
                </c:pt>
                <c:pt idx="174">
                  <c:v>-9.4499999999999957</c:v>
                </c:pt>
                <c:pt idx="175">
                  <c:v>-6.0799999999999983</c:v>
                </c:pt>
                <c:pt idx="176">
                  <c:v>-5.8799999999999955</c:v>
                </c:pt>
                <c:pt idx="177">
                  <c:v>-5.8799999999999955</c:v>
                </c:pt>
                <c:pt idx="178">
                  <c:v>4.8100000000000023</c:v>
                </c:pt>
                <c:pt idx="179">
                  <c:v>2.8500000000000085</c:v>
                </c:pt>
                <c:pt idx="180">
                  <c:v>5.5400000000000063</c:v>
                </c:pt>
                <c:pt idx="181">
                  <c:v>9.6200000000000045</c:v>
                </c:pt>
                <c:pt idx="182">
                  <c:v>-9.509999999999998</c:v>
                </c:pt>
                <c:pt idx="183">
                  <c:v>-5.5799999999999983</c:v>
                </c:pt>
                <c:pt idx="184">
                  <c:v>-5.5799999999999983</c:v>
                </c:pt>
                <c:pt idx="185">
                  <c:v>-5.5799999999999983</c:v>
                </c:pt>
                <c:pt idx="186">
                  <c:v>3.2000000000000028</c:v>
                </c:pt>
                <c:pt idx="187">
                  <c:v>5.2000000000000028</c:v>
                </c:pt>
                <c:pt idx="188">
                  <c:v>9.7600000000000051</c:v>
                </c:pt>
                <c:pt idx="189">
                  <c:v>-9.7999999999999972</c:v>
                </c:pt>
                <c:pt idx="190">
                  <c:v>-5.7999999999999972</c:v>
                </c:pt>
                <c:pt idx="191">
                  <c:v>-4.5399999999999991</c:v>
                </c:pt>
                <c:pt idx="192">
                  <c:v>-4.5399999999999991</c:v>
                </c:pt>
                <c:pt idx="193">
                  <c:v>-4.5399999999999991</c:v>
                </c:pt>
                <c:pt idx="194">
                  <c:v>1.8500000000000085</c:v>
                </c:pt>
                <c:pt idx="195">
                  <c:v>1.8500000000000085</c:v>
                </c:pt>
                <c:pt idx="196">
                  <c:v>9.6899999999999977</c:v>
                </c:pt>
                <c:pt idx="197">
                  <c:v>12.200000000000003</c:v>
                </c:pt>
                <c:pt idx="198">
                  <c:v>-9.279999999999994</c:v>
                </c:pt>
                <c:pt idx="199">
                  <c:v>-10.939999999999998</c:v>
                </c:pt>
                <c:pt idx="200">
                  <c:v>-10.939999999999998</c:v>
                </c:pt>
                <c:pt idx="201">
                  <c:v>-10.939999999999998</c:v>
                </c:pt>
                <c:pt idx="202">
                  <c:v>1.4500000000000028</c:v>
                </c:pt>
                <c:pt idx="203">
                  <c:v>4.5900000000000034</c:v>
                </c:pt>
                <c:pt idx="204">
                  <c:v>4.6800000000000068</c:v>
                </c:pt>
                <c:pt idx="205">
                  <c:v>12.200000000000003</c:v>
                </c:pt>
                <c:pt idx="206">
                  <c:v>-10.43</c:v>
                </c:pt>
                <c:pt idx="207">
                  <c:v>-6.0399999999999991</c:v>
                </c:pt>
                <c:pt idx="208">
                  <c:v>-6.0399999999999991</c:v>
                </c:pt>
                <c:pt idx="209">
                  <c:v>-6.0399999999999991</c:v>
                </c:pt>
                <c:pt idx="210">
                  <c:v>-6.0399999999999991</c:v>
                </c:pt>
                <c:pt idx="211">
                  <c:v>-6.0399999999999991</c:v>
                </c:pt>
                <c:pt idx="212">
                  <c:v>9.4699999999999989</c:v>
                </c:pt>
                <c:pt idx="213">
                  <c:v>14.070000000000007</c:v>
                </c:pt>
                <c:pt idx="214">
                  <c:v>14.070000000000007</c:v>
                </c:pt>
                <c:pt idx="215">
                  <c:v>14.070000000000007</c:v>
                </c:pt>
                <c:pt idx="216">
                  <c:v>14.070000000000007</c:v>
                </c:pt>
                <c:pt idx="217">
                  <c:v>4.25</c:v>
                </c:pt>
                <c:pt idx="218">
                  <c:v>14.600000000000009</c:v>
                </c:pt>
                <c:pt idx="219">
                  <c:v>-8.5</c:v>
                </c:pt>
                <c:pt idx="220">
                  <c:v>-9.82</c:v>
                </c:pt>
                <c:pt idx="221">
                  <c:v>-9.82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4-4839-A189-AABA63EB8F48}"/>
            </c:ext>
          </c:extLst>
        </c:ser>
        <c:ser>
          <c:idx val="2"/>
          <c:order val="2"/>
          <c:tx>
            <c:v>Стратегия с использованием спреда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Result!$G$3:$G$224</c:f>
              <c:numCache>
                <c:formatCode>General</c:formatCode>
                <c:ptCount val="222"/>
                <c:pt idx="0">
                  <c:v>-125.28</c:v>
                </c:pt>
                <c:pt idx="1">
                  <c:v>179.52</c:v>
                </c:pt>
                <c:pt idx="2">
                  <c:v>179.52</c:v>
                </c:pt>
                <c:pt idx="3">
                  <c:v>-31.29999999999999</c:v>
                </c:pt>
                <c:pt idx="4">
                  <c:v>-31.29999999999999</c:v>
                </c:pt>
                <c:pt idx="5">
                  <c:v>200.64000000000001</c:v>
                </c:pt>
                <c:pt idx="6">
                  <c:v>200.64000000000001</c:v>
                </c:pt>
                <c:pt idx="7">
                  <c:v>200.64000000000001</c:v>
                </c:pt>
                <c:pt idx="8">
                  <c:v>200.64000000000001</c:v>
                </c:pt>
                <c:pt idx="9">
                  <c:v>56.820000000000007</c:v>
                </c:pt>
                <c:pt idx="10">
                  <c:v>56.820000000000007</c:v>
                </c:pt>
                <c:pt idx="11">
                  <c:v>56.820000000000007</c:v>
                </c:pt>
                <c:pt idx="12">
                  <c:v>56.820000000000007</c:v>
                </c:pt>
                <c:pt idx="13">
                  <c:v>56.820000000000007</c:v>
                </c:pt>
                <c:pt idx="14">
                  <c:v>56.820000000000007</c:v>
                </c:pt>
                <c:pt idx="15">
                  <c:v>56.820000000000007</c:v>
                </c:pt>
                <c:pt idx="16">
                  <c:v>-69.559999999999988</c:v>
                </c:pt>
                <c:pt idx="17">
                  <c:v>-69.559999999999988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162.30000000000001</c:v>
                </c:pt>
                <c:pt idx="21">
                  <c:v>162.30000000000001</c:v>
                </c:pt>
                <c:pt idx="22">
                  <c:v>11.090000000000011</c:v>
                </c:pt>
                <c:pt idx="23">
                  <c:v>-117.50999999999999</c:v>
                </c:pt>
                <c:pt idx="24">
                  <c:v>-117.50999999999999</c:v>
                </c:pt>
                <c:pt idx="25">
                  <c:v>-117.50999999999999</c:v>
                </c:pt>
                <c:pt idx="26">
                  <c:v>-117.50999999999999</c:v>
                </c:pt>
                <c:pt idx="27">
                  <c:v>20.140000000000008</c:v>
                </c:pt>
                <c:pt idx="28">
                  <c:v>152.91</c:v>
                </c:pt>
                <c:pt idx="29">
                  <c:v>152.91</c:v>
                </c:pt>
                <c:pt idx="30">
                  <c:v>152.91</c:v>
                </c:pt>
                <c:pt idx="31">
                  <c:v>152.91</c:v>
                </c:pt>
                <c:pt idx="32">
                  <c:v>-61.309999999999988</c:v>
                </c:pt>
                <c:pt idx="33">
                  <c:v>-61.309999999999988</c:v>
                </c:pt>
                <c:pt idx="34">
                  <c:v>168.97000000000003</c:v>
                </c:pt>
                <c:pt idx="35">
                  <c:v>168.97000000000003</c:v>
                </c:pt>
                <c:pt idx="36">
                  <c:v>168.97000000000003</c:v>
                </c:pt>
                <c:pt idx="37">
                  <c:v>-97.409999999999982</c:v>
                </c:pt>
                <c:pt idx="38">
                  <c:v>201.70999999999998</c:v>
                </c:pt>
                <c:pt idx="39">
                  <c:v>-15.67000000000003</c:v>
                </c:pt>
                <c:pt idx="40">
                  <c:v>203.66999999999996</c:v>
                </c:pt>
                <c:pt idx="41">
                  <c:v>203.66999999999996</c:v>
                </c:pt>
                <c:pt idx="42">
                  <c:v>203.66999999999996</c:v>
                </c:pt>
                <c:pt idx="43">
                  <c:v>203.66999999999996</c:v>
                </c:pt>
                <c:pt idx="44">
                  <c:v>52.87999999999996</c:v>
                </c:pt>
                <c:pt idx="45">
                  <c:v>52.87999999999996</c:v>
                </c:pt>
                <c:pt idx="46">
                  <c:v>-55.380000000000038</c:v>
                </c:pt>
                <c:pt idx="47">
                  <c:v>-55.380000000000038</c:v>
                </c:pt>
                <c:pt idx="48">
                  <c:v>-55.380000000000038</c:v>
                </c:pt>
                <c:pt idx="49">
                  <c:v>-55.380000000000038</c:v>
                </c:pt>
                <c:pt idx="50">
                  <c:v>198.05999999999997</c:v>
                </c:pt>
                <c:pt idx="51">
                  <c:v>198.05999999999997</c:v>
                </c:pt>
                <c:pt idx="52">
                  <c:v>198.05999999999997</c:v>
                </c:pt>
                <c:pt idx="53">
                  <c:v>-17.700000000000031</c:v>
                </c:pt>
                <c:pt idx="54">
                  <c:v>-17.700000000000031</c:v>
                </c:pt>
                <c:pt idx="55">
                  <c:v>216.01999999999995</c:v>
                </c:pt>
                <c:pt idx="56">
                  <c:v>216.01999999999995</c:v>
                </c:pt>
                <c:pt idx="57">
                  <c:v>216.01999999999995</c:v>
                </c:pt>
                <c:pt idx="58">
                  <c:v>-34.800000000000033</c:v>
                </c:pt>
                <c:pt idx="59">
                  <c:v>218.25999999999996</c:v>
                </c:pt>
                <c:pt idx="60">
                  <c:v>218.25999999999996</c:v>
                </c:pt>
                <c:pt idx="61">
                  <c:v>218.25999999999996</c:v>
                </c:pt>
                <c:pt idx="62">
                  <c:v>218.25999999999996</c:v>
                </c:pt>
                <c:pt idx="63">
                  <c:v>66.079999999999956</c:v>
                </c:pt>
                <c:pt idx="64">
                  <c:v>-59.44000000000004</c:v>
                </c:pt>
                <c:pt idx="65">
                  <c:v>-59.44000000000004</c:v>
                </c:pt>
                <c:pt idx="66">
                  <c:v>217.53999999999996</c:v>
                </c:pt>
                <c:pt idx="67">
                  <c:v>217.53999999999996</c:v>
                </c:pt>
                <c:pt idx="68">
                  <c:v>217.53999999999996</c:v>
                </c:pt>
                <c:pt idx="69">
                  <c:v>217.53999999999996</c:v>
                </c:pt>
                <c:pt idx="70">
                  <c:v>-19.420000000000044</c:v>
                </c:pt>
                <c:pt idx="71">
                  <c:v>-19.420000000000044</c:v>
                </c:pt>
                <c:pt idx="72">
                  <c:v>263.93999999999994</c:v>
                </c:pt>
                <c:pt idx="73">
                  <c:v>263.93999999999994</c:v>
                </c:pt>
                <c:pt idx="74">
                  <c:v>263.93999999999994</c:v>
                </c:pt>
                <c:pt idx="75">
                  <c:v>52.819999999999936</c:v>
                </c:pt>
                <c:pt idx="76">
                  <c:v>52.819999999999936</c:v>
                </c:pt>
                <c:pt idx="77">
                  <c:v>52.819999999999936</c:v>
                </c:pt>
                <c:pt idx="78">
                  <c:v>288.45999999999992</c:v>
                </c:pt>
                <c:pt idx="79">
                  <c:v>288.45999999999992</c:v>
                </c:pt>
                <c:pt idx="80">
                  <c:v>288.45999999999992</c:v>
                </c:pt>
                <c:pt idx="81">
                  <c:v>288.45999999999992</c:v>
                </c:pt>
                <c:pt idx="82">
                  <c:v>148.11999999999992</c:v>
                </c:pt>
                <c:pt idx="83">
                  <c:v>148.11999999999992</c:v>
                </c:pt>
                <c:pt idx="84">
                  <c:v>22.559999999999917</c:v>
                </c:pt>
                <c:pt idx="85">
                  <c:v>22.559999999999917</c:v>
                </c:pt>
                <c:pt idx="86">
                  <c:v>266.55999999999995</c:v>
                </c:pt>
                <c:pt idx="87">
                  <c:v>266.55999999999995</c:v>
                </c:pt>
                <c:pt idx="88">
                  <c:v>266.55999999999995</c:v>
                </c:pt>
                <c:pt idx="89">
                  <c:v>266.55999999999995</c:v>
                </c:pt>
                <c:pt idx="90">
                  <c:v>153.79999999999993</c:v>
                </c:pt>
                <c:pt idx="91">
                  <c:v>153.79999999999993</c:v>
                </c:pt>
                <c:pt idx="92">
                  <c:v>153.79999999999993</c:v>
                </c:pt>
                <c:pt idx="93">
                  <c:v>153.79999999999993</c:v>
                </c:pt>
                <c:pt idx="94">
                  <c:v>26.849999999999923</c:v>
                </c:pt>
                <c:pt idx="95">
                  <c:v>337.50999999999993</c:v>
                </c:pt>
                <c:pt idx="96">
                  <c:v>337.50999999999993</c:v>
                </c:pt>
                <c:pt idx="97">
                  <c:v>337.50999999999993</c:v>
                </c:pt>
                <c:pt idx="98">
                  <c:v>337.50999999999993</c:v>
                </c:pt>
                <c:pt idx="99">
                  <c:v>222.15999999999991</c:v>
                </c:pt>
                <c:pt idx="100">
                  <c:v>222.15999999999991</c:v>
                </c:pt>
                <c:pt idx="101">
                  <c:v>222.15999999999991</c:v>
                </c:pt>
                <c:pt idx="102">
                  <c:v>222.15999999999991</c:v>
                </c:pt>
                <c:pt idx="103">
                  <c:v>222.15999999999991</c:v>
                </c:pt>
                <c:pt idx="104">
                  <c:v>222.15999999999991</c:v>
                </c:pt>
                <c:pt idx="105">
                  <c:v>222.15999999999991</c:v>
                </c:pt>
                <c:pt idx="106">
                  <c:v>100.28999999999992</c:v>
                </c:pt>
                <c:pt idx="107">
                  <c:v>100.28999999999992</c:v>
                </c:pt>
                <c:pt idx="108">
                  <c:v>359.12999999999994</c:v>
                </c:pt>
                <c:pt idx="109">
                  <c:v>359.12999999999994</c:v>
                </c:pt>
                <c:pt idx="110">
                  <c:v>359.12999999999994</c:v>
                </c:pt>
                <c:pt idx="111">
                  <c:v>359.12999999999994</c:v>
                </c:pt>
                <c:pt idx="112">
                  <c:v>203.14999999999992</c:v>
                </c:pt>
                <c:pt idx="113">
                  <c:v>203.14999999999992</c:v>
                </c:pt>
                <c:pt idx="114">
                  <c:v>203.14999999999992</c:v>
                </c:pt>
                <c:pt idx="115">
                  <c:v>203.14999999999992</c:v>
                </c:pt>
                <c:pt idx="116">
                  <c:v>203.14999999999992</c:v>
                </c:pt>
                <c:pt idx="117">
                  <c:v>203.14999999999992</c:v>
                </c:pt>
                <c:pt idx="118">
                  <c:v>203.14999999999992</c:v>
                </c:pt>
                <c:pt idx="119">
                  <c:v>203.14999999999992</c:v>
                </c:pt>
                <c:pt idx="120">
                  <c:v>203.14999999999992</c:v>
                </c:pt>
                <c:pt idx="121">
                  <c:v>203.14999999999992</c:v>
                </c:pt>
                <c:pt idx="122">
                  <c:v>203.14999999999992</c:v>
                </c:pt>
                <c:pt idx="123">
                  <c:v>203.14999999999992</c:v>
                </c:pt>
                <c:pt idx="124">
                  <c:v>203.14999999999992</c:v>
                </c:pt>
                <c:pt idx="125">
                  <c:v>99.629999999999924</c:v>
                </c:pt>
                <c:pt idx="126">
                  <c:v>99.629999999999924</c:v>
                </c:pt>
                <c:pt idx="127">
                  <c:v>99.629999999999924</c:v>
                </c:pt>
                <c:pt idx="128">
                  <c:v>99.629999999999924</c:v>
                </c:pt>
                <c:pt idx="129">
                  <c:v>348.78999999999996</c:v>
                </c:pt>
                <c:pt idx="130">
                  <c:v>348.78999999999996</c:v>
                </c:pt>
                <c:pt idx="131">
                  <c:v>348.78999999999996</c:v>
                </c:pt>
                <c:pt idx="132">
                  <c:v>348.78999999999996</c:v>
                </c:pt>
                <c:pt idx="133">
                  <c:v>203.13999999999993</c:v>
                </c:pt>
                <c:pt idx="134">
                  <c:v>203.13999999999993</c:v>
                </c:pt>
                <c:pt idx="135">
                  <c:v>203.13999999999993</c:v>
                </c:pt>
                <c:pt idx="136">
                  <c:v>203.13999999999993</c:v>
                </c:pt>
                <c:pt idx="137">
                  <c:v>203.13999999999993</c:v>
                </c:pt>
                <c:pt idx="138">
                  <c:v>203.13999999999993</c:v>
                </c:pt>
                <c:pt idx="139">
                  <c:v>203.13999999999993</c:v>
                </c:pt>
                <c:pt idx="140">
                  <c:v>203.13999999999993</c:v>
                </c:pt>
                <c:pt idx="141">
                  <c:v>203.13999999999993</c:v>
                </c:pt>
                <c:pt idx="142">
                  <c:v>203.13999999999993</c:v>
                </c:pt>
                <c:pt idx="143">
                  <c:v>203.13999999999993</c:v>
                </c:pt>
                <c:pt idx="144">
                  <c:v>203.13999999999993</c:v>
                </c:pt>
                <c:pt idx="145">
                  <c:v>203.13999999999993</c:v>
                </c:pt>
                <c:pt idx="146">
                  <c:v>97.439999999999927</c:v>
                </c:pt>
                <c:pt idx="147">
                  <c:v>97.439999999999927</c:v>
                </c:pt>
                <c:pt idx="148">
                  <c:v>97.439999999999927</c:v>
                </c:pt>
                <c:pt idx="149">
                  <c:v>97.439999999999927</c:v>
                </c:pt>
                <c:pt idx="150">
                  <c:v>217.2999999999999</c:v>
                </c:pt>
                <c:pt idx="151">
                  <c:v>344.92999999999995</c:v>
                </c:pt>
                <c:pt idx="152">
                  <c:v>344.92999999999995</c:v>
                </c:pt>
                <c:pt idx="153">
                  <c:v>344.92999999999995</c:v>
                </c:pt>
                <c:pt idx="154">
                  <c:v>344.92999999999995</c:v>
                </c:pt>
                <c:pt idx="155">
                  <c:v>73.989999999999924</c:v>
                </c:pt>
                <c:pt idx="156">
                  <c:v>73.989999999999924</c:v>
                </c:pt>
                <c:pt idx="157">
                  <c:v>323.28999999999996</c:v>
                </c:pt>
                <c:pt idx="158">
                  <c:v>323.28999999999996</c:v>
                </c:pt>
                <c:pt idx="159">
                  <c:v>323.28999999999996</c:v>
                </c:pt>
                <c:pt idx="160">
                  <c:v>323.28999999999996</c:v>
                </c:pt>
                <c:pt idx="161">
                  <c:v>164.94999999999993</c:v>
                </c:pt>
                <c:pt idx="162">
                  <c:v>164.94999999999993</c:v>
                </c:pt>
                <c:pt idx="163">
                  <c:v>164.94999999999993</c:v>
                </c:pt>
                <c:pt idx="164">
                  <c:v>164.94999999999993</c:v>
                </c:pt>
                <c:pt idx="165">
                  <c:v>164.94999999999993</c:v>
                </c:pt>
                <c:pt idx="166">
                  <c:v>164.94999999999993</c:v>
                </c:pt>
                <c:pt idx="167">
                  <c:v>164.94999999999993</c:v>
                </c:pt>
                <c:pt idx="168">
                  <c:v>164.94999999999993</c:v>
                </c:pt>
                <c:pt idx="169">
                  <c:v>164.94999999999993</c:v>
                </c:pt>
                <c:pt idx="170">
                  <c:v>23.859999999999943</c:v>
                </c:pt>
                <c:pt idx="171">
                  <c:v>23.859999999999943</c:v>
                </c:pt>
                <c:pt idx="172">
                  <c:v>311.85999999999996</c:v>
                </c:pt>
                <c:pt idx="173">
                  <c:v>311.85999999999996</c:v>
                </c:pt>
                <c:pt idx="174">
                  <c:v>311.85999999999996</c:v>
                </c:pt>
                <c:pt idx="175">
                  <c:v>311.85999999999996</c:v>
                </c:pt>
                <c:pt idx="176">
                  <c:v>178.68999999999994</c:v>
                </c:pt>
                <c:pt idx="177">
                  <c:v>178.68999999999994</c:v>
                </c:pt>
                <c:pt idx="178">
                  <c:v>178.68999999999994</c:v>
                </c:pt>
                <c:pt idx="179">
                  <c:v>178.68999999999994</c:v>
                </c:pt>
                <c:pt idx="180">
                  <c:v>42.119999999999948</c:v>
                </c:pt>
                <c:pt idx="181">
                  <c:v>186.95999999999992</c:v>
                </c:pt>
                <c:pt idx="182">
                  <c:v>186.95999999999992</c:v>
                </c:pt>
                <c:pt idx="183">
                  <c:v>186.95999999999992</c:v>
                </c:pt>
                <c:pt idx="184">
                  <c:v>186.95999999999992</c:v>
                </c:pt>
                <c:pt idx="185">
                  <c:v>129.73999999999995</c:v>
                </c:pt>
                <c:pt idx="186">
                  <c:v>129.73999999999995</c:v>
                </c:pt>
                <c:pt idx="187">
                  <c:v>129.73999999999995</c:v>
                </c:pt>
                <c:pt idx="188">
                  <c:v>129.73999999999995</c:v>
                </c:pt>
                <c:pt idx="189">
                  <c:v>129.73999999999995</c:v>
                </c:pt>
                <c:pt idx="190">
                  <c:v>129.73999999999995</c:v>
                </c:pt>
                <c:pt idx="191">
                  <c:v>129.73999999999995</c:v>
                </c:pt>
                <c:pt idx="192">
                  <c:v>129.73999999999995</c:v>
                </c:pt>
                <c:pt idx="193">
                  <c:v>129.73999999999995</c:v>
                </c:pt>
                <c:pt idx="194">
                  <c:v>129.73999999999995</c:v>
                </c:pt>
                <c:pt idx="195">
                  <c:v>129.73999999999995</c:v>
                </c:pt>
                <c:pt idx="196">
                  <c:v>129.73999999999995</c:v>
                </c:pt>
                <c:pt idx="197">
                  <c:v>129.73999999999995</c:v>
                </c:pt>
                <c:pt idx="198">
                  <c:v>129.73999999999995</c:v>
                </c:pt>
                <c:pt idx="199">
                  <c:v>77.879999999999939</c:v>
                </c:pt>
                <c:pt idx="200">
                  <c:v>77.879999999999939</c:v>
                </c:pt>
                <c:pt idx="201">
                  <c:v>77.879999999999939</c:v>
                </c:pt>
                <c:pt idx="202">
                  <c:v>77.879999999999939</c:v>
                </c:pt>
                <c:pt idx="203">
                  <c:v>209.45999999999992</c:v>
                </c:pt>
                <c:pt idx="204">
                  <c:v>345.12999999999988</c:v>
                </c:pt>
                <c:pt idx="205">
                  <c:v>345.12999999999988</c:v>
                </c:pt>
                <c:pt idx="206">
                  <c:v>137.24999999999991</c:v>
                </c:pt>
                <c:pt idx="207">
                  <c:v>137.24999999999991</c:v>
                </c:pt>
                <c:pt idx="208">
                  <c:v>137.24999999999991</c:v>
                </c:pt>
                <c:pt idx="209">
                  <c:v>381.86999999999989</c:v>
                </c:pt>
                <c:pt idx="210">
                  <c:v>381.86999999999989</c:v>
                </c:pt>
                <c:pt idx="211">
                  <c:v>381.86999999999989</c:v>
                </c:pt>
                <c:pt idx="212">
                  <c:v>381.86999999999989</c:v>
                </c:pt>
                <c:pt idx="213">
                  <c:v>227.76999999999992</c:v>
                </c:pt>
                <c:pt idx="214">
                  <c:v>227.76999999999992</c:v>
                </c:pt>
                <c:pt idx="215">
                  <c:v>90.859999999999914</c:v>
                </c:pt>
                <c:pt idx="216">
                  <c:v>90.859999999999914</c:v>
                </c:pt>
                <c:pt idx="217">
                  <c:v>359.49999999999994</c:v>
                </c:pt>
                <c:pt idx="218">
                  <c:v>359.49999999999994</c:v>
                </c:pt>
                <c:pt idx="219">
                  <c:v>359.49999999999994</c:v>
                </c:pt>
                <c:pt idx="220">
                  <c:v>359.49999999999994</c:v>
                </c:pt>
                <c:pt idx="221">
                  <c:v>228.72999999999993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4-4839-A189-AABA63EB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17648"/>
        <c:axId val="601617976"/>
      </c:lineChart>
      <c:catAx>
        <c:axId val="6016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617976"/>
        <c:crosses val="autoZero"/>
        <c:auto val="1"/>
        <c:lblAlgn val="ctr"/>
        <c:lblOffset val="100"/>
        <c:noMultiLvlLbl val="0"/>
      </c:catAx>
      <c:valAx>
        <c:axId val="6016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Прибыль(Убыток)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6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177800</xdr:rowOff>
    </xdr:from>
    <xdr:to>
      <xdr:col>24</xdr:col>
      <xdr:colOff>101600</xdr:colOff>
      <xdr:row>17</xdr:row>
      <xdr:rowOff>44450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7EDF2C-9676-40C1-9358-E20831E92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0</xdr:row>
      <xdr:rowOff>183429</xdr:rowOff>
    </xdr:from>
    <xdr:to>
      <xdr:col>19</xdr:col>
      <xdr:colOff>497898</xdr:colOff>
      <xdr:row>24</xdr:row>
      <xdr:rowOff>173182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E71BD5-6A1B-4C2F-A101-8E6F983A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5"/>
  <sheetViews>
    <sheetView topLeftCell="B1" workbookViewId="0">
      <selection activeCell="O1" sqref="M1:P2"/>
    </sheetView>
  </sheetViews>
  <sheetFormatPr defaultRowHeight="14.5" x14ac:dyDescent="0.35"/>
  <cols>
    <col min="2" max="2" width="10.453125" customWidth="1"/>
    <col min="8" max="10" width="11.453125" customWidth="1"/>
  </cols>
  <sheetData>
    <row r="1" spans="1:16" x14ac:dyDescent="0.35">
      <c r="F1" s="1" t="s">
        <v>448</v>
      </c>
      <c r="G1" s="1"/>
      <c r="H1" s="1" t="s">
        <v>451</v>
      </c>
      <c r="I1" s="1"/>
      <c r="J1" s="1"/>
      <c r="K1" s="1" t="s">
        <v>452</v>
      </c>
      <c r="L1" s="1"/>
      <c r="M1" s="1" t="s">
        <v>457</v>
      </c>
      <c r="N1" s="1"/>
      <c r="O1" s="1" t="s">
        <v>458</v>
      </c>
      <c r="P1" s="1"/>
    </row>
    <row r="2" spans="1:16" x14ac:dyDescent="0.35">
      <c r="B2" t="s">
        <v>0</v>
      </c>
      <c r="C2" t="s">
        <v>1</v>
      </c>
      <c r="D2" t="s">
        <v>2</v>
      </c>
      <c r="E2" t="s">
        <v>3</v>
      </c>
      <c r="F2" t="s">
        <v>449</v>
      </c>
      <c r="G2" t="s">
        <v>450</v>
      </c>
      <c r="H2" t="s">
        <v>449</v>
      </c>
      <c r="I2" t="s">
        <v>450</v>
      </c>
      <c r="J2" t="s">
        <v>459</v>
      </c>
      <c r="K2" t="s">
        <v>453</v>
      </c>
      <c r="L2" t="s">
        <v>454</v>
      </c>
      <c r="M2" t="s">
        <v>449</v>
      </c>
      <c r="N2" t="s">
        <v>450</v>
      </c>
      <c r="O2" t="s">
        <v>449</v>
      </c>
      <c r="P2" t="s">
        <v>450</v>
      </c>
    </row>
    <row r="3" spans="1:16" x14ac:dyDescent="0.35">
      <c r="A3" t="s">
        <v>4</v>
      </c>
      <c r="B3" s="3" t="s">
        <v>226</v>
      </c>
      <c r="C3" s="2">
        <v>62.48</v>
      </c>
      <c r="D3" s="2">
        <v>62.8</v>
      </c>
      <c r="E3" s="2">
        <v>0.32000000000000028</v>
      </c>
      <c r="F3" s="2">
        <f>C3</f>
        <v>62.48</v>
      </c>
      <c r="G3" s="2">
        <f>D3</f>
        <v>62.8</v>
      </c>
      <c r="H3" s="2">
        <f>C3-F3</f>
        <v>0</v>
      </c>
      <c r="I3" s="2">
        <f>D3-G3</f>
        <v>0</v>
      </c>
      <c r="J3" s="2">
        <f>H3-I3</f>
        <v>0</v>
      </c>
      <c r="K3">
        <v>0</v>
      </c>
      <c r="L3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35">
      <c r="A4" t="s">
        <v>5</v>
      </c>
      <c r="B4" s="3" t="s">
        <v>227</v>
      </c>
      <c r="C4" s="2">
        <v>76.36</v>
      </c>
      <c r="D4" s="2">
        <v>76.040000000000006</v>
      </c>
      <c r="E4" s="2">
        <v>-0.31999999999999318</v>
      </c>
      <c r="F4" s="2">
        <f>AVERAGE($C$3:C4)</f>
        <v>69.42</v>
      </c>
      <c r="G4" s="2">
        <f>AVERAGE($C$3:D4)</f>
        <v>69.42</v>
      </c>
      <c r="H4" s="2">
        <f>C4-F4</f>
        <v>6.9399999999999977</v>
      </c>
      <c r="I4" s="2">
        <f>D4-G4</f>
        <v>6.6200000000000045</v>
      </c>
      <c r="J4" s="2">
        <f t="shared" ref="J4:J67" si="0">H4-I4</f>
        <v>0.31999999999999318</v>
      </c>
      <c r="K4">
        <f>IF(E4&gt;E3,K3+1,0)</f>
        <v>0</v>
      </c>
      <c r="L4">
        <f>IF(E4&lt;E3,L3+1,0)</f>
        <v>1</v>
      </c>
      <c r="M4" s="2">
        <f>C4-C3</f>
        <v>13.880000000000003</v>
      </c>
      <c r="N4" s="2">
        <f>D4-D3</f>
        <v>13.240000000000009</v>
      </c>
      <c r="O4" s="2">
        <f>O3+M4</f>
        <v>13.880000000000003</v>
      </c>
      <c r="P4" s="2">
        <f>P3+N4</f>
        <v>13.240000000000009</v>
      </c>
    </row>
    <row r="5" spans="1:16" x14ac:dyDescent="0.35">
      <c r="A5" t="s">
        <v>6</v>
      </c>
      <c r="B5" s="3" t="s">
        <v>228</v>
      </c>
      <c r="C5" s="2">
        <v>53.64</v>
      </c>
      <c r="D5" s="2">
        <v>53.46</v>
      </c>
      <c r="E5" s="2">
        <v>-0.17999999999999972</v>
      </c>
      <c r="F5" s="2">
        <f>AVERAGE($C$3:C5)</f>
        <v>64.160000000000011</v>
      </c>
      <c r="G5" s="2">
        <f>AVERAGE($C$3:D5)</f>
        <v>64.13</v>
      </c>
      <c r="H5" s="2">
        <f t="shared" ref="H5:H68" si="1">C5-F5</f>
        <v>-10.52000000000001</v>
      </c>
      <c r="I5" s="2">
        <f t="shared" ref="I5:I68" si="2">D5-G5</f>
        <v>-10.669999999999995</v>
      </c>
      <c r="J5" s="2">
        <f t="shared" si="0"/>
        <v>0.14999999999998437</v>
      </c>
      <c r="K5">
        <f t="shared" ref="K5:K68" si="3">IF(E5&gt;E4,K4+1,0)</f>
        <v>1</v>
      </c>
      <c r="L5">
        <f t="shared" ref="L5:L68" si="4">IF(E5&lt;E4,L4+1,0)</f>
        <v>0</v>
      </c>
      <c r="M5" s="2">
        <f t="shared" ref="M5:M68" si="5">C5-C4</f>
        <v>-22.72</v>
      </c>
      <c r="N5" s="2">
        <f t="shared" ref="N5:N68" si="6">D5-D4</f>
        <v>-22.580000000000005</v>
      </c>
      <c r="O5" s="2">
        <f t="shared" ref="O5:O68" si="7">O4+M5</f>
        <v>-8.8399999999999963</v>
      </c>
      <c r="P5" s="2">
        <f t="shared" ref="P5:P68" si="8">P4+N5</f>
        <v>-9.3399999999999963</v>
      </c>
    </row>
    <row r="6" spans="1:16" x14ac:dyDescent="0.35">
      <c r="A6" t="s">
        <v>7</v>
      </c>
      <c r="B6" s="3" t="s">
        <v>229</v>
      </c>
      <c r="C6" s="2">
        <v>52.31</v>
      </c>
      <c r="D6" s="2">
        <v>53.1</v>
      </c>
      <c r="E6" s="2">
        <v>0.78999999999999915</v>
      </c>
      <c r="F6" s="2">
        <f>AVERAGE($C$3:C6)</f>
        <v>61.197500000000005</v>
      </c>
      <c r="G6" s="2">
        <f>AVERAGE($C$3:D6)</f>
        <v>61.27375</v>
      </c>
      <c r="H6" s="2">
        <f t="shared" si="1"/>
        <v>-8.8875000000000028</v>
      </c>
      <c r="I6" s="2">
        <f t="shared" si="2"/>
        <v>-8.1737499999999983</v>
      </c>
      <c r="J6" s="2">
        <f t="shared" si="0"/>
        <v>-0.71375000000000455</v>
      </c>
      <c r="K6">
        <f t="shared" si="3"/>
        <v>2</v>
      </c>
      <c r="L6">
        <f t="shared" si="4"/>
        <v>0</v>
      </c>
      <c r="M6" s="2">
        <f t="shared" si="5"/>
        <v>-1.3299999999999983</v>
      </c>
      <c r="N6" s="2">
        <f t="shared" si="6"/>
        <v>-0.35999999999999943</v>
      </c>
      <c r="O6" s="2">
        <f t="shared" si="7"/>
        <v>-10.169999999999995</v>
      </c>
      <c r="P6" s="2">
        <f t="shared" si="8"/>
        <v>-9.6999999999999957</v>
      </c>
    </row>
    <row r="7" spans="1:16" x14ac:dyDescent="0.35">
      <c r="A7" t="s">
        <v>8</v>
      </c>
      <c r="B7" s="3" t="s">
        <v>230</v>
      </c>
      <c r="C7" s="2">
        <v>52.31</v>
      </c>
      <c r="D7" s="2">
        <v>53.1</v>
      </c>
      <c r="E7" s="2">
        <v>0.78999999999999915</v>
      </c>
      <c r="F7" s="2">
        <f>AVERAGE($C$3:C7)</f>
        <v>59.42</v>
      </c>
      <c r="G7" s="2">
        <f>AVERAGE($C$3:D7)</f>
        <v>59.56</v>
      </c>
      <c r="H7" s="2">
        <f t="shared" si="1"/>
        <v>-7.1099999999999994</v>
      </c>
      <c r="I7" s="2">
        <f t="shared" si="2"/>
        <v>-6.4600000000000009</v>
      </c>
      <c r="J7" s="2">
        <f t="shared" si="0"/>
        <v>-0.64999999999999858</v>
      </c>
      <c r="K7">
        <f t="shared" si="3"/>
        <v>0</v>
      </c>
      <c r="L7">
        <f t="shared" si="4"/>
        <v>0</v>
      </c>
      <c r="M7" s="2">
        <f t="shared" si="5"/>
        <v>0</v>
      </c>
      <c r="N7" s="2">
        <f t="shared" si="6"/>
        <v>0</v>
      </c>
      <c r="O7" s="2">
        <f t="shared" si="7"/>
        <v>-10.169999999999995</v>
      </c>
      <c r="P7" s="2">
        <f t="shared" si="8"/>
        <v>-9.6999999999999957</v>
      </c>
    </row>
    <row r="8" spans="1:16" x14ac:dyDescent="0.35">
      <c r="A8" t="s">
        <v>9</v>
      </c>
      <c r="B8" s="3" t="s">
        <v>231</v>
      </c>
      <c r="C8" s="2">
        <v>62.87</v>
      </c>
      <c r="D8" s="2">
        <v>53.1</v>
      </c>
      <c r="E8" s="2">
        <v>-9.769999999999996</v>
      </c>
      <c r="F8" s="2">
        <f>AVERAGE($C$3:C8)</f>
        <v>59.995000000000005</v>
      </c>
      <c r="G8" s="2">
        <f>AVERAGE($C$3:D8)</f>
        <v>59.297500000000007</v>
      </c>
      <c r="H8" s="2">
        <f t="shared" si="1"/>
        <v>2.8749999999999929</v>
      </c>
      <c r="I8" s="2">
        <f t="shared" si="2"/>
        <v>-6.1975000000000051</v>
      </c>
      <c r="J8" s="2">
        <f t="shared" si="0"/>
        <v>9.072499999999998</v>
      </c>
      <c r="K8">
        <f t="shared" si="3"/>
        <v>0</v>
      </c>
      <c r="L8">
        <f t="shared" si="4"/>
        <v>1</v>
      </c>
      <c r="M8" s="2">
        <f t="shared" si="5"/>
        <v>10.559999999999995</v>
      </c>
      <c r="N8" s="2">
        <f t="shared" si="6"/>
        <v>0</v>
      </c>
      <c r="O8" s="2">
        <f t="shared" si="7"/>
        <v>0.39000000000000057</v>
      </c>
      <c r="P8" s="2">
        <f t="shared" si="8"/>
        <v>-9.6999999999999957</v>
      </c>
    </row>
    <row r="9" spans="1:16" x14ac:dyDescent="0.35">
      <c r="A9" t="s">
        <v>10</v>
      </c>
      <c r="B9" s="3" t="s">
        <v>232</v>
      </c>
      <c r="C9" s="2">
        <v>67.06</v>
      </c>
      <c r="D9" s="2">
        <v>66.52</v>
      </c>
      <c r="E9" s="2">
        <v>-0.54000000000000625</v>
      </c>
      <c r="F9" s="2">
        <f>AVERAGE($C$3:C9)</f>
        <v>61.004285714285722</v>
      </c>
      <c r="G9" s="2">
        <f>AVERAGE($C$3:D9)</f>
        <v>60.367857142857147</v>
      </c>
      <c r="H9" s="2">
        <f t="shared" si="1"/>
        <v>6.0557142857142807</v>
      </c>
      <c r="I9" s="2">
        <f t="shared" si="2"/>
        <v>6.1521428571428487</v>
      </c>
      <c r="J9" s="2">
        <f t="shared" si="0"/>
        <v>-9.6428571428567977E-2</v>
      </c>
      <c r="K9">
        <f t="shared" si="3"/>
        <v>1</v>
      </c>
      <c r="L9">
        <f t="shared" si="4"/>
        <v>0</v>
      </c>
      <c r="M9" s="2">
        <f t="shared" si="5"/>
        <v>4.1900000000000048</v>
      </c>
      <c r="N9" s="2">
        <f t="shared" si="6"/>
        <v>13.419999999999995</v>
      </c>
      <c r="O9" s="2">
        <f t="shared" si="7"/>
        <v>4.5800000000000054</v>
      </c>
      <c r="P9" s="2">
        <f t="shared" si="8"/>
        <v>3.7199999999999989</v>
      </c>
    </row>
    <row r="10" spans="1:16" x14ac:dyDescent="0.35">
      <c r="A10" t="s">
        <v>11</v>
      </c>
      <c r="B10" s="3" t="s">
        <v>233</v>
      </c>
      <c r="C10" s="2">
        <v>62.54</v>
      </c>
      <c r="D10" s="2">
        <v>62.14</v>
      </c>
      <c r="E10" s="2">
        <v>-0.39999999999999858</v>
      </c>
      <c r="F10" s="2">
        <f>AVERAGE($C$3:C10)</f>
        <v>61.196250000000006</v>
      </c>
      <c r="G10" s="2">
        <f>AVERAGE($C$3:D10)</f>
        <v>60.614375000000003</v>
      </c>
      <c r="H10" s="2">
        <f t="shared" si="1"/>
        <v>1.3437499999999929</v>
      </c>
      <c r="I10" s="2">
        <f t="shared" si="2"/>
        <v>1.525624999999998</v>
      </c>
      <c r="J10" s="2">
        <f t="shared" si="0"/>
        <v>-0.18187500000000512</v>
      </c>
      <c r="K10">
        <f t="shared" si="3"/>
        <v>2</v>
      </c>
      <c r="L10">
        <f t="shared" si="4"/>
        <v>0</v>
      </c>
      <c r="M10" s="2">
        <f t="shared" si="5"/>
        <v>-4.5200000000000031</v>
      </c>
      <c r="N10" s="2">
        <f t="shared" si="6"/>
        <v>-4.3799999999999955</v>
      </c>
      <c r="O10" s="2">
        <f t="shared" si="7"/>
        <v>6.0000000000002274E-2</v>
      </c>
      <c r="P10" s="2">
        <f t="shared" si="8"/>
        <v>-0.65999999999999659</v>
      </c>
    </row>
    <row r="11" spans="1:16" x14ac:dyDescent="0.35">
      <c r="A11" t="s">
        <v>12</v>
      </c>
      <c r="B11" s="3" t="s">
        <v>234</v>
      </c>
      <c r="C11" s="2">
        <v>67</v>
      </c>
      <c r="D11" s="2">
        <v>66.42</v>
      </c>
      <c r="E11" s="2">
        <v>-0.57999999999999829</v>
      </c>
      <c r="F11" s="2">
        <f>AVERAGE($C$3:C11)</f>
        <v>61.841111111111118</v>
      </c>
      <c r="G11" s="2">
        <f>AVERAGE($C$3:D11)</f>
        <v>61.291666666666664</v>
      </c>
      <c r="H11" s="2">
        <f t="shared" si="1"/>
        <v>5.1588888888888818</v>
      </c>
      <c r="I11" s="2">
        <f t="shared" si="2"/>
        <v>5.1283333333333374</v>
      </c>
      <c r="J11" s="2">
        <f t="shared" si="0"/>
        <v>3.0555555555544345E-2</v>
      </c>
      <c r="K11">
        <f t="shared" si="3"/>
        <v>0</v>
      </c>
      <c r="L11">
        <f t="shared" si="4"/>
        <v>1</v>
      </c>
      <c r="M11" s="2">
        <f t="shared" si="5"/>
        <v>4.4600000000000009</v>
      </c>
      <c r="N11" s="2">
        <f t="shared" si="6"/>
        <v>4.2800000000000011</v>
      </c>
      <c r="O11" s="2">
        <f t="shared" si="7"/>
        <v>4.5200000000000031</v>
      </c>
      <c r="P11" s="2">
        <f t="shared" si="8"/>
        <v>3.6200000000000045</v>
      </c>
    </row>
    <row r="12" spans="1:16" x14ac:dyDescent="0.35">
      <c r="A12" t="s">
        <v>13</v>
      </c>
      <c r="B12" s="3" t="s">
        <v>235</v>
      </c>
      <c r="C12" s="2">
        <v>72.14</v>
      </c>
      <c r="D12" s="2">
        <v>71.680000000000007</v>
      </c>
      <c r="E12" s="2">
        <v>-0.45999999999999375</v>
      </c>
      <c r="F12" s="2">
        <f>AVERAGE($C$3:C12)</f>
        <v>62.871000000000002</v>
      </c>
      <c r="G12" s="2">
        <f>AVERAGE($C$3:D12)</f>
        <v>62.353500000000011</v>
      </c>
      <c r="H12" s="2">
        <f t="shared" si="1"/>
        <v>9.2689999999999984</v>
      </c>
      <c r="I12" s="2">
        <f t="shared" si="2"/>
        <v>9.3264999999999958</v>
      </c>
      <c r="J12" s="2">
        <f t="shared" si="0"/>
        <v>-5.7499999999997442E-2</v>
      </c>
      <c r="K12">
        <f t="shared" si="3"/>
        <v>1</v>
      </c>
      <c r="L12">
        <f t="shared" si="4"/>
        <v>0</v>
      </c>
      <c r="M12" s="2">
        <f t="shared" si="5"/>
        <v>5.1400000000000006</v>
      </c>
      <c r="N12" s="2">
        <f t="shared" si="6"/>
        <v>5.2600000000000051</v>
      </c>
      <c r="O12" s="2">
        <f t="shared" si="7"/>
        <v>9.6600000000000037</v>
      </c>
      <c r="P12" s="2">
        <f t="shared" si="8"/>
        <v>8.8800000000000097</v>
      </c>
    </row>
    <row r="13" spans="1:16" x14ac:dyDescent="0.35">
      <c r="A13" t="s">
        <v>14</v>
      </c>
      <c r="B13" s="3" t="s">
        <v>236</v>
      </c>
      <c r="C13" s="2">
        <v>72.14</v>
      </c>
      <c r="D13" s="2">
        <v>53.97</v>
      </c>
      <c r="E13" s="2">
        <v>-18.170000000000002</v>
      </c>
      <c r="F13" s="2">
        <f>AVERAGE($C$3:C13)</f>
        <v>63.713636363636368</v>
      </c>
      <c r="G13" s="2">
        <f>AVERAGE($C$3:D13)</f>
        <v>62.417272727272739</v>
      </c>
      <c r="H13" s="2">
        <f t="shared" si="1"/>
        <v>8.4263636363636323</v>
      </c>
      <c r="I13" s="2">
        <f t="shared" si="2"/>
        <v>-8.4472727272727397</v>
      </c>
      <c r="J13" s="2">
        <f t="shared" si="0"/>
        <v>16.873636363636372</v>
      </c>
      <c r="K13">
        <f t="shared" si="3"/>
        <v>0</v>
      </c>
      <c r="L13">
        <f t="shared" si="4"/>
        <v>1</v>
      </c>
      <c r="M13" s="2">
        <f t="shared" si="5"/>
        <v>0</v>
      </c>
      <c r="N13" s="2">
        <f t="shared" si="6"/>
        <v>-17.710000000000008</v>
      </c>
      <c r="O13" s="2">
        <f t="shared" si="7"/>
        <v>9.6600000000000037</v>
      </c>
      <c r="P13" s="2">
        <f t="shared" si="8"/>
        <v>-8.8299999999999983</v>
      </c>
    </row>
    <row r="14" spans="1:16" x14ac:dyDescent="0.35">
      <c r="A14" t="s">
        <v>15</v>
      </c>
      <c r="B14" s="3" t="s">
        <v>237</v>
      </c>
      <c r="C14" s="2">
        <v>55.81</v>
      </c>
      <c r="D14" s="2">
        <v>53.97</v>
      </c>
      <c r="E14" s="2">
        <v>-1.8400000000000034</v>
      </c>
      <c r="F14" s="2">
        <f>AVERAGE($C$3:C14)</f>
        <v>63.055000000000007</v>
      </c>
      <c r="G14" s="2">
        <f>AVERAGE($C$3:D14)</f>
        <v>61.790000000000013</v>
      </c>
      <c r="H14" s="2">
        <f t="shared" si="1"/>
        <v>-7.2450000000000045</v>
      </c>
      <c r="I14" s="2">
        <f t="shared" si="2"/>
        <v>-7.8200000000000145</v>
      </c>
      <c r="J14" s="2">
        <f t="shared" si="0"/>
        <v>0.57500000000000995</v>
      </c>
      <c r="K14">
        <f t="shared" si="3"/>
        <v>1</v>
      </c>
      <c r="L14">
        <f t="shared" si="4"/>
        <v>0</v>
      </c>
      <c r="M14" s="2">
        <f t="shared" si="5"/>
        <v>-16.329999999999998</v>
      </c>
      <c r="N14" s="2">
        <f t="shared" si="6"/>
        <v>0</v>
      </c>
      <c r="O14" s="2">
        <f t="shared" si="7"/>
        <v>-6.6699999999999946</v>
      </c>
      <c r="P14" s="2">
        <f t="shared" si="8"/>
        <v>-8.8299999999999983</v>
      </c>
    </row>
    <row r="15" spans="1:16" x14ac:dyDescent="0.35">
      <c r="A15" t="s">
        <v>16</v>
      </c>
      <c r="B15" s="3" t="s">
        <v>238</v>
      </c>
      <c r="C15" s="2">
        <v>55.81</v>
      </c>
      <c r="D15" s="2">
        <v>53.97</v>
      </c>
      <c r="E15" s="2">
        <v>-1.8400000000000034</v>
      </c>
      <c r="F15" s="2">
        <f>AVERAGE($C$3:C15)</f>
        <v>62.497692307692311</v>
      </c>
      <c r="G15" s="2">
        <f>AVERAGE($C$3:D15)</f>
        <v>61.259230769230776</v>
      </c>
      <c r="H15" s="2">
        <f t="shared" si="1"/>
        <v>-6.6876923076923092</v>
      </c>
      <c r="I15" s="2">
        <f t="shared" si="2"/>
        <v>-7.2892307692307767</v>
      </c>
      <c r="J15" s="2">
        <f t="shared" si="0"/>
        <v>0.60153846153846757</v>
      </c>
      <c r="K15">
        <f t="shared" si="3"/>
        <v>0</v>
      </c>
      <c r="L15">
        <f t="shared" si="4"/>
        <v>0</v>
      </c>
      <c r="M15" s="2">
        <f t="shared" si="5"/>
        <v>0</v>
      </c>
      <c r="N15" s="2">
        <f t="shared" si="6"/>
        <v>0</v>
      </c>
      <c r="O15" s="2">
        <f t="shared" si="7"/>
        <v>-6.6699999999999946</v>
      </c>
      <c r="P15" s="2">
        <f t="shared" si="8"/>
        <v>-8.8299999999999983</v>
      </c>
    </row>
    <row r="16" spans="1:16" x14ac:dyDescent="0.35">
      <c r="A16" t="s">
        <v>17</v>
      </c>
      <c r="B16" s="3" t="s">
        <v>239</v>
      </c>
      <c r="C16" s="2">
        <v>65.650000000000006</v>
      </c>
      <c r="D16" s="2">
        <v>53.97</v>
      </c>
      <c r="E16" s="2">
        <v>-11.680000000000007</v>
      </c>
      <c r="F16" s="2">
        <f>AVERAGE($C$3:C16)</f>
        <v>62.722857142857144</v>
      </c>
      <c r="G16" s="2">
        <f>AVERAGE($C$3:D16)</f>
        <v>61.155714285714296</v>
      </c>
      <c r="H16" s="2">
        <f t="shared" si="1"/>
        <v>2.9271428571428615</v>
      </c>
      <c r="I16" s="2">
        <f t="shared" si="2"/>
        <v>-7.1857142857142975</v>
      </c>
      <c r="J16" s="2">
        <f t="shared" si="0"/>
        <v>10.112857142857159</v>
      </c>
      <c r="K16">
        <f t="shared" si="3"/>
        <v>0</v>
      </c>
      <c r="L16">
        <f t="shared" si="4"/>
        <v>1</v>
      </c>
      <c r="M16" s="2">
        <f t="shared" si="5"/>
        <v>9.8400000000000034</v>
      </c>
      <c r="N16" s="2">
        <f t="shared" si="6"/>
        <v>0</v>
      </c>
      <c r="O16" s="2">
        <f t="shared" si="7"/>
        <v>3.1700000000000088</v>
      </c>
      <c r="P16" s="2">
        <f t="shared" si="8"/>
        <v>-8.8299999999999983</v>
      </c>
    </row>
    <row r="17" spans="1:16" x14ac:dyDescent="0.35">
      <c r="A17" t="s">
        <v>18</v>
      </c>
      <c r="B17" s="3" t="s">
        <v>240</v>
      </c>
      <c r="C17" s="2">
        <v>67.239999999999995</v>
      </c>
      <c r="D17" s="2">
        <v>66.72</v>
      </c>
      <c r="E17" s="2">
        <v>-0.51999999999999602</v>
      </c>
      <c r="F17" s="2">
        <f>AVERAGE($C$3:C17)</f>
        <v>63.024000000000001</v>
      </c>
      <c r="G17" s="2">
        <f>AVERAGE($C$3:D17)</f>
        <v>61.544000000000011</v>
      </c>
      <c r="H17" s="2">
        <f t="shared" si="1"/>
        <v>4.215999999999994</v>
      </c>
      <c r="I17" s="2">
        <f t="shared" si="2"/>
        <v>5.1759999999999877</v>
      </c>
      <c r="J17" s="2">
        <f t="shared" si="0"/>
        <v>-0.95999999999999375</v>
      </c>
      <c r="K17">
        <f t="shared" si="3"/>
        <v>1</v>
      </c>
      <c r="L17">
        <f t="shared" si="4"/>
        <v>0</v>
      </c>
      <c r="M17" s="2">
        <f t="shared" si="5"/>
        <v>1.5899999999999892</v>
      </c>
      <c r="N17" s="2">
        <f t="shared" si="6"/>
        <v>12.75</v>
      </c>
      <c r="O17" s="2">
        <f t="shared" si="7"/>
        <v>4.759999999999998</v>
      </c>
      <c r="P17" s="2">
        <f t="shared" si="8"/>
        <v>3.9200000000000017</v>
      </c>
    </row>
    <row r="18" spans="1:16" x14ac:dyDescent="0.35">
      <c r="A18" t="s">
        <v>19</v>
      </c>
      <c r="B18" s="3" t="s">
        <v>241</v>
      </c>
      <c r="C18" s="2">
        <v>72.64</v>
      </c>
      <c r="D18" s="2">
        <v>72.33</v>
      </c>
      <c r="E18" s="2">
        <v>-0.31000000000000227</v>
      </c>
      <c r="F18" s="2">
        <f>AVERAGE($C$3:C18)</f>
        <v>63.625</v>
      </c>
      <c r="G18" s="2">
        <f>AVERAGE($C$3:D18)</f>
        <v>62.227812500000013</v>
      </c>
      <c r="H18" s="2">
        <f t="shared" si="1"/>
        <v>9.0150000000000006</v>
      </c>
      <c r="I18" s="2">
        <f t="shared" si="2"/>
        <v>10.102187499999985</v>
      </c>
      <c r="J18" s="2">
        <f t="shared" si="0"/>
        <v>-1.0871874999999847</v>
      </c>
      <c r="K18">
        <f t="shared" si="3"/>
        <v>2</v>
      </c>
      <c r="L18">
        <f t="shared" si="4"/>
        <v>0</v>
      </c>
      <c r="M18" s="2">
        <f t="shared" si="5"/>
        <v>5.4000000000000057</v>
      </c>
      <c r="N18" s="2">
        <f t="shared" si="6"/>
        <v>5.6099999999999994</v>
      </c>
      <c r="O18" s="2">
        <f t="shared" si="7"/>
        <v>10.160000000000004</v>
      </c>
      <c r="P18" s="2">
        <f t="shared" si="8"/>
        <v>9.5300000000000011</v>
      </c>
    </row>
    <row r="19" spans="1:16" x14ac:dyDescent="0.35">
      <c r="A19" t="s">
        <v>20</v>
      </c>
      <c r="B19" s="3" t="s">
        <v>242</v>
      </c>
      <c r="C19" s="2">
        <v>54.05</v>
      </c>
      <c r="D19" s="2">
        <v>72.33</v>
      </c>
      <c r="E19" s="2">
        <v>18.28</v>
      </c>
      <c r="F19" s="2">
        <f>AVERAGE($C$3:C19)</f>
        <v>63.061764705882354</v>
      </c>
      <c r="G19" s="2">
        <f>AVERAGE($C$3:D19)</f>
        <v>62.284411764705901</v>
      </c>
      <c r="H19" s="2">
        <f t="shared" si="1"/>
        <v>-9.0117647058823565</v>
      </c>
      <c r="I19" s="2">
        <f t="shared" si="2"/>
        <v>10.045588235294098</v>
      </c>
      <c r="J19" s="2">
        <f t="shared" si="0"/>
        <v>-19.057352941176454</v>
      </c>
      <c r="K19">
        <f t="shared" si="3"/>
        <v>3</v>
      </c>
      <c r="L19">
        <f t="shared" si="4"/>
        <v>0</v>
      </c>
      <c r="M19" s="2">
        <f t="shared" si="5"/>
        <v>-18.590000000000003</v>
      </c>
      <c r="N19" s="2">
        <f t="shared" si="6"/>
        <v>0</v>
      </c>
      <c r="O19" s="2">
        <f t="shared" si="7"/>
        <v>-8.43</v>
      </c>
      <c r="P19" s="2">
        <f t="shared" si="8"/>
        <v>9.5300000000000011</v>
      </c>
    </row>
    <row r="20" spans="1:16" x14ac:dyDescent="0.35">
      <c r="A20" t="s">
        <v>21</v>
      </c>
      <c r="B20" s="3" t="s">
        <v>243</v>
      </c>
      <c r="C20" s="2">
        <v>54.05</v>
      </c>
      <c r="D20" s="2">
        <v>55.65</v>
      </c>
      <c r="E20" s="2">
        <v>1.6000000000000014</v>
      </c>
      <c r="F20" s="2">
        <f>AVERAGE($C$3:C20)</f>
        <v>62.561111111111103</v>
      </c>
      <c r="G20" s="2">
        <f>AVERAGE($C$3:D20)</f>
        <v>61.871388888888909</v>
      </c>
      <c r="H20" s="2">
        <f t="shared" si="1"/>
        <v>-8.5111111111111057</v>
      </c>
      <c r="I20" s="2">
        <f t="shared" si="2"/>
        <v>-6.2213888888889102</v>
      </c>
      <c r="J20" s="2">
        <f t="shared" si="0"/>
        <v>-2.2897222222221956</v>
      </c>
      <c r="K20">
        <f t="shared" si="3"/>
        <v>0</v>
      </c>
      <c r="L20">
        <f t="shared" si="4"/>
        <v>1</v>
      </c>
      <c r="M20" s="2">
        <f t="shared" si="5"/>
        <v>0</v>
      </c>
      <c r="N20" s="2">
        <f t="shared" si="6"/>
        <v>-16.68</v>
      </c>
      <c r="O20" s="2">
        <f t="shared" si="7"/>
        <v>-8.43</v>
      </c>
      <c r="P20" s="2">
        <f t="shared" si="8"/>
        <v>-7.1499999999999986</v>
      </c>
    </row>
    <row r="21" spans="1:16" x14ac:dyDescent="0.35">
      <c r="A21" t="s">
        <v>22</v>
      </c>
      <c r="B21" s="3" t="s">
        <v>244</v>
      </c>
      <c r="C21" s="2">
        <v>60.28</v>
      </c>
      <c r="D21" s="2">
        <v>55.65</v>
      </c>
      <c r="E21" s="2">
        <v>-4.6300000000000026</v>
      </c>
      <c r="F21" s="2">
        <f>AVERAGE($C$3:C21)</f>
        <v>62.441052631578941</v>
      </c>
      <c r="G21" s="2">
        <f>AVERAGE($C$3:D21)</f>
        <v>61.665789473684242</v>
      </c>
      <c r="H21" s="2">
        <f t="shared" si="1"/>
        <v>-2.16105263157894</v>
      </c>
      <c r="I21" s="2">
        <f t="shared" si="2"/>
        <v>-6.0157894736842437</v>
      </c>
      <c r="J21" s="2">
        <f t="shared" si="0"/>
        <v>3.8547368421053037</v>
      </c>
      <c r="K21">
        <f t="shared" si="3"/>
        <v>0</v>
      </c>
      <c r="L21">
        <f t="shared" si="4"/>
        <v>2</v>
      </c>
      <c r="M21" s="2">
        <f t="shared" si="5"/>
        <v>6.230000000000004</v>
      </c>
      <c r="N21" s="2">
        <f t="shared" si="6"/>
        <v>0</v>
      </c>
      <c r="O21" s="2">
        <f t="shared" si="7"/>
        <v>-2.1999999999999957</v>
      </c>
      <c r="P21" s="2">
        <f t="shared" si="8"/>
        <v>-7.1499999999999986</v>
      </c>
    </row>
    <row r="22" spans="1:16" x14ac:dyDescent="0.35">
      <c r="A22" t="s">
        <v>23</v>
      </c>
      <c r="B22" s="3" t="s">
        <v>245</v>
      </c>
      <c r="C22" s="2">
        <v>60.28</v>
      </c>
      <c r="D22" s="2">
        <v>55.65</v>
      </c>
      <c r="E22" s="2">
        <v>-4.6300000000000026</v>
      </c>
      <c r="F22" s="2">
        <f>AVERAGE($C$3:C22)</f>
        <v>62.332999999999991</v>
      </c>
      <c r="G22" s="2">
        <f>AVERAGE($C$3:D22)</f>
        <v>61.480750000000036</v>
      </c>
      <c r="H22" s="2">
        <f t="shared" si="1"/>
        <v>-2.0529999999999902</v>
      </c>
      <c r="I22" s="2">
        <f t="shared" si="2"/>
        <v>-5.8307500000000374</v>
      </c>
      <c r="J22" s="2">
        <f t="shared" si="0"/>
        <v>3.7777500000000472</v>
      </c>
      <c r="K22">
        <f t="shared" si="3"/>
        <v>0</v>
      </c>
      <c r="L22">
        <f t="shared" si="4"/>
        <v>0</v>
      </c>
      <c r="M22" s="2">
        <f t="shared" si="5"/>
        <v>0</v>
      </c>
      <c r="N22" s="2">
        <f t="shared" si="6"/>
        <v>0</v>
      </c>
      <c r="O22" s="2">
        <f t="shared" si="7"/>
        <v>-2.1999999999999957</v>
      </c>
      <c r="P22" s="2">
        <f t="shared" si="8"/>
        <v>-7.1499999999999986</v>
      </c>
    </row>
    <row r="23" spans="1:16" x14ac:dyDescent="0.35">
      <c r="A23" t="s">
        <v>24</v>
      </c>
      <c r="B23" s="3" t="s">
        <v>246</v>
      </c>
      <c r="C23" s="2">
        <v>66.75</v>
      </c>
      <c r="D23" s="2">
        <v>65.7</v>
      </c>
      <c r="E23" s="2">
        <v>-1.0499999999999972</v>
      </c>
      <c r="F23" s="2">
        <f>AVERAGE($C$3:C23)</f>
        <v>62.543333333333329</v>
      </c>
      <c r="G23" s="2">
        <f>AVERAGE($C$3:D23)</f>
        <v>61.706666666666692</v>
      </c>
      <c r="H23" s="2">
        <f t="shared" si="1"/>
        <v>4.2066666666666706</v>
      </c>
      <c r="I23" s="2">
        <f t="shared" si="2"/>
        <v>3.993333333333311</v>
      </c>
      <c r="J23" s="2">
        <f t="shared" si="0"/>
        <v>0.21333333333335958</v>
      </c>
      <c r="K23">
        <f t="shared" si="3"/>
        <v>1</v>
      </c>
      <c r="L23">
        <f t="shared" si="4"/>
        <v>0</v>
      </c>
      <c r="M23" s="2">
        <f t="shared" si="5"/>
        <v>6.4699999999999989</v>
      </c>
      <c r="N23" s="2">
        <f t="shared" si="6"/>
        <v>10.050000000000004</v>
      </c>
      <c r="O23" s="2">
        <f t="shared" si="7"/>
        <v>4.2700000000000031</v>
      </c>
      <c r="P23" s="2">
        <f t="shared" si="8"/>
        <v>2.9000000000000057</v>
      </c>
    </row>
    <row r="24" spans="1:16" x14ac:dyDescent="0.35">
      <c r="A24" t="s">
        <v>25</v>
      </c>
      <c r="B24" s="3" t="s">
        <v>247</v>
      </c>
      <c r="C24" s="2">
        <v>74.19</v>
      </c>
      <c r="D24" s="2">
        <v>72.89</v>
      </c>
      <c r="E24" s="2">
        <v>-1.2999999999999972</v>
      </c>
      <c r="F24" s="2">
        <f>AVERAGE($C$3:C24)</f>
        <v>63.072727272727271</v>
      </c>
      <c r="G24" s="2">
        <f>AVERAGE($C$3:D24)</f>
        <v>62.244545454545481</v>
      </c>
      <c r="H24" s="2">
        <f t="shared" si="1"/>
        <v>11.117272727272727</v>
      </c>
      <c r="I24" s="2">
        <f t="shared" si="2"/>
        <v>10.64545454545452</v>
      </c>
      <c r="J24" s="2">
        <f t="shared" si="0"/>
        <v>0.47181818181820745</v>
      </c>
      <c r="K24">
        <f t="shared" si="3"/>
        <v>0</v>
      </c>
      <c r="L24">
        <f t="shared" si="4"/>
        <v>1</v>
      </c>
      <c r="M24" s="2">
        <f t="shared" si="5"/>
        <v>7.4399999999999977</v>
      </c>
      <c r="N24" s="2">
        <f t="shared" si="6"/>
        <v>7.1899999999999977</v>
      </c>
      <c r="O24" s="2">
        <f t="shared" si="7"/>
        <v>11.71</v>
      </c>
      <c r="P24" s="2">
        <f t="shared" si="8"/>
        <v>10.090000000000003</v>
      </c>
    </row>
    <row r="25" spans="1:16" x14ac:dyDescent="0.35">
      <c r="A25" t="s">
        <v>26</v>
      </c>
      <c r="B25" s="3" t="s">
        <v>248</v>
      </c>
      <c r="C25" s="2">
        <v>75.709999999999994</v>
      </c>
      <c r="D25" s="2">
        <v>75.5</v>
      </c>
      <c r="E25" s="2">
        <v>-0.20999999999999375</v>
      </c>
      <c r="F25" s="2">
        <f>AVERAGE($C$3:C25)</f>
        <v>63.622173913043476</v>
      </c>
      <c r="G25" s="2">
        <f>AVERAGE($C$3:D25)</f>
        <v>62.825434782608724</v>
      </c>
      <c r="H25" s="2">
        <f t="shared" si="1"/>
        <v>12.087826086956518</v>
      </c>
      <c r="I25" s="2">
        <f t="shared" si="2"/>
        <v>12.674565217391276</v>
      </c>
      <c r="J25" s="2">
        <f t="shared" si="0"/>
        <v>-0.58673913043475778</v>
      </c>
      <c r="K25">
        <f t="shared" si="3"/>
        <v>1</v>
      </c>
      <c r="L25">
        <f t="shared" si="4"/>
        <v>0</v>
      </c>
      <c r="M25" s="2">
        <f t="shared" si="5"/>
        <v>1.519999999999996</v>
      </c>
      <c r="N25" s="2">
        <f t="shared" si="6"/>
        <v>2.6099999999999994</v>
      </c>
      <c r="O25" s="2">
        <f t="shared" si="7"/>
        <v>13.229999999999997</v>
      </c>
      <c r="P25" s="2">
        <f t="shared" si="8"/>
        <v>12.700000000000003</v>
      </c>
    </row>
    <row r="26" spans="1:16" x14ac:dyDescent="0.35">
      <c r="A26" t="s">
        <v>27</v>
      </c>
      <c r="B26" s="3" t="s">
        <v>249</v>
      </c>
      <c r="C26" s="2">
        <v>53.1</v>
      </c>
      <c r="D26" s="2">
        <v>75.5</v>
      </c>
      <c r="E26" s="2">
        <v>22.4</v>
      </c>
      <c r="F26" s="2">
        <f>AVERAGE($C$3:C26)</f>
        <v>63.183749999999996</v>
      </c>
      <c r="G26" s="2">
        <f>AVERAGE($C$3:D26)</f>
        <v>62.886875000000025</v>
      </c>
      <c r="H26" s="2">
        <f t="shared" si="1"/>
        <v>-10.083749999999995</v>
      </c>
      <c r="I26" s="2">
        <f t="shared" si="2"/>
        <v>12.613124999999975</v>
      </c>
      <c r="J26" s="2">
        <f t="shared" si="0"/>
        <v>-22.69687499999997</v>
      </c>
      <c r="K26">
        <f t="shared" si="3"/>
        <v>2</v>
      </c>
      <c r="L26">
        <f t="shared" si="4"/>
        <v>0</v>
      </c>
      <c r="M26" s="2">
        <f t="shared" si="5"/>
        <v>-22.609999999999992</v>
      </c>
      <c r="N26" s="2">
        <f t="shared" si="6"/>
        <v>0</v>
      </c>
      <c r="O26" s="2">
        <f t="shared" si="7"/>
        <v>-9.3799999999999955</v>
      </c>
      <c r="P26" s="2">
        <f t="shared" si="8"/>
        <v>12.700000000000003</v>
      </c>
    </row>
    <row r="27" spans="1:16" x14ac:dyDescent="0.35">
      <c r="A27" t="s">
        <v>28</v>
      </c>
      <c r="B27" s="3" t="s">
        <v>250</v>
      </c>
      <c r="C27" s="2">
        <v>53.1</v>
      </c>
      <c r="D27" s="2">
        <v>75.5</v>
      </c>
      <c r="E27" s="2">
        <v>22.4</v>
      </c>
      <c r="F27" s="2">
        <f>AVERAGE($C$3:C27)</f>
        <v>62.780399999999993</v>
      </c>
      <c r="G27" s="2">
        <f>AVERAGE($C$3:D27)</f>
        <v>62.943400000000018</v>
      </c>
      <c r="H27" s="2">
        <f t="shared" si="1"/>
        <v>-9.6803999999999917</v>
      </c>
      <c r="I27" s="2">
        <f t="shared" si="2"/>
        <v>12.556599999999982</v>
      </c>
      <c r="J27" s="2">
        <f t="shared" si="0"/>
        <v>-22.236999999999973</v>
      </c>
      <c r="K27">
        <f t="shared" si="3"/>
        <v>0</v>
      </c>
      <c r="L27">
        <f t="shared" si="4"/>
        <v>0</v>
      </c>
      <c r="M27" s="2">
        <f t="shared" si="5"/>
        <v>0</v>
      </c>
      <c r="N27" s="2">
        <f t="shared" si="6"/>
        <v>0</v>
      </c>
      <c r="O27" s="2">
        <f t="shared" si="7"/>
        <v>-9.3799999999999955</v>
      </c>
      <c r="P27" s="2">
        <f t="shared" si="8"/>
        <v>12.700000000000003</v>
      </c>
    </row>
    <row r="28" spans="1:16" x14ac:dyDescent="0.35">
      <c r="A28" t="s">
        <v>29</v>
      </c>
      <c r="B28" s="3" t="s">
        <v>251</v>
      </c>
      <c r="C28" s="2">
        <v>53.1</v>
      </c>
      <c r="D28" s="2">
        <v>75.5</v>
      </c>
      <c r="E28" s="2">
        <v>22.4</v>
      </c>
      <c r="F28" s="2">
        <f>AVERAGE($C$3:C28)</f>
        <v>62.408076923076912</v>
      </c>
      <c r="G28" s="2">
        <f>AVERAGE($C$3:D28)</f>
        <v>62.995576923076939</v>
      </c>
      <c r="H28" s="2">
        <f t="shared" si="1"/>
        <v>-9.3080769230769107</v>
      </c>
      <c r="I28" s="2">
        <f t="shared" si="2"/>
        <v>12.504423076923061</v>
      </c>
      <c r="J28" s="2">
        <f t="shared" si="0"/>
        <v>-21.812499999999972</v>
      </c>
      <c r="K28">
        <f t="shared" si="3"/>
        <v>0</v>
      </c>
      <c r="L28">
        <f t="shared" si="4"/>
        <v>0</v>
      </c>
      <c r="M28" s="2">
        <f t="shared" si="5"/>
        <v>0</v>
      </c>
      <c r="N28" s="2">
        <f t="shared" si="6"/>
        <v>0</v>
      </c>
      <c r="O28" s="2">
        <f t="shared" si="7"/>
        <v>-9.3799999999999955</v>
      </c>
      <c r="P28" s="2">
        <f t="shared" si="8"/>
        <v>12.700000000000003</v>
      </c>
    </row>
    <row r="29" spans="1:16" x14ac:dyDescent="0.35">
      <c r="A29" t="s">
        <v>30</v>
      </c>
      <c r="B29" s="3" t="s">
        <v>252</v>
      </c>
      <c r="C29" s="2">
        <v>62.15</v>
      </c>
      <c r="D29" s="2">
        <v>75.5</v>
      </c>
      <c r="E29" s="2">
        <v>13.350000000000001</v>
      </c>
      <c r="F29" s="2">
        <f>AVERAGE($C$3:C29)</f>
        <v>62.398518518518507</v>
      </c>
      <c r="G29" s="2">
        <f>AVERAGE($C$3:D29)</f>
        <v>63.211481481481499</v>
      </c>
      <c r="H29" s="2">
        <f t="shared" si="1"/>
        <v>-0.24851851851850881</v>
      </c>
      <c r="I29" s="2">
        <f t="shared" si="2"/>
        <v>12.288518518518501</v>
      </c>
      <c r="J29" s="2">
        <f t="shared" si="0"/>
        <v>-12.53703703703701</v>
      </c>
      <c r="K29">
        <f t="shared" si="3"/>
        <v>0</v>
      </c>
      <c r="L29">
        <f t="shared" si="4"/>
        <v>1</v>
      </c>
      <c r="M29" s="2">
        <f t="shared" si="5"/>
        <v>9.0499999999999972</v>
      </c>
      <c r="N29" s="2">
        <f t="shared" si="6"/>
        <v>0</v>
      </c>
      <c r="O29" s="2">
        <f t="shared" si="7"/>
        <v>-0.32999999999999829</v>
      </c>
      <c r="P29" s="2">
        <f t="shared" si="8"/>
        <v>12.700000000000003</v>
      </c>
    </row>
    <row r="30" spans="1:16" x14ac:dyDescent="0.35">
      <c r="A30" t="s">
        <v>31</v>
      </c>
      <c r="B30" s="3" t="s">
        <v>253</v>
      </c>
      <c r="C30" s="2">
        <v>62.15</v>
      </c>
      <c r="D30" s="2">
        <v>75.5</v>
      </c>
      <c r="E30" s="2">
        <v>13.350000000000001</v>
      </c>
      <c r="F30" s="2">
        <f>AVERAGE($C$3:C30)</f>
        <v>62.389642857142853</v>
      </c>
      <c r="G30" s="2">
        <f>AVERAGE($C$3:D30)</f>
        <v>63.411964285714305</v>
      </c>
      <c r="H30" s="2">
        <f t="shared" si="1"/>
        <v>-0.23964285714285438</v>
      </c>
      <c r="I30" s="2">
        <f t="shared" si="2"/>
        <v>12.088035714285695</v>
      </c>
      <c r="J30" s="2">
        <f t="shared" si="0"/>
        <v>-12.32767857142855</v>
      </c>
      <c r="K30">
        <f t="shared" si="3"/>
        <v>0</v>
      </c>
      <c r="L30">
        <f t="shared" si="4"/>
        <v>0</v>
      </c>
      <c r="M30" s="2">
        <f t="shared" si="5"/>
        <v>0</v>
      </c>
      <c r="N30" s="2">
        <f t="shared" si="6"/>
        <v>0</v>
      </c>
      <c r="O30" s="2">
        <f t="shared" si="7"/>
        <v>-0.32999999999999829</v>
      </c>
      <c r="P30" s="2">
        <f t="shared" si="8"/>
        <v>12.700000000000003</v>
      </c>
    </row>
    <row r="31" spans="1:16" x14ac:dyDescent="0.35">
      <c r="A31" t="s">
        <v>32</v>
      </c>
      <c r="B31" s="3" t="s">
        <v>254</v>
      </c>
      <c r="C31" s="2">
        <v>66.52</v>
      </c>
      <c r="D31" s="2">
        <v>66.25</v>
      </c>
      <c r="E31" s="2">
        <v>-0.26999999999999602</v>
      </c>
      <c r="F31" s="2">
        <f>AVERAGE($C$3:C31)</f>
        <v>62.532068965517233</v>
      </c>
      <c r="G31" s="2">
        <f>AVERAGE($C$3:D31)</f>
        <v>63.514482758620709</v>
      </c>
      <c r="H31" s="2">
        <f t="shared" si="1"/>
        <v>3.987931034482763</v>
      </c>
      <c r="I31" s="2">
        <f t="shared" si="2"/>
        <v>2.7355172413792914</v>
      </c>
      <c r="J31" s="2">
        <f t="shared" si="0"/>
        <v>1.2524137931034716</v>
      </c>
      <c r="K31">
        <f t="shared" si="3"/>
        <v>0</v>
      </c>
      <c r="L31">
        <f t="shared" si="4"/>
        <v>1</v>
      </c>
      <c r="M31" s="2">
        <f t="shared" si="5"/>
        <v>4.3699999999999974</v>
      </c>
      <c r="N31" s="2">
        <f t="shared" si="6"/>
        <v>-9.25</v>
      </c>
      <c r="O31" s="2">
        <f t="shared" si="7"/>
        <v>4.0399999999999991</v>
      </c>
      <c r="P31" s="2">
        <f t="shared" si="8"/>
        <v>3.4500000000000028</v>
      </c>
    </row>
    <row r="32" spans="1:16" x14ac:dyDescent="0.35">
      <c r="A32" t="s">
        <v>33</v>
      </c>
      <c r="B32" s="3" t="s">
        <v>255</v>
      </c>
      <c r="C32" s="2">
        <v>63.98</v>
      </c>
      <c r="D32" s="2">
        <v>63.61</v>
      </c>
      <c r="E32" s="2">
        <v>-0.36999999999999744</v>
      </c>
      <c r="F32" s="2">
        <f>AVERAGE($C$3:C32)</f>
        <v>62.580333333333328</v>
      </c>
      <c r="G32" s="2">
        <f>AVERAGE($C$3:D32)</f>
        <v>63.52383333333335</v>
      </c>
      <c r="H32" s="2">
        <f t="shared" si="1"/>
        <v>1.3996666666666684</v>
      </c>
      <c r="I32" s="2">
        <f t="shared" si="2"/>
        <v>8.6166666666649405E-2</v>
      </c>
      <c r="J32" s="2">
        <f t="shared" si="0"/>
        <v>1.313500000000019</v>
      </c>
      <c r="K32">
        <f t="shared" si="3"/>
        <v>0</v>
      </c>
      <c r="L32">
        <f t="shared" si="4"/>
        <v>2</v>
      </c>
      <c r="M32" s="2">
        <f t="shared" si="5"/>
        <v>-2.5399999999999991</v>
      </c>
      <c r="N32" s="2">
        <f t="shared" si="6"/>
        <v>-2.6400000000000006</v>
      </c>
      <c r="O32" s="2">
        <f t="shared" si="7"/>
        <v>1.5</v>
      </c>
      <c r="P32" s="2">
        <f t="shared" si="8"/>
        <v>0.81000000000000227</v>
      </c>
    </row>
    <row r="33" spans="1:16" x14ac:dyDescent="0.35">
      <c r="A33" t="s">
        <v>34</v>
      </c>
      <c r="B33" s="3" t="s">
        <v>256</v>
      </c>
      <c r="C33" s="2">
        <v>67.14</v>
      </c>
      <c r="D33" s="2">
        <v>66.75</v>
      </c>
      <c r="E33" s="2">
        <v>-0.39000000000000057</v>
      </c>
      <c r="F33" s="2">
        <f>AVERAGE($C$3:C33)</f>
        <v>62.727419354838709</v>
      </c>
      <c r="G33" s="2">
        <f>AVERAGE($C$3:D33)</f>
        <v>63.634193548387117</v>
      </c>
      <c r="H33" s="2">
        <f t="shared" si="1"/>
        <v>4.4125806451612917</v>
      </c>
      <c r="I33" s="2">
        <f t="shared" si="2"/>
        <v>3.1158064516128832</v>
      </c>
      <c r="J33" s="2">
        <f t="shared" si="0"/>
        <v>1.2967741935484085</v>
      </c>
      <c r="K33">
        <f t="shared" si="3"/>
        <v>0</v>
      </c>
      <c r="L33">
        <f t="shared" si="4"/>
        <v>3</v>
      </c>
      <c r="M33" s="2">
        <f t="shared" si="5"/>
        <v>3.1600000000000037</v>
      </c>
      <c r="N33" s="2">
        <f t="shared" si="6"/>
        <v>3.1400000000000006</v>
      </c>
      <c r="O33" s="2">
        <f t="shared" si="7"/>
        <v>4.6600000000000037</v>
      </c>
      <c r="P33" s="2">
        <f t="shared" si="8"/>
        <v>3.9500000000000028</v>
      </c>
    </row>
    <row r="34" spans="1:16" x14ac:dyDescent="0.35">
      <c r="A34" t="s">
        <v>35</v>
      </c>
      <c r="B34" s="3" t="s">
        <v>257</v>
      </c>
      <c r="C34" s="2">
        <v>74.41</v>
      </c>
      <c r="D34" s="2">
        <v>74.27</v>
      </c>
      <c r="E34" s="2">
        <v>-0.14000000000000057</v>
      </c>
      <c r="F34" s="2">
        <f>AVERAGE($C$3:C34)</f>
        <v>63.092500000000001</v>
      </c>
      <c r="G34" s="2">
        <f>AVERAGE($C$3:D34)</f>
        <v>63.968750000000014</v>
      </c>
      <c r="H34" s="2">
        <f t="shared" si="1"/>
        <v>11.317499999999995</v>
      </c>
      <c r="I34" s="2">
        <f t="shared" si="2"/>
        <v>10.301249999999982</v>
      </c>
      <c r="J34" s="2">
        <f t="shared" si="0"/>
        <v>1.0162500000000136</v>
      </c>
      <c r="K34">
        <f t="shared" si="3"/>
        <v>1</v>
      </c>
      <c r="L34">
        <f t="shared" si="4"/>
        <v>0</v>
      </c>
      <c r="M34" s="2">
        <f t="shared" si="5"/>
        <v>7.269999999999996</v>
      </c>
      <c r="N34" s="2">
        <f t="shared" si="6"/>
        <v>7.519999999999996</v>
      </c>
      <c r="O34" s="2">
        <f t="shared" si="7"/>
        <v>11.93</v>
      </c>
      <c r="P34" s="2">
        <f t="shared" si="8"/>
        <v>11.469999999999999</v>
      </c>
    </row>
    <row r="35" spans="1:16" x14ac:dyDescent="0.35">
      <c r="A35" t="s">
        <v>36</v>
      </c>
      <c r="B35" s="3" t="s">
        <v>258</v>
      </c>
      <c r="C35" s="2">
        <v>53.47</v>
      </c>
      <c r="D35" s="2">
        <v>53.64</v>
      </c>
      <c r="E35" s="2">
        <v>0.17000000000000171</v>
      </c>
      <c r="F35" s="2">
        <f>AVERAGE($C$3:C35)</f>
        <v>62.800909090909087</v>
      </c>
      <c r="G35" s="2">
        <f>AVERAGE($C$3:D35)</f>
        <v>63.653181818181842</v>
      </c>
      <c r="H35" s="2">
        <f t="shared" si="1"/>
        <v>-9.3309090909090884</v>
      </c>
      <c r="I35" s="2">
        <f t="shared" si="2"/>
        <v>-10.013181818181842</v>
      </c>
      <c r="J35" s="2">
        <f t="shared" si="0"/>
        <v>0.68227272727275334</v>
      </c>
      <c r="K35">
        <f t="shared" si="3"/>
        <v>2</v>
      </c>
      <c r="L35">
        <f t="shared" si="4"/>
        <v>0</v>
      </c>
      <c r="M35" s="2">
        <f t="shared" si="5"/>
        <v>-20.939999999999998</v>
      </c>
      <c r="N35" s="2">
        <f t="shared" si="6"/>
        <v>-20.629999999999995</v>
      </c>
      <c r="O35" s="2">
        <f t="shared" si="7"/>
        <v>-9.009999999999998</v>
      </c>
      <c r="P35" s="2">
        <f t="shared" si="8"/>
        <v>-9.1599999999999966</v>
      </c>
    </row>
    <row r="36" spans="1:16" x14ac:dyDescent="0.35">
      <c r="A36" t="s">
        <v>37</v>
      </c>
      <c r="B36" s="3" t="s">
        <v>259</v>
      </c>
      <c r="C36" s="2">
        <v>53.47</v>
      </c>
      <c r="D36" s="2">
        <v>53.64</v>
      </c>
      <c r="E36" s="2">
        <v>0.17000000000000171</v>
      </c>
      <c r="F36" s="2">
        <f>AVERAGE($C$3:C36)</f>
        <v>62.526470588235284</v>
      </c>
      <c r="G36" s="2">
        <f>AVERAGE($C$3:D36)</f>
        <v>63.356176470588267</v>
      </c>
      <c r="H36" s="2">
        <f t="shared" si="1"/>
        <v>-9.0564705882352854</v>
      </c>
      <c r="I36" s="2">
        <f t="shared" si="2"/>
        <v>-9.7161764705882661</v>
      </c>
      <c r="J36" s="2">
        <f t="shared" si="0"/>
        <v>0.65970588235298067</v>
      </c>
      <c r="K36">
        <f t="shared" si="3"/>
        <v>0</v>
      </c>
      <c r="L36">
        <f t="shared" si="4"/>
        <v>0</v>
      </c>
      <c r="M36" s="2">
        <f t="shared" si="5"/>
        <v>0</v>
      </c>
      <c r="N36" s="2">
        <f t="shared" si="6"/>
        <v>0</v>
      </c>
      <c r="O36" s="2">
        <f t="shared" si="7"/>
        <v>-9.009999999999998</v>
      </c>
      <c r="P36" s="2">
        <f t="shared" si="8"/>
        <v>-9.1599999999999966</v>
      </c>
    </row>
    <row r="37" spans="1:16" x14ac:dyDescent="0.35">
      <c r="A37" t="s">
        <v>38</v>
      </c>
      <c r="B37" s="3" t="s">
        <v>260</v>
      </c>
      <c r="C37" s="2">
        <v>61.5</v>
      </c>
      <c r="D37" s="2">
        <v>53.64</v>
      </c>
      <c r="E37" s="2">
        <v>-7.8599999999999994</v>
      </c>
      <c r="F37" s="2">
        <f>AVERAGE($C$3:C37)</f>
        <v>62.497142857142848</v>
      </c>
      <c r="G37" s="2">
        <f>AVERAGE($C$3:D37)</f>
        <v>63.190857142857176</v>
      </c>
      <c r="H37" s="2">
        <f t="shared" si="1"/>
        <v>-0.99714285714284756</v>
      </c>
      <c r="I37" s="2">
        <f t="shared" si="2"/>
        <v>-9.5508571428571756</v>
      </c>
      <c r="J37" s="2">
        <f t="shared" si="0"/>
        <v>8.553714285714328</v>
      </c>
      <c r="K37">
        <f t="shared" si="3"/>
        <v>0</v>
      </c>
      <c r="L37">
        <f t="shared" si="4"/>
        <v>1</v>
      </c>
      <c r="M37" s="2">
        <f t="shared" si="5"/>
        <v>8.0300000000000011</v>
      </c>
      <c r="N37" s="2">
        <f t="shared" si="6"/>
        <v>0</v>
      </c>
      <c r="O37" s="2">
        <f t="shared" si="7"/>
        <v>-0.97999999999999687</v>
      </c>
      <c r="P37" s="2">
        <f t="shared" si="8"/>
        <v>-9.1599999999999966</v>
      </c>
    </row>
    <row r="38" spans="1:16" x14ac:dyDescent="0.35">
      <c r="A38" t="s">
        <v>39</v>
      </c>
      <c r="B38" s="3" t="s">
        <v>261</v>
      </c>
      <c r="C38" s="2">
        <v>65.64</v>
      </c>
      <c r="D38" s="2">
        <v>65.13</v>
      </c>
      <c r="E38" s="2">
        <v>-0.51000000000000512</v>
      </c>
      <c r="F38" s="2">
        <f>AVERAGE($C$3:C38)</f>
        <v>62.584444444444429</v>
      </c>
      <c r="G38" s="2">
        <f>AVERAGE($C$3:D38)</f>
        <v>63.251805555555592</v>
      </c>
      <c r="H38" s="2">
        <f t="shared" si="1"/>
        <v>3.0555555555555713</v>
      </c>
      <c r="I38" s="2">
        <f t="shared" si="2"/>
        <v>1.8781944444444036</v>
      </c>
      <c r="J38" s="2">
        <f t="shared" si="0"/>
        <v>1.1773611111111677</v>
      </c>
      <c r="K38">
        <f t="shared" si="3"/>
        <v>1</v>
      </c>
      <c r="L38">
        <f t="shared" si="4"/>
        <v>0</v>
      </c>
      <c r="M38" s="2">
        <f t="shared" si="5"/>
        <v>4.1400000000000006</v>
      </c>
      <c r="N38" s="2">
        <f t="shared" si="6"/>
        <v>11.489999999999995</v>
      </c>
      <c r="O38" s="2">
        <f t="shared" si="7"/>
        <v>3.1600000000000037</v>
      </c>
      <c r="P38" s="2">
        <f t="shared" si="8"/>
        <v>2.3299999999999983</v>
      </c>
    </row>
    <row r="39" spans="1:16" x14ac:dyDescent="0.35">
      <c r="A39" t="s">
        <v>40</v>
      </c>
      <c r="B39" s="3" t="s">
        <v>262</v>
      </c>
      <c r="C39" s="2">
        <v>64.95</v>
      </c>
      <c r="D39" s="2">
        <v>64.8</v>
      </c>
      <c r="E39" s="2">
        <v>-0.15000000000000568</v>
      </c>
      <c r="F39" s="2">
        <f>AVERAGE($C$3:C39)</f>
        <v>62.648378378378361</v>
      </c>
      <c r="G39" s="2">
        <f>AVERAGE($C$3:D39)</f>
        <v>63.295675675675717</v>
      </c>
      <c r="H39" s="2">
        <f t="shared" si="1"/>
        <v>2.3016216216216421</v>
      </c>
      <c r="I39" s="2">
        <f t="shared" si="2"/>
        <v>1.5043243243242799</v>
      </c>
      <c r="J39" s="2">
        <f t="shared" si="0"/>
        <v>0.79729729729736221</v>
      </c>
      <c r="K39">
        <f t="shared" si="3"/>
        <v>2</v>
      </c>
      <c r="L39">
        <f t="shared" si="4"/>
        <v>0</v>
      </c>
      <c r="M39" s="2">
        <f t="shared" si="5"/>
        <v>-0.68999999999999773</v>
      </c>
      <c r="N39" s="2">
        <f t="shared" si="6"/>
        <v>-0.32999999999999829</v>
      </c>
      <c r="O39" s="2">
        <f t="shared" si="7"/>
        <v>2.470000000000006</v>
      </c>
      <c r="P39" s="2">
        <f t="shared" si="8"/>
        <v>2</v>
      </c>
    </row>
    <row r="40" spans="1:16" x14ac:dyDescent="0.35">
      <c r="A40" t="s">
        <v>41</v>
      </c>
      <c r="B40" s="3" t="s">
        <v>263</v>
      </c>
      <c r="C40" s="2">
        <v>66.44</v>
      </c>
      <c r="D40" s="2">
        <v>66.75</v>
      </c>
      <c r="E40" s="2">
        <v>0.31000000000000227</v>
      </c>
      <c r="F40" s="2">
        <f>AVERAGE($C$3:C40)</f>
        <v>62.748157894736828</v>
      </c>
      <c r="G40" s="2">
        <f>AVERAGE($C$3:D40)</f>
        <v>63.382500000000029</v>
      </c>
      <c r="H40" s="2">
        <f t="shared" si="1"/>
        <v>3.69184210526317</v>
      </c>
      <c r="I40" s="2">
        <f t="shared" si="2"/>
        <v>3.3674999999999713</v>
      </c>
      <c r="J40" s="2">
        <f t="shared" si="0"/>
        <v>0.32434210526319873</v>
      </c>
      <c r="K40">
        <f t="shared" si="3"/>
        <v>3</v>
      </c>
      <c r="L40">
        <f t="shared" si="4"/>
        <v>0</v>
      </c>
      <c r="M40" s="2">
        <f t="shared" si="5"/>
        <v>1.4899999999999949</v>
      </c>
      <c r="N40" s="2">
        <f t="shared" si="6"/>
        <v>1.9500000000000028</v>
      </c>
      <c r="O40" s="2">
        <f t="shared" si="7"/>
        <v>3.9600000000000009</v>
      </c>
      <c r="P40" s="2">
        <f t="shared" si="8"/>
        <v>3.9500000000000028</v>
      </c>
    </row>
    <row r="41" spans="1:16" x14ac:dyDescent="0.35">
      <c r="A41" t="s">
        <v>42</v>
      </c>
      <c r="B41" s="3" t="s">
        <v>264</v>
      </c>
      <c r="C41" s="2">
        <v>74.959999999999994</v>
      </c>
      <c r="D41" s="2">
        <v>74.599999999999994</v>
      </c>
      <c r="E41" s="2">
        <v>-0.35999999999999943</v>
      </c>
      <c r="F41" s="2">
        <f>AVERAGE($C$3:C41)</f>
        <v>63.061282051282035</v>
      </c>
      <c r="G41" s="2">
        <f>AVERAGE($C$3:D41)</f>
        <v>63.674743589743628</v>
      </c>
      <c r="H41" s="2">
        <f t="shared" si="1"/>
        <v>11.898717948717959</v>
      </c>
      <c r="I41" s="2">
        <f t="shared" si="2"/>
        <v>10.925256410256367</v>
      </c>
      <c r="J41" s="2">
        <f t="shared" si="0"/>
        <v>0.97346153846159211</v>
      </c>
      <c r="K41">
        <f t="shared" si="3"/>
        <v>0</v>
      </c>
      <c r="L41">
        <f t="shared" si="4"/>
        <v>1</v>
      </c>
      <c r="M41" s="2">
        <f t="shared" si="5"/>
        <v>8.519999999999996</v>
      </c>
      <c r="N41" s="2">
        <f t="shared" si="6"/>
        <v>7.8499999999999943</v>
      </c>
      <c r="O41" s="2">
        <f t="shared" si="7"/>
        <v>12.479999999999997</v>
      </c>
      <c r="P41" s="2">
        <f t="shared" si="8"/>
        <v>11.799999999999997</v>
      </c>
    </row>
    <row r="42" spans="1:16" x14ac:dyDescent="0.35">
      <c r="A42" t="s">
        <v>43</v>
      </c>
      <c r="B42" s="3" t="s">
        <v>265</v>
      </c>
      <c r="C42" s="2">
        <v>54.2</v>
      </c>
      <c r="D42" s="2">
        <v>54.49</v>
      </c>
      <c r="E42" s="2">
        <v>0.28999999999999915</v>
      </c>
      <c r="F42" s="2">
        <f>AVERAGE($C$3:C42)</f>
        <v>62.839749999999981</v>
      </c>
      <c r="G42" s="2">
        <f>AVERAGE($C$3:D42)</f>
        <v>63.441500000000033</v>
      </c>
      <c r="H42" s="2">
        <f t="shared" si="1"/>
        <v>-8.6397499999999781</v>
      </c>
      <c r="I42" s="2">
        <f t="shared" si="2"/>
        <v>-8.9515000000000313</v>
      </c>
      <c r="J42" s="2">
        <f t="shared" si="0"/>
        <v>0.31175000000005326</v>
      </c>
      <c r="K42">
        <f t="shared" si="3"/>
        <v>1</v>
      </c>
      <c r="L42">
        <f t="shared" si="4"/>
        <v>0</v>
      </c>
      <c r="M42" s="2">
        <f t="shared" si="5"/>
        <v>-20.759999999999991</v>
      </c>
      <c r="N42" s="2">
        <f t="shared" si="6"/>
        <v>-20.109999999999992</v>
      </c>
      <c r="O42" s="2">
        <f t="shared" si="7"/>
        <v>-8.279999999999994</v>
      </c>
      <c r="P42" s="2">
        <f t="shared" si="8"/>
        <v>-8.3099999999999952</v>
      </c>
    </row>
    <row r="43" spans="1:16" x14ac:dyDescent="0.35">
      <c r="A43" t="s">
        <v>44</v>
      </c>
      <c r="B43" s="3" t="s">
        <v>266</v>
      </c>
      <c r="C43" s="2">
        <v>55.18</v>
      </c>
      <c r="D43" s="2">
        <v>54.49</v>
      </c>
      <c r="E43" s="2">
        <v>-0.68999999999999773</v>
      </c>
      <c r="F43" s="2">
        <f>AVERAGE($C$3:C43)</f>
        <v>62.652926829268267</v>
      </c>
      <c r="G43" s="2">
        <f>AVERAGE($C$3:D43)</f>
        <v>63.231585365853689</v>
      </c>
      <c r="H43" s="2">
        <f t="shared" si="1"/>
        <v>-7.4729268292682676</v>
      </c>
      <c r="I43" s="2">
        <f t="shared" si="2"/>
        <v>-8.7415853658536875</v>
      </c>
      <c r="J43" s="2">
        <f t="shared" si="0"/>
        <v>1.2686585365854199</v>
      </c>
      <c r="K43">
        <f t="shared" si="3"/>
        <v>0</v>
      </c>
      <c r="L43">
        <f t="shared" si="4"/>
        <v>1</v>
      </c>
      <c r="M43" s="2">
        <f t="shared" si="5"/>
        <v>0.97999999999999687</v>
      </c>
      <c r="N43" s="2">
        <f t="shared" si="6"/>
        <v>0</v>
      </c>
      <c r="O43" s="2">
        <f t="shared" si="7"/>
        <v>-7.2999999999999972</v>
      </c>
      <c r="P43" s="2">
        <f t="shared" si="8"/>
        <v>-8.3099999999999952</v>
      </c>
    </row>
    <row r="44" spans="1:16" x14ac:dyDescent="0.35">
      <c r="A44" t="s">
        <v>45</v>
      </c>
      <c r="B44" s="3" t="s">
        <v>267</v>
      </c>
      <c r="C44" s="2">
        <v>55.18</v>
      </c>
      <c r="D44" s="2">
        <v>54.49</v>
      </c>
      <c r="E44" s="2">
        <v>-0.68999999999999773</v>
      </c>
      <c r="F44" s="2">
        <f>AVERAGE($C$3:C44)</f>
        <v>62.474999999999973</v>
      </c>
      <c r="G44" s="2">
        <f>AVERAGE($C$3:D44)</f>
        <v>63.031666666666695</v>
      </c>
      <c r="H44" s="2">
        <f t="shared" si="1"/>
        <v>-7.2949999999999733</v>
      </c>
      <c r="I44" s="2">
        <f t="shared" si="2"/>
        <v>-8.5416666666666927</v>
      </c>
      <c r="J44" s="2">
        <f t="shared" si="0"/>
        <v>1.2466666666667194</v>
      </c>
      <c r="K44">
        <f t="shared" si="3"/>
        <v>0</v>
      </c>
      <c r="L44">
        <f t="shared" si="4"/>
        <v>0</v>
      </c>
      <c r="M44" s="2">
        <f t="shared" si="5"/>
        <v>0</v>
      </c>
      <c r="N44" s="2">
        <f t="shared" si="6"/>
        <v>0</v>
      </c>
      <c r="O44" s="2">
        <f t="shared" si="7"/>
        <v>-7.2999999999999972</v>
      </c>
      <c r="P44" s="2">
        <f t="shared" si="8"/>
        <v>-8.3099999999999952</v>
      </c>
    </row>
    <row r="45" spans="1:16" x14ac:dyDescent="0.35">
      <c r="A45" t="s">
        <v>46</v>
      </c>
      <c r="B45" s="3" t="s">
        <v>268</v>
      </c>
      <c r="C45" s="2">
        <v>65.040000000000006</v>
      </c>
      <c r="D45" s="2">
        <v>54.49</v>
      </c>
      <c r="E45" s="2">
        <v>-10.550000000000004</v>
      </c>
      <c r="F45" s="2">
        <f>AVERAGE($C$3:C45)</f>
        <v>62.534651162790674</v>
      </c>
      <c r="G45" s="2">
        <f>AVERAGE($C$3:D45)</f>
        <v>62.95569767441863</v>
      </c>
      <c r="H45" s="2">
        <f t="shared" si="1"/>
        <v>2.5053488372093327</v>
      </c>
      <c r="I45" s="2">
        <f t="shared" si="2"/>
        <v>-8.4656976744186281</v>
      </c>
      <c r="J45" s="2">
        <f t="shared" si="0"/>
        <v>10.971046511627961</v>
      </c>
      <c r="K45">
        <f t="shared" si="3"/>
        <v>0</v>
      </c>
      <c r="L45">
        <f t="shared" si="4"/>
        <v>1</v>
      </c>
      <c r="M45" s="2">
        <f t="shared" si="5"/>
        <v>9.8600000000000065</v>
      </c>
      <c r="N45" s="2">
        <f t="shared" si="6"/>
        <v>0</v>
      </c>
      <c r="O45" s="2">
        <f t="shared" si="7"/>
        <v>2.5600000000000094</v>
      </c>
      <c r="P45" s="2">
        <f t="shared" si="8"/>
        <v>-8.3099999999999952</v>
      </c>
    </row>
    <row r="46" spans="1:16" x14ac:dyDescent="0.35">
      <c r="A46" t="s">
        <v>47</v>
      </c>
      <c r="B46" s="3" t="s">
        <v>269</v>
      </c>
      <c r="C46" s="2">
        <v>64.75</v>
      </c>
      <c r="D46" s="2">
        <v>64.430000000000007</v>
      </c>
      <c r="E46" s="2">
        <v>-0.31999999999999318</v>
      </c>
      <c r="F46" s="2">
        <f>AVERAGE($C$3:C46)</f>
        <v>62.584999999999972</v>
      </c>
      <c r="G46" s="2">
        <f>AVERAGE($C$3:D46)</f>
        <v>62.992840909090937</v>
      </c>
      <c r="H46" s="2">
        <f t="shared" si="1"/>
        <v>2.1650000000000276</v>
      </c>
      <c r="I46" s="2">
        <f t="shared" si="2"/>
        <v>1.4371590909090699</v>
      </c>
      <c r="J46" s="2">
        <f t="shared" si="0"/>
        <v>0.72784090909095767</v>
      </c>
      <c r="K46">
        <f t="shared" si="3"/>
        <v>1</v>
      </c>
      <c r="L46">
        <f t="shared" si="4"/>
        <v>0</v>
      </c>
      <c r="M46" s="2">
        <f t="shared" si="5"/>
        <v>-0.29000000000000625</v>
      </c>
      <c r="N46" s="2">
        <f t="shared" si="6"/>
        <v>9.9400000000000048</v>
      </c>
      <c r="O46" s="2">
        <f t="shared" si="7"/>
        <v>2.2700000000000031</v>
      </c>
      <c r="P46" s="2">
        <f t="shared" si="8"/>
        <v>1.6300000000000097</v>
      </c>
    </row>
    <row r="47" spans="1:16" x14ac:dyDescent="0.35">
      <c r="A47" t="s">
        <v>48</v>
      </c>
      <c r="B47" s="3" t="s">
        <v>270</v>
      </c>
      <c r="C47" s="2">
        <v>75.7</v>
      </c>
      <c r="D47" s="2">
        <v>75.09</v>
      </c>
      <c r="E47" s="2">
        <v>-0.60999999999999943</v>
      </c>
      <c r="F47" s="2">
        <f>AVERAGE($C$3:C47)</f>
        <v>62.876444444444417</v>
      </c>
      <c r="G47" s="2">
        <f>AVERAGE($C$3:D47)</f>
        <v>63.268444444444476</v>
      </c>
      <c r="H47" s="2">
        <f t="shared" si="1"/>
        <v>12.823555555555586</v>
      </c>
      <c r="I47" s="2">
        <f t="shared" si="2"/>
        <v>11.821555555555527</v>
      </c>
      <c r="J47" s="2">
        <f t="shared" si="0"/>
        <v>1.0020000000000593</v>
      </c>
      <c r="K47">
        <f t="shared" si="3"/>
        <v>0</v>
      </c>
      <c r="L47">
        <f t="shared" si="4"/>
        <v>1</v>
      </c>
      <c r="M47" s="2">
        <f t="shared" si="5"/>
        <v>10.950000000000003</v>
      </c>
      <c r="N47" s="2">
        <f t="shared" si="6"/>
        <v>10.659999999999997</v>
      </c>
      <c r="O47" s="2">
        <f t="shared" si="7"/>
        <v>13.220000000000006</v>
      </c>
      <c r="P47" s="2">
        <f t="shared" si="8"/>
        <v>12.290000000000006</v>
      </c>
    </row>
    <row r="48" spans="1:16" x14ac:dyDescent="0.35">
      <c r="A48" t="s">
        <v>49</v>
      </c>
      <c r="B48" s="3" t="s">
        <v>271</v>
      </c>
      <c r="C48" s="2">
        <v>76.78</v>
      </c>
      <c r="D48" s="2">
        <v>76.430000000000007</v>
      </c>
      <c r="E48" s="2">
        <v>-0.34999999999999432</v>
      </c>
      <c r="F48" s="2">
        <f>AVERAGE($C$3:C48)</f>
        <v>63.178695652173886</v>
      </c>
      <c r="G48" s="2">
        <f>AVERAGE($C$3:D48)</f>
        <v>63.558369565217419</v>
      </c>
      <c r="H48" s="2">
        <f t="shared" si="1"/>
        <v>13.601304347826115</v>
      </c>
      <c r="I48" s="2">
        <f t="shared" si="2"/>
        <v>12.871630434782588</v>
      </c>
      <c r="J48" s="2">
        <f t="shared" si="0"/>
        <v>0.72967391304352702</v>
      </c>
      <c r="K48">
        <f t="shared" si="3"/>
        <v>1</v>
      </c>
      <c r="L48">
        <f t="shared" si="4"/>
        <v>0</v>
      </c>
      <c r="M48" s="2">
        <f t="shared" si="5"/>
        <v>1.0799999999999983</v>
      </c>
      <c r="N48" s="2">
        <f t="shared" si="6"/>
        <v>1.3400000000000034</v>
      </c>
      <c r="O48" s="2">
        <f t="shared" si="7"/>
        <v>14.300000000000004</v>
      </c>
      <c r="P48" s="2">
        <f t="shared" si="8"/>
        <v>13.63000000000001</v>
      </c>
    </row>
    <row r="49" spans="1:16" x14ac:dyDescent="0.35">
      <c r="A49" t="s">
        <v>50</v>
      </c>
      <c r="B49" s="3" t="s">
        <v>272</v>
      </c>
      <c r="C49" s="2">
        <v>53.9</v>
      </c>
      <c r="D49" s="2">
        <v>54.36</v>
      </c>
      <c r="E49" s="2">
        <v>0.46000000000000085</v>
      </c>
      <c r="F49" s="2">
        <f>AVERAGE($C$3:C49)</f>
        <v>62.98127659574466</v>
      </c>
      <c r="G49" s="2">
        <f>AVERAGE($C$3:D49)</f>
        <v>63.35776595744683</v>
      </c>
      <c r="H49" s="2">
        <f t="shared" si="1"/>
        <v>-9.0812765957446615</v>
      </c>
      <c r="I49" s="2">
        <f t="shared" si="2"/>
        <v>-8.9977659574468305</v>
      </c>
      <c r="J49" s="2">
        <f t="shared" si="0"/>
        <v>-8.3510638297831008E-2</v>
      </c>
      <c r="K49">
        <f t="shared" si="3"/>
        <v>2</v>
      </c>
      <c r="L49">
        <f t="shared" si="4"/>
        <v>0</v>
      </c>
      <c r="M49" s="2">
        <f t="shared" si="5"/>
        <v>-22.880000000000003</v>
      </c>
      <c r="N49" s="2">
        <f t="shared" si="6"/>
        <v>-22.070000000000007</v>
      </c>
      <c r="O49" s="2">
        <f t="shared" si="7"/>
        <v>-8.5799999999999983</v>
      </c>
      <c r="P49" s="2">
        <f t="shared" si="8"/>
        <v>-8.4399999999999977</v>
      </c>
    </row>
    <row r="50" spans="1:16" x14ac:dyDescent="0.35">
      <c r="A50" t="s">
        <v>51</v>
      </c>
      <c r="B50" s="3" t="s">
        <v>273</v>
      </c>
      <c r="C50" s="2">
        <v>53.9</v>
      </c>
      <c r="D50" s="2">
        <v>54.2</v>
      </c>
      <c r="E50" s="2">
        <v>0.30000000000000426</v>
      </c>
      <c r="F50" s="2">
        <f>AVERAGE($C$3:C50)</f>
        <v>62.792083333333316</v>
      </c>
      <c r="G50" s="2">
        <f>AVERAGE($C$3:D50)</f>
        <v>63.163854166666681</v>
      </c>
      <c r="H50" s="2">
        <f t="shared" si="1"/>
        <v>-8.8920833333333178</v>
      </c>
      <c r="I50" s="2">
        <f t="shared" si="2"/>
        <v>-8.9638541666666782</v>
      </c>
      <c r="J50" s="2">
        <f t="shared" si="0"/>
        <v>7.1770833333360429E-2</v>
      </c>
      <c r="K50">
        <f t="shared" si="3"/>
        <v>0</v>
      </c>
      <c r="L50">
        <f t="shared" si="4"/>
        <v>1</v>
      </c>
      <c r="M50" s="2">
        <f t="shared" si="5"/>
        <v>0</v>
      </c>
      <c r="N50" s="2">
        <f t="shared" si="6"/>
        <v>-0.15999999999999659</v>
      </c>
      <c r="O50" s="2">
        <f t="shared" si="7"/>
        <v>-8.5799999999999983</v>
      </c>
      <c r="P50" s="2">
        <f t="shared" si="8"/>
        <v>-8.5999999999999943</v>
      </c>
    </row>
    <row r="51" spans="1:16" x14ac:dyDescent="0.35">
      <c r="A51" t="s">
        <v>52</v>
      </c>
      <c r="B51" s="3" t="s">
        <v>274</v>
      </c>
      <c r="C51" s="2">
        <v>53.9</v>
      </c>
      <c r="D51" s="2">
        <v>60.75</v>
      </c>
      <c r="E51" s="2">
        <v>6.8500000000000014</v>
      </c>
      <c r="F51" s="2">
        <f>AVERAGE($C$3:C51)</f>
        <v>62.610612244897943</v>
      </c>
      <c r="G51" s="2">
        <f>AVERAGE($C$3:D51)</f>
        <v>63.044693877551033</v>
      </c>
      <c r="H51" s="2">
        <f t="shared" si="1"/>
        <v>-8.7106122448979448</v>
      </c>
      <c r="I51" s="2">
        <f t="shared" si="2"/>
        <v>-2.2946938775510333</v>
      </c>
      <c r="J51" s="2">
        <f t="shared" si="0"/>
        <v>-6.4159183673469116</v>
      </c>
      <c r="K51">
        <f t="shared" si="3"/>
        <v>1</v>
      </c>
      <c r="L51">
        <f t="shared" si="4"/>
        <v>0</v>
      </c>
      <c r="M51" s="2">
        <f t="shared" si="5"/>
        <v>0</v>
      </c>
      <c r="N51" s="2">
        <f t="shared" si="6"/>
        <v>6.5499999999999972</v>
      </c>
      <c r="O51" s="2">
        <f t="shared" si="7"/>
        <v>-8.5799999999999983</v>
      </c>
      <c r="P51" s="2">
        <f t="shared" si="8"/>
        <v>-2.0499999999999972</v>
      </c>
    </row>
    <row r="52" spans="1:16" x14ac:dyDescent="0.35">
      <c r="A52" t="s">
        <v>53</v>
      </c>
      <c r="B52" s="3" t="s">
        <v>275</v>
      </c>
      <c r="C52" s="2">
        <v>53.9</v>
      </c>
      <c r="D52" s="2">
        <v>60.75</v>
      </c>
      <c r="E52" s="2">
        <v>6.8500000000000014</v>
      </c>
      <c r="F52" s="2">
        <f>AVERAGE($C$3:C52)</f>
        <v>62.436399999999985</v>
      </c>
      <c r="G52" s="2">
        <f>AVERAGE($C$3:D52)</f>
        <v>62.93030000000001</v>
      </c>
      <c r="H52" s="2">
        <f t="shared" si="1"/>
        <v>-8.5363999999999862</v>
      </c>
      <c r="I52" s="2">
        <f t="shared" si="2"/>
        <v>-2.1803000000000097</v>
      </c>
      <c r="J52" s="2">
        <f t="shared" si="0"/>
        <v>-6.3560999999999765</v>
      </c>
      <c r="K52">
        <f t="shared" si="3"/>
        <v>0</v>
      </c>
      <c r="L52">
        <f t="shared" si="4"/>
        <v>0</v>
      </c>
      <c r="M52" s="2">
        <f t="shared" si="5"/>
        <v>0</v>
      </c>
      <c r="N52" s="2">
        <f t="shared" si="6"/>
        <v>0</v>
      </c>
      <c r="O52" s="2">
        <f t="shared" si="7"/>
        <v>-8.5799999999999983</v>
      </c>
      <c r="P52" s="2">
        <f t="shared" si="8"/>
        <v>-2.0499999999999972</v>
      </c>
    </row>
    <row r="53" spans="1:16" x14ac:dyDescent="0.35">
      <c r="A53" t="s">
        <v>54</v>
      </c>
      <c r="B53" s="3" t="s">
        <v>276</v>
      </c>
      <c r="C53" s="2">
        <v>63.52</v>
      </c>
      <c r="D53" s="2">
        <v>63.2</v>
      </c>
      <c r="E53" s="2">
        <v>-0.32000000000000028</v>
      </c>
      <c r="F53" s="2">
        <f>AVERAGE($C$3:C53)</f>
        <v>62.457647058823511</v>
      </c>
      <c r="G53" s="2">
        <f>AVERAGE($C$3:D53)</f>
        <v>62.938725490196084</v>
      </c>
      <c r="H53" s="2">
        <f t="shared" si="1"/>
        <v>1.062352941176492</v>
      </c>
      <c r="I53" s="2">
        <f t="shared" si="2"/>
        <v>0.26127450980391842</v>
      </c>
      <c r="J53" s="2">
        <f t="shared" si="0"/>
        <v>0.80107843137257362</v>
      </c>
      <c r="K53">
        <f t="shared" si="3"/>
        <v>0</v>
      </c>
      <c r="L53">
        <f t="shared" si="4"/>
        <v>1</v>
      </c>
      <c r="M53" s="2">
        <f t="shared" si="5"/>
        <v>9.6200000000000045</v>
      </c>
      <c r="N53" s="2">
        <f t="shared" si="6"/>
        <v>2.4500000000000028</v>
      </c>
      <c r="O53" s="2">
        <f t="shared" si="7"/>
        <v>1.0400000000000063</v>
      </c>
      <c r="P53" s="2">
        <f t="shared" si="8"/>
        <v>0.40000000000000568</v>
      </c>
    </row>
    <row r="54" spans="1:16" x14ac:dyDescent="0.35">
      <c r="A54" t="s">
        <v>55</v>
      </c>
      <c r="B54" s="3" t="s">
        <v>277</v>
      </c>
      <c r="C54" s="2">
        <v>74.180000000000007</v>
      </c>
      <c r="D54" s="2">
        <v>73.67</v>
      </c>
      <c r="E54" s="2">
        <v>-0.51000000000000512</v>
      </c>
      <c r="F54" s="2">
        <f>AVERAGE($C$3:C54)</f>
        <v>62.683076923076904</v>
      </c>
      <c r="G54" s="2">
        <f>AVERAGE($C$3:D54)</f>
        <v>63.150000000000013</v>
      </c>
      <c r="H54" s="2">
        <f t="shared" si="1"/>
        <v>11.496923076923103</v>
      </c>
      <c r="I54" s="2">
        <f t="shared" si="2"/>
        <v>10.519999999999989</v>
      </c>
      <c r="J54" s="2">
        <f t="shared" si="0"/>
        <v>0.97692307692311431</v>
      </c>
      <c r="K54">
        <f t="shared" si="3"/>
        <v>0</v>
      </c>
      <c r="L54">
        <f t="shared" si="4"/>
        <v>2</v>
      </c>
      <c r="M54" s="2">
        <f t="shared" si="5"/>
        <v>10.660000000000004</v>
      </c>
      <c r="N54" s="2">
        <f t="shared" si="6"/>
        <v>10.469999999999999</v>
      </c>
      <c r="O54" s="2">
        <f t="shared" si="7"/>
        <v>11.70000000000001</v>
      </c>
      <c r="P54" s="2">
        <f t="shared" si="8"/>
        <v>10.870000000000005</v>
      </c>
    </row>
    <row r="55" spans="1:16" x14ac:dyDescent="0.35">
      <c r="A55" t="s">
        <v>56</v>
      </c>
      <c r="B55" s="3" t="s">
        <v>278</v>
      </c>
      <c r="C55" s="2">
        <v>76.599999999999994</v>
      </c>
      <c r="D55" s="2">
        <v>76.319999999999993</v>
      </c>
      <c r="E55" s="2">
        <v>-0.28000000000000114</v>
      </c>
      <c r="F55" s="2">
        <f>AVERAGE($C$3:C55)</f>
        <v>62.945660377358472</v>
      </c>
      <c r="G55" s="2">
        <f>AVERAGE($C$3:D55)</f>
        <v>63.401132075471708</v>
      </c>
      <c r="H55" s="2">
        <f t="shared" si="1"/>
        <v>13.654339622641523</v>
      </c>
      <c r="I55" s="2">
        <f t="shared" si="2"/>
        <v>12.918867924528286</v>
      </c>
      <c r="J55" s="2">
        <f t="shared" si="0"/>
        <v>0.73547169811323698</v>
      </c>
      <c r="K55">
        <f t="shared" si="3"/>
        <v>1</v>
      </c>
      <c r="L55">
        <f t="shared" si="4"/>
        <v>0</v>
      </c>
      <c r="M55" s="2">
        <f t="shared" si="5"/>
        <v>2.4199999999999875</v>
      </c>
      <c r="N55" s="2">
        <f t="shared" si="6"/>
        <v>2.6499999999999915</v>
      </c>
      <c r="O55" s="2">
        <f t="shared" si="7"/>
        <v>14.119999999999997</v>
      </c>
      <c r="P55" s="2">
        <f t="shared" si="8"/>
        <v>13.519999999999996</v>
      </c>
    </row>
    <row r="56" spans="1:16" x14ac:dyDescent="0.35">
      <c r="A56" t="s">
        <v>57</v>
      </c>
      <c r="B56" s="3" t="s">
        <v>279</v>
      </c>
      <c r="C56" s="2">
        <v>53.89</v>
      </c>
      <c r="D56" s="2">
        <v>53.99</v>
      </c>
      <c r="E56" s="2">
        <v>0.10000000000000142</v>
      </c>
      <c r="F56" s="2">
        <f>AVERAGE($C$3:C56)</f>
        <v>62.777962962962938</v>
      </c>
      <c r="G56" s="2">
        <f>AVERAGE($C$3:D56)</f>
        <v>63.225925925925942</v>
      </c>
      <c r="H56" s="2">
        <f t="shared" si="1"/>
        <v>-8.8879629629629378</v>
      </c>
      <c r="I56" s="2">
        <f t="shared" si="2"/>
        <v>-9.2359259259259403</v>
      </c>
      <c r="J56" s="2">
        <f t="shared" si="0"/>
        <v>0.34796296296300255</v>
      </c>
      <c r="K56">
        <f t="shared" si="3"/>
        <v>2</v>
      </c>
      <c r="L56">
        <f t="shared" si="4"/>
        <v>0</v>
      </c>
      <c r="M56" s="2">
        <f t="shared" si="5"/>
        <v>-22.709999999999994</v>
      </c>
      <c r="N56" s="2">
        <f t="shared" si="6"/>
        <v>-22.329999999999991</v>
      </c>
      <c r="O56" s="2">
        <f t="shared" si="7"/>
        <v>-8.5899999999999963</v>
      </c>
      <c r="P56" s="2">
        <f t="shared" si="8"/>
        <v>-8.8099999999999952</v>
      </c>
    </row>
    <row r="57" spans="1:16" x14ac:dyDescent="0.35">
      <c r="A57" t="s">
        <v>58</v>
      </c>
      <c r="B57" s="3" t="s">
        <v>280</v>
      </c>
      <c r="C57" s="2">
        <v>54.16</v>
      </c>
      <c r="D57" s="2">
        <v>54.26</v>
      </c>
      <c r="E57" s="2">
        <v>0.10000000000000142</v>
      </c>
      <c r="F57" s="2">
        <f>AVERAGE($C$3:C57)</f>
        <v>62.621272727272704</v>
      </c>
      <c r="G57" s="2">
        <f>AVERAGE($C$3:D57)</f>
        <v>63.062000000000012</v>
      </c>
      <c r="H57" s="2">
        <f t="shared" si="1"/>
        <v>-8.4612727272727071</v>
      </c>
      <c r="I57" s="2">
        <f t="shared" si="2"/>
        <v>-8.8020000000000138</v>
      </c>
      <c r="J57" s="2">
        <f t="shared" si="0"/>
        <v>0.34072727272730674</v>
      </c>
      <c r="K57">
        <f t="shared" si="3"/>
        <v>0</v>
      </c>
      <c r="L57">
        <f t="shared" si="4"/>
        <v>0</v>
      </c>
      <c r="M57" s="2">
        <f t="shared" si="5"/>
        <v>0.26999999999999602</v>
      </c>
      <c r="N57" s="2">
        <f t="shared" si="6"/>
        <v>0.26999999999999602</v>
      </c>
      <c r="O57" s="2">
        <f t="shared" si="7"/>
        <v>-8.32</v>
      </c>
      <c r="P57" s="2">
        <f t="shared" si="8"/>
        <v>-8.5399999999999991</v>
      </c>
    </row>
    <row r="58" spans="1:16" x14ac:dyDescent="0.35">
      <c r="A58" t="s">
        <v>59</v>
      </c>
      <c r="B58" s="3" t="s">
        <v>281</v>
      </c>
      <c r="C58" s="2">
        <v>62.6</v>
      </c>
      <c r="D58" s="2">
        <v>54.26</v>
      </c>
      <c r="E58" s="2">
        <v>-8.3400000000000034</v>
      </c>
      <c r="F58" s="2">
        <f>AVERAGE($C$3:C58)</f>
        <v>62.620892857142834</v>
      </c>
      <c r="G58" s="2">
        <f>AVERAGE($C$3:D58)</f>
        <v>62.97928571428573</v>
      </c>
      <c r="H58" s="2">
        <f t="shared" si="1"/>
        <v>-2.0892857142833066E-2</v>
      </c>
      <c r="I58" s="2">
        <f t="shared" si="2"/>
        <v>-8.7192857142857321</v>
      </c>
      <c r="J58" s="2">
        <f t="shared" si="0"/>
        <v>8.698392857142899</v>
      </c>
      <c r="K58">
        <f t="shared" si="3"/>
        <v>0</v>
      </c>
      <c r="L58">
        <f t="shared" si="4"/>
        <v>1</v>
      </c>
      <c r="M58" s="2">
        <f t="shared" si="5"/>
        <v>8.4400000000000048</v>
      </c>
      <c r="N58" s="2">
        <f t="shared" si="6"/>
        <v>0</v>
      </c>
      <c r="O58" s="2">
        <f t="shared" si="7"/>
        <v>0.12000000000000455</v>
      </c>
      <c r="P58" s="2">
        <f t="shared" si="8"/>
        <v>-8.5399999999999991</v>
      </c>
    </row>
    <row r="59" spans="1:16" x14ac:dyDescent="0.35">
      <c r="A59" t="s">
        <v>60</v>
      </c>
      <c r="B59" s="3" t="s">
        <v>282</v>
      </c>
      <c r="C59" s="2">
        <v>61.56</v>
      </c>
      <c r="D59" s="2">
        <v>54.26</v>
      </c>
      <c r="E59" s="2">
        <v>-7.3000000000000043</v>
      </c>
      <c r="F59" s="2">
        <f>AVERAGE($C$3:C59)</f>
        <v>62.60228070175436</v>
      </c>
      <c r="G59" s="2">
        <f>AVERAGE($C$3:D59)</f>
        <v>62.890350877193008</v>
      </c>
      <c r="H59" s="2">
        <f t="shared" si="1"/>
        <v>-1.0422807017543576</v>
      </c>
      <c r="I59" s="2">
        <f t="shared" si="2"/>
        <v>-8.6303508771930098</v>
      </c>
      <c r="J59" s="2">
        <f t="shared" si="0"/>
        <v>7.5880701754386521</v>
      </c>
      <c r="K59">
        <f t="shared" si="3"/>
        <v>1</v>
      </c>
      <c r="L59">
        <f t="shared" si="4"/>
        <v>0</v>
      </c>
      <c r="M59" s="2">
        <f t="shared" si="5"/>
        <v>-1.0399999999999991</v>
      </c>
      <c r="N59" s="2">
        <f t="shared" si="6"/>
        <v>0</v>
      </c>
      <c r="O59" s="2">
        <f t="shared" si="7"/>
        <v>-0.9199999999999946</v>
      </c>
      <c r="P59" s="2">
        <f t="shared" si="8"/>
        <v>-8.5399999999999991</v>
      </c>
    </row>
    <row r="60" spans="1:16" x14ac:dyDescent="0.35">
      <c r="A60" t="s">
        <v>61</v>
      </c>
      <c r="B60" s="3" t="s">
        <v>283</v>
      </c>
      <c r="C60" s="2">
        <v>61.56</v>
      </c>
      <c r="D60" s="2">
        <v>54.26</v>
      </c>
      <c r="E60" s="2">
        <v>-7.3000000000000043</v>
      </c>
      <c r="F60" s="2">
        <f>AVERAGE($C$3:C60)</f>
        <v>62.584310344827557</v>
      </c>
      <c r="G60" s="2">
        <f>AVERAGE($C$3:D60)</f>
        <v>62.804482758620722</v>
      </c>
      <c r="H60" s="2">
        <f t="shared" si="1"/>
        <v>-1.0243103448275548</v>
      </c>
      <c r="I60" s="2">
        <f t="shared" si="2"/>
        <v>-8.5444827586207239</v>
      </c>
      <c r="J60" s="2">
        <f t="shared" si="0"/>
        <v>7.5201724137931691</v>
      </c>
      <c r="K60">
        <f t="shared" si="3"/>
        <v>0</v>
      </c>
      <c r="L60">
        <f t="shared" si="4"/>
        <v>0</v>
      </c>
      <c r="M60" s="2">
        <f t="shared" si="5"/>
        <v>0</v>
      </c>
      <c r="N60" s="2">
        <f t="shared" si="6"/>
        <v>0</v>
      </c>
      <c r="O60" s="2">
        <f t="shared" si="7"/>
        <v>-0.9199999999999946</v>
      </c>
      <c r="P60" s="2">
        <f t="shared" si="8"/>
        <v>-8.5399999999999991</v>
      </c>
    </row>
    <row r="61" spans="1:16" x14ac:dyDescent="0.35">
      <c r="A61" t="s">
        <v>62</v>
      </c>
      <c r="B61" s="3" t="s">
        <v>284</v>
      </c>
      <c r="C61" s="2">
        <v>62.54</v>
      </c>
      <c r="D61" s="2">
        <v>62.87</v>
      </c>
      <c r="E61" s="2">
        <v>0.32999999999999829</v>
      </c>
      <c r="F61" s="2">
        <f>AVERAGE($C$3:C61)</f>
        <v>62.583559322033871</v>
      </c>
      <c r="G61" s="2">
        <f>AVERAGE($C$3:D61)</f>
        <v>62.802796610169516</v>
      </c>
      <c r="H61" s="2">
        <f t="shared" si="1"/>
        <v>-4.3559322033871695E-2</v>
      </c>
      <c r="I61" s="2">
        <f t="shared" si="2"/>
        <v>6.7203389830481797E-2</v>
      </c>
      <c r="J61" s="2">
        <f t="shared" si="0"/>
        <v>-0.11076271186435349</v>
      </c>
      <c r="K61">
        <f t="shared" si="3"/>
        <v>1</v>
      </c>
      <c r="L61">
        <f t="shared" si="4"/>
        <v>0</v>
      </c>
      <c r="M61" s="2">
        <f t="shared" si="5"/>
        <v>0.97999999999999687</v>
      </c>
      <c r="N61" s="2">
        <f t="shared" si="6"/>
        <v>8.61</v>
      </c>
      <c r="O61" s="2">
        <f t="shared" si="7"/>
        <v>6.0000000000002274E-2</v>
      </c>
      <c r="P61" s="2">
        <f t="shared" si="8"/>
        <v>7.0000000000000284E-2</v>
      </c>
    </row>
    <row r="62" spans="1:16" x14ac:dyDescent="0.35">
      <c r="A62" t="s">
        <v>63</v>
      </c>
      <c r="B62" s="3" t="s">
        <v>285</v>
      </c>
      <c r="C62" s="2">
        <v>63.73</v>
      </c>
      <c r="D62" s="2">
        <v>62.8</v>
      </c>
      <c r="E62" s="2">
        <v>-0.92999999999999972</v>
      </c>
      <c r="F62" s="2">
        <f>AVERAGE($C$3:C62)</f>
        <v>62.602666666666643</v>
      </c>
      <c r="G62" s="2">
        <f>AVERAGE($C$3:D62)</f>
        <v>62.810500000000026</v>
      </c>
      <c r="H62" s="2">
        <f t="shared" si="1"/>
        <v>1.1273333333333539</v>
      </c>
      <c r="I62" s="2">
        <f t="shared" si="2"/>
        <v>-1.050000000002882E-2</v>
      </c>
      <c r="J62" s="2">
        <f t="shared" si="0"/>
        <v>1.1378333333333828</v>
      </c>
      <c r="K62">
        <f t="shared" si="3"/>
        <v>0</v>
      </c>
      <c r="L62">
        <f t="shared" si="4"/>
        <v>1</v>
      </c>
      <c r="M62" s="2">
        <f t="shared" si="5"/>
        <v>1.1899999999999977</v>
      </c>
      <c r="N62" s="2">
        <f t="shared" si="6"/>
        <v>-7.0000000000000284E-2</v>
      </c>
      <c r="O62" s="2">
        <f t="shared" si="7"/>
        <v>1.25</v>
      </c>
      <c r="P62" s="2">
        <f t="shared" si="8"/>
        <v>0</v>
      </c>
    </row>
    <row r="63" spans="1:16" x14ac:dyDescent="0.35">
      <c r="A63" t="s">
        <v>64</v>
      </c>
      <c r="B63" s="3" t="s">
        <v>286</v>
      </c>
      <c r="C63" s="2">
        <v>67.67</v>
      </c>
      <c r="D63" s="2">
        <v>66.91</v>
      </c>
      <c r="E63" s="2">
        <v>-0.76000000000000512</v>
      </c>
      <c r="F63" s="2">
        <f>AVERAGE($C$3:C63)</f>
        <v>62.685737704918012</v>
      </c>
      <c r="G63" s="2">
        <f>AVERAGE($C$3:D63)</f>
        <v>62.88393442622953</v>
      </c>
      <c r="H63" s="2">
        <f t="shared" si="1"/>
        <v>4.9842622950819901</v>
      </c>
      <c r="I63" s="2">
        <f t="shared" si="2"/>
        <v>4.0260655737704667</v>
      </c>
      <c r="J63" s="2">
        <f t="shared" si="0"/>
        <v>0.95819672131152345</v>
      </c>
      <c r="K63">
        <f t="shared" si="3"/>
        <v>1</v>
      </c>
      <c r="L63">
        <f t="shared" si="4"/>
        <v>0</v>
      </c>
      <c r="M63" s="2">
        <f t="shared" si="5"/>
        <v>3.9400000000000048</v>
      </c>
      <c r="N63" s="2">
        <f t="shared" si="6"/>
        <v>4.1099999999999994</v>
      </c>
      <c r="O63" s="2">
        <f t="shared" si="7"/>
        <v>5.1900000000000048</v>
      </c>
      <c r="P63" s="2">
        <f t="shared" si="8"/>
        <v>4.1099999999999994</v>
      </c>
    </row>
    <row r="64" spans="1:16" x14ac:dyDescent="0.35">
      <c r="A64" t="s">
        <v>65</v>
      </c>
      <c r="B64" s="3" t="s">
        <v>287</v>
      </c>
      <c r="C64" s="2">
        <v>76.23</v>
      </c>
      <c r="D64" s="2">
        <v>75.95</v>
      </c>
      <c r="E64" s="2">
        <v>-0.28000000000000114</v>
      </c>
      <c r="F64" s="2">
        <f>AVERAGE($C$3:C64)</f>
        <v>62.904193548387077</v>
      </c>
      <c r="G64" s="2">
        <f>AVERAGE($C$3:D64)</f>
        <v>63.096935483870986</v>
      </c>
      <c r="H64" s="2">
        <f t="shared" si="1"/>
        <v>13.325806451612927</v>
      </c>
      <c r="I64" s="2">
        <f t="shared" si="2"/>
        <v>12.853064516129017</v>
      </c>
      <c r="J64" s="2">
        <f t="shared" si="0"/>
        <v>0.47274193548390997</v>
      </c>
      <c r="K64">
        <f t="shared" si="3"/>
        <v>2</v>
      </c>
      <c r="L64">
        <f t="shared" si="4"/>
        <v>0</v>
      </c>
      <c r="M64" s="2">
        <f t="shared" si="5"/>
        <v>8.5600000000000023</v>
      </c>
      <c r="N64" s="2">
        <f t="shared" si="6"/>
        <v>9.0400000000000063</v>
      </c>
      <c r="O64" s="2">
        <f t="shared" si="7"/>
        <v>13.750000000000007</v>
      </c>
      <c r="P64" s="2">
        <f t="shared" si="8"/>
        <v>13.150000000000006</v>
      </c>
    </row>
    <row r="65" spans="1:16" x14ac:dyDescent="0.35">
      <c r="A65" t="s">
        <v>66</v>
      </c>
      <c r="B65" s="3" t="s">
        <v>288</v>
      </c>
      <c r="C65" s="2">
        <v>76.23</v>
      </c>
      <c r="D65" s="2">
        <v>75.95</v>
      </c>
      <c r="E65" s="2">
        <v>-0.28000000000000114</v>
      </c>
      <c r="F65" s="2">
        <f>AVERAGE($C$3:C65)</f>
        <v>63.115714285714262</v>
      </c>
      <c r="G65" s="2">
        <f>AVERAGE($C$3:D65)</f>
        <v>63.303174603174618</v>
      </c>
      <c r="H65" s="2">
        <f t="shared" si="1"/>
        <v>13.114285714285742</v>
      </c>
      <c r="I65" s="2">
        <f t="shared" si="2"/>
        <v>12.646825396825385</v>
      </c>
      <c r="J65" s="2">
        <f t="shared" si="0"/>
        <v>0.46746031746035754</v>
      </c>
      <c r="K65">
        <f t="shared" si="3"/>
        <v>0</v>
      </c>
      <c r="L65">
        <f t="shared" si="4"/>
        <v>0</v>
      </c>
      <c r="M65" s="2">
        <f t="shared" si="5"/>
        <v>0</v>
      </c>
      <c r="N65" s="2">
        <f t="shared" si="6"/>
        <v>0</v>
      </c>
      <c r="O65" s="2">
        <f t="shared" si="7"/>
        <v>13.750000000000007</v>
      </c>
      <c r="P65" s="2">
        <f t="shared" si="8"/>
        <v>13.150000000000006</v>
      </c>
    </row>
    <row r="66" spans="1:16" x14ac:dyDescent="0.35">
      <c r="A66" t="s">
        <v>67</v>
      </c>
      <c r="B66" s="3" t="s">
        <v>289</v>
      </c>
      <c r="C66" s="2">
        <v>76.23</v>
      </c>
      <c r="D66" s="2">
        <v>75.95</v>
      </c>
      <c r="E66" s="2">
        <v>-0.28000000000000114</v>
      </c>
      <c r="F66" s="2">
        <f>AVERAGE($C$3:C66)</f>
        <v>63.320624999999978</v>
      </c>
      <c r="G66" s="2">
        <f>AVERAGE($C$3:D66)</f>
        <v>63.502968750000008</v>
      </c>
      <c r="H66" s="2">
        <f t="shared" si="1"/>
        <v>12.909375000000026</v>
      </c>
      <c r="I66" s="2">
        <f t="shared" si="2"/>
        <v>12.447031249999995</v>
      </c>
      <c r="J66" s="2">
        <f t="shared" si="0"/>
        <v>0.4623437500000307</v>
      </c>
      <c r="K66">
        <f t="shared" si="3"/>
        <v>0</v>
      </c>
      <c r="L66">
        <f t="shared" si="4"/>
        <v>0</v>
      </c>
      <c r="M66" s="2">
        <f t="shared" si="5"/>
        <v>0</v>
      </c>
      <c r="N66" s="2">
        <f t="shared" si="6"/>
        <v>0</v>
      </c>
      <c r="O66" s="2">
        <f t="shared" si="7"/>
        <v>13.750000000000007</v>
      </c>
      <c r="P66" s="2">
        <f t="shared" si="8"/>
        <v>13.150000000000006</v>
      </c>
    </row>
    <row r="67" spans="1:16" x14ac:dyDescent="0.35">
      <c r="A67" t="s">
        <v>68</v>
      </c>
      <c r="B67" s="3" t="s">
        <v>290</v>
      </c>
      <c r="C67" s="2">
        <v>62.65</v>
      </c>
      <c r="D67" s="2">
        <v>62.87</v>
      </c>
      <c r="E67" s="2">
        <v>0.21999999999999886</v>
      </c>
      <c r="F67" s="2">
        <f>AVERAGE($C$3:C67)</f>
        <v>63.310307692307667</v>
      </c>
      <c r="G67" s="2">
        <f>AVERAGE($C$3:D67)</f>
        <v>63.491538461538475</v>
      </c>
      <c r="H67" s="2">
        <f t="shared" si="1"/>
        <v>-0.6603076923076685</v>
      </c>
      <c r="I67" s="2">
        <f t="shared" si="2"/>
        <v>-0.6215384615384778</v>
      </c>
      <c r="J67" s="2">
        <f t="shared" si="0"/>
        <v>-3.8769230769190699E-2</v>
      </c>
      <c r="K67">
        <f t="shared" si="3"/>
        <v>1</v>
      </c>
      <c r="L67">
        <f t="shared" si="4"/>
        <v>0</v>
      </c>
      <c r="M67" s="2">
        <f t="shared" si="5"/>
        <v>-13.580000000000005</v>
      </c>
      <c r="N67" s="2">
        <f t="shared" si="6"/>
        <v>-13.080000000000005</v>
      </c>
      <c r="O67" s="2">
        <f t="shared" si="7"/>
        <v>0.17000000000000171</v>
      </c>
      <c r="P67" s="2">
        <f t="shared" si="8"/>
        <v>7.0000000000000284E-2</v>
      </c>
    </row>
    <row r="68" spans="1:16" x14ac:dyDescent="0.35">
      <c r="A68" t="s">
        <v>69</v>
      </c>
      <c r="B68" s="3" t="s">
        <v>291</v>
      </c>
      <c r="C68" s="2">
        <v>67.22</v>
      </c>
      <c r="D68" s="2">
        <v>67.56</v>
      </c>
      <c r="E68" s="2">
        <v>0.34000000000000341</v>
      </c>
      <c r="F68" s="2">
        <f>AVERAGE($C$3:C68)</f>
        <v>63.369545454545431</v>
      </c>
      <c r="G68" s="2">
        <f>AVERAGE($C$3:D68)</f>
        <v>63.550606060606064</v>
      </c>
      <c r="H68" s="2">
        <f t="shared" si="1"/>
        <v>3.8504545454545678</v>
      </c>
      <c r="I68" s="2">
        <f t="shared" si="2"/>
        <v>4.009393939393938</v>
      </c>
      <c r="J68" s="2">
        <f t="shared" ref="J68:J131" si="9">H68-I68</f>
        <v>-0.15893939393937018</v>
      </c>
      <c r="K68">
        <f t="shared" si="3"/>
        <v>2</v>
      </c>
      <c r="L68">
        <f t="shared" si="4"/>
        <v>0</v>
      </c>
      <c r="M68" s="2">
        <f t="shared" si="5"/>
        <v>4.57</v>
      </c>
      <c r="N68" s="2">
        <f t="shared" si="6"/>
        <v>4.6900000000000048</v>
      </c>
      <c r="O68" s="2">
        <f t="shared" si="7"/>
        <v>4.740000000000002</v>
      </c>
      <c r="P68" s="2">
        <f t="shared" si="8"/>
        <v>4.7600000000000051</v>
      </c>
    </row>
    <row r="69" spans="1:16" x14ac:dyDescent="0.35">
      <c r="A69" t="s">
        <v>70</v>
      </c>
      <c r="B69" s="3" t="s">
        <v>292</v>
      </c>
      <c r="C69" s="2">
        <v>69.489999999999995</v>
      </c>
      <c r="D69" s="2">
        <v>69</v>
      </c>
      <c r="E69" s="2">
        <v>-0.48999999999999488</v>
      </c>
      <c r="F69" s="2">
        <f>AVERAGE($C$3:C69)</f>
        <v>63.460895522388036</v>
      </c>
      <c r="G69" s="2">
        <f>AVERAGE($C$3:D69)</f>
        <v>63.635597014925374</v>
      </c>
      <c r="H69" s="2">
        <f t="shared" ref="H69:H132" si="10">C69-F69</f>
        <v>6.0291044776119591</v>
      </c>
      <c r="I69" s="2">
        <f t="shared" ref="I69:I132" si="11">D69-G69</f>
        <v>5.3644029850746264</v>
      </c>
      <c r="J69" s="2">
        <f t="shared" si="9"/>
        <v>0.66470149253733268</v>
      </c>
      <c r="K69">
        <f t="shared" ref="K69:K132" si="12">IF(E69&gt;E68,K68+1,0)</f>
        <v>0</v>
      </c>
      <c r="L69">
        <f t="shared" ref="L69:L132" si="13">IF(E69&lt;E68,L68+1,0)</f>
        <v>1</v>
      </c>
      <c r="M69" s="2">
        <f t="shared" ref="M69:M132" si="14">C69-C68</f>
        <v>2.269999999999996</v>
      </c>
      <c r="N69" s="2">
        <f t="shared" ref="N69:N132" si="15">D69-D68</f>
        <v>1.4399999999999977</v>
      </c>
      <c r="O69" s="2">
        <f t="shared" ref="O69:O132" si="16">O68+M69</f>
        <v>7.009999999999998</v>
      </c>
      <c r="P69" s="2">
        <f t="shared" ref="P69:P132" si="17">P68+N69</f>
        <v>6.2000000000000028</v>
      </c>
    </row>
    <row r="70" spans="1:16" x14ac:dyDescent="0.35">
      <c r="A70" t="s">
        <v>71</v>
      </c>
      <c r="B70" s="3" t="s">
        <v>293</v>
      </c>
      <c r="C70" s="2">
        <v>76.709999999999994</v>
      </c>
      <c r="D70" s="2">
        <v>76.19</v>
      </c>
      <c r="E70" s="2">
        <v>-0.51999999999999602</v>
      </c>
      <c r="F70" s="2">
        <f>AVERAGE($C$3:C70)</f>
        <v>63.655735294117619</v>
      </c>
      <c r="G70" s="2">
        <f>AVERAGE($C$3:D70)</f>
        <v>63.824044117647055</v>
      </c>
      <c r="H70" s="2">
        <f t="shared" si="10"/>
        <v>13.054264705882375</v>
      </c>
      <c r="I70" s="2">
        <f t="shared" si="11"/>
        <v>12.365955882352942</v>
      </c>
      <c r="J70" s="2">
        <f t="shared" si="9"/>
        <v>0.68830882352943235</v>
      </c>
      <c r="K70">
        <f t="shared" si="12"/>
        <v>0</v>
      </c>
      <c r="L70">
        <f t="shared" si="13"/>
        <v>2</v>
      </c>
      <c r="M70" s="2">
        <f t="shared" si="14"/>
        <v>7.2199999999999989</v>
      </c>
      <c r="N70" s="2">
        <f t="shared" si="15"/>
        <v>7.1899999999999977</v>
      </c>
      <c r="O70" s="2">
        <f t="shared" si="16"/>
        <v>14.229999999999997</v>
      </c>
      <c r="P70" s="2">
        <f t="shared" si="17"/>
        <v>13.39</v>
      </c>
    </row>
    <row r="71" spans="1:16" x14ac:dyDescent="0.35">
      <c r="A71" t="s">
        <v>72</v>
      </c>
      <c r="B71" s="3" t="s">
        <v>294</v>
      </c>
      <c r="C71" s="2">
        <v>55.37</v>
      </c>
      <c r="D71" s="2">
        <v>53.58</v>
      </c>
      <c r="E71" s="2">
        <v>-1.7899999999999991</v>
      </c>
      <c r="F71" s="2">
        <f>AVERAGE($C$3:C71)</f>
        <v>63.535652173913014</v>
      </c>
      <c r="G71" s="2">
        <f>AVERAGE($C$3:D71)</f>
        <v>63.688550724637686</v>
      </c>
      <c r="H71" s="2">
        <f t="shared" si="10"/>
        <v>-8.165652173913017</v>
      </c>
      <c r="I71" s="2">
        <f t="shared" si="11"/>
        <v>-10.108550724637688</v>
      </c>
      <c r="J71" s="2">
        <f t="shared" si="9"/>
        <v>1.9428985507246708</v>
      </c>
      <c r="K71">
        <f t="shared" si="12"/>
        <v>0</v>
      </c>
      <c r="L71">
        <f t="shared" si="13"/>
        <v>3</v>
      </c>
      <c r="M71" s="2">
        <f t="shared" si="14"/>
        <v>-21.339999999999996</v>
      </c>
      <c r="N71" s="2">
        <f t="shared" si="15"/>
        <v>-22.61</v>
      </c>
      <c r="O71" s="2">
        <f t="shared" si="16"/>
        <v>-7.1099999999999994</v>
      </c>
      <c r="P71" s="2">
        <f t="shared" si="17"/>
        <v>-9.2199999999999989</v>
      </c>
    </row>
    <row r="72" spans="1:16" x14ac:dyDescent="0.35">
      <c r="A72" t="s">
        <v>73</v>
      </c>
      <c r="B72" s="3" t="s">
        <v>295</v>
      </c>
      <c r="C72" s="2">
        <v>55.37</v>
      </c>
      <c r="D72" s="2">
        <v>53.58</v>
      </c>
      <c r="E72" s="2">
        <v>-1.7899999999999991</v>
      </c>
      <c r="F72" s="2">
        <f>AVERAGE($C$3:C72)</f>
        <v>63.418999999999976</v>
      </c>
      <c r="G72" s="2">
        <f>AVERAGE($C$3:D72)</f>
        <v>63.556928571428578</v>
      </c>
      <c r="H72" s="2">
        <f t="shared" si="10"/>
        <v>-8.0489999999999782</v>
      </c>
      <c r="I72" s="2">
        <f t="shared" si="11"/>
        <v>-9.97692857142858</v>
      </c>
      <c r="J72" s="2">
        <f t="shared" si="9"/>
        <v>1.9279285714286019</v>
      </c>
      <c r="K72">
        <f t="shared" si="12"/>
        <v>0</v>
      </c>
      <c r="L72">
        <f t="shared" si="13"/>
        <v>0</v>
      </c>
      <c r="M72" s="2">
        <f t="shared" si="14"/>
        <v>0</v>
      </c>
      <c r="N72" s="2">
        <f t="shared" si="15"/>
        <v>0</v>
      </c>
      <c r="O72" s="2">
        <f t="shared" si="16"/>
        <v>-7.1099999999999994</v>
      </c>
      <c r="P72" s="2">
        <f t="shared" si="17"/>
        <v>-9.2199999999999989</v>
      </c>
    </row>
    <row r="73" spans="1:16" x14ac:dyDescent="0.35">
      <c r="A73" t="s">
        <v>74</v>
      </c>
      <c r="B73" s="3" t="s">
        <v>296</v>
      </c>
      <c r="C73" s="2">
        <v>55.37</v>
      </c>
      <c r="D73" s="2">
        <v>63.11</v>
      </c>
      <c r="E73" s="2">
        <v>7.740000000000002</v>
      </c>
      <c r="F73" s="2">
        <f>AVERAGE($C$3:C73)</f>
        <v>63.305633802816871</v>
      </c>
      <c r="G73" s="2">
        <f>AVERAGE($C$3:D73)</f>
        <v>63.496126760563399</v>
      </c>
      <c r="H73" s="2">
        <f t="shared" si="10"/>
        <v>-7.9356338028168736</v>
      </c>
      <c r="I73" s="2">
        <f t="shared" si="11"/>
        <v>-0.38612676056339978</v>
      </c>
      <c r="J73" s="2">
        <f t="shared" si="9"/>
        <v>-7.5495070422534738</v>
      </c>
      <c r="K73">
        <f t="shared" si="12"/>
        <v>1</v>
      </c>
      <c r="L73">
        <f t="shared" si="13"/>
        <v>0</v>
      </c>
      <c r="M73" s="2">
        <f t="shared" si="14"/>
        <v>0</v>
      </c>
      <c r="N73" s="2">
        <f t="shared" si="15"/>
        <v>9.5300000000000011</v>
      </c>
      <c r="O73" s="2">
        <f t="shared" si="16"/>
        <v>-7.1099999999999994</v>
      </c>
      <c r="P73" s="2">
        <f t="shared" si="17"/>
        <v>0.31000000000000227</v>
      </c>
    </row>
    <row r="74" spans="1:16" x14ac:dyDescent="0.35">
      <c r="A74" t="s">
        <v>75</v>
      </c>
      <c r="B74" s="3" t="s">
        <v>297</v>
      </c>
      <c r="C74" s="2">
        <v>67.239999999999995</v>
      </c>
      <c r="D74" s="2">
        <v>68</v>
      </c>
      <c r="E74" s="2">
        <v>0.76000000000000512</v>
      </c>
      <c r="F74" s="2">
        <f>AVERAGE($C$3:C74)</f>
        <v>63.360277777777746</v>
      </c>
      <c r="G74" s="2">
        <f>AVERAGE($C$3:D74)</f>
        <v>63.553402777777791</v>
      </c>
      <c r="H74" s="2">
        <f t="shared" si="10"/>
        <v>3.8797222222222487</v>
      </c>
      <c r="I74" s="2">
        <f t="shared" si="11"/>
        <v>4.4465972222222092</v>
      </c>
      <c r="J74" s="2">
        <f t="shared" si="9"/>
        <v>-0.56687499999996049</v>
      </c>
      <c r="K74">
        <f t="shared" si="12"/>
        <v>0</v>
      </c>
      <c r="L74">
        <f t="shared" si="13"/>
        <v>1</v>
      </c>
      <c r="M74" s="2">
        <f t="shared" si="14"/>
        <v>11.869999999999997</v>
      </c>
      <c r="N74" s="2">
        <f t="shared" si="15"/>
        <v>4.8900000000000006</v>
      </c>
      <c r="O74" s="2">
        <f t="shared" si="16"/>
        <v>4.759999999999998</v>
      </c>
      <c r="P74" s="2">
        <f t="shared" si="17"/>
        <v>5.2000000000000028</v>
      </c>
    </row>
    <row r="75" spans="1:16" x14ac:dyDescent="0.35">
      <c r="A75" t="s">
        <v>76</v>
      </c>
      <c r="B75" s="3" t="s">
        <v>298</v>
      </c>
      <c r="C75" s="2">
        <v>70.91</v>
      </c>
      <c r="D75" s="2">
        <v>70.77</v>
      </c>
      <c r="E75" s="2">
        <v>-0.14000000000000057</v>
      </c>
      <c r="F75" s="2">
        <f>AVERAGE($C$3:C75)</f>
        <v>63.463698630136953</v>
      </c>
      <c r="G75" s="2">
        <f>AVERAGE($C$3:D75)</f>
        <v>63.65321917808221</v>
      </c>
      <c r="H75" s="2">
        <f t="shared" si="10"/>
        <v>7.4463013698630434</v>
      </c>
      <c r="I75" s="2">
        <f t="shared" si="11"/>
        <v>7.1167808219177857</v>
      </c>
      <c r="J75" s="2">
        <f t="shared" si="9"/>
        <v>0.32952054794525765</v>
      </c>
      <c r="K75">
        <f t="shared" si="12"/>
        <v>0</v>
      </c>
      <c r="L75">
        <f t="shared" si="13"/>
        <v>2</v>
      </c>
      <c r="M75" s="2">
        <f t="shared" si="14"/>
        <v>3.6700000000000017</v>
      </c>
      <c r="N75" s="2">
        <f t="shared" si="15"/>
        <v>2.769999999999996</v>
      </c>
      <c r="O75" s="2">
        <f t="shared" si="16"/>
        <v>8.43</v>
      </c>
      <c r="P75" s="2">
        <f t="shared" si="17"/>
        <v>7.9699999999999989</v>
      </c>
    </row>
    <row r="76" spans="1:16" x14ac:dyDescent="0.35">
      <c r="A76" t="s">
        <v>77</v>
      </c>
      <c r="B76" s="3" t="s">
        <v>299</v>
      </c>
      <c r="C76" s="2">
        <v>77.03</v>
      </c>
      <c r="D76" s="2">
        <v>76.75</v>
      </c>
      <c r="E76" s="2">
        <v>-0.28000000000000114</v>
      </c>
      <c r="F76" s="2">
        <f>AVERAGE($C$3:C76)</f>
        <v>63.647027027026994</v>
      </c>
      <c r="G76" s="2">
        <f>AVERAGE($C$3:D76)</f>
        <v>63.832094594594615</v>
      </c>
      <c r="H76" s="2">
        <f t="shared" si="10"/>
        <v>13.382972972973008</v>
      </c>
      <c r="I76" s="2">
        <f t="shared" si="11"/>
        <v>12.917905405405385</v>
      </c>
      <c r="J76" s="2">
        <f t="shared" si="9"/>
        <v>0.46506756756762258</v>
      </c>
      <c r="K76">
        <f t="shared" si="12"/>
        <v>0</v>
      </c>
      <c r="L76">
        <f t="shared" si="13"/>
        <v>3</v>
      </c>
      <c r="M76" s="2">
        <f t="shared" si="14"/>
        <v>6.1200000000000045</v>
      </c>
      <c r="N76" s="2">
        <f t="shared" si="15"/>
        <v>5.980000000000004</v>
      </c>
      <c r="O76" s="2">
        <f t="shared" si="16"/>
        <v>14.550000000000004</v>
      </c>
      <c r="P76" s="2">
        <f t="shared" si="17"/>
        <v>13.950000000000003</v>
      </c>
    </row>
    <row r="77" spans="1:16" x14ac:dyDescent="0.35">
      <c r="A77" t="s">
        <v>78</v>
      </c>
      <c r="B77" s="3" t="s">
        <v>300</v>
      </c>
      <c r="C77" s="2">
        <v>76.709999999999994</v>
      </c>
      <c r="D77" s="2">
        <v>76.45</v>
      </c>
      <c r="E77" s="2">
        <v>-0.25999999999999091</v>
      </c>
      <c r="F77" s="2">
        <f>AVERAGE($C$3:C77)</f>
        <v>63.821199999999969</v>
      </c>
      <c r="G77" s="2">
        <f>AVERAGE($C$3:D77)</f>
        <v>64.002066666666693</v>
      </c>
      <c r="H77" s="2">
        <f t="shared" si="10"/>
        <v>12.888800000000025</v>
      </c>
      <c r="I77" s="2">
        <f t="shared" si="11"/>
        <v>12.44793333333331</v>
      </c>
      <c r="J77" s="2">
        <f t="shared" si="9"/>
        <v>0.44086666666671448</v>
      </c>
      <c r="K77">
        <f t="shared" si="12"/>
        <v>1</v>
      </c>
      <c r="L77">
        <f t="shared" si="13"/>
        <v>0</v>
      </c>
      <c r="M77" s="2">
        <f t="shared" si="14"/>
        <v>-0.32000000000000739</v>
      </c>
      <c r="N77" s="2">
        <f t="shared" si="15"/>
        <v>-0.29999999999999716</v>
      </c>
      <c r="O77" s="2">
        <f t="shared" si="16"/>
        <v>14.229999999999997</v>
      </c>
      <c r="P77" s="2">
        <f t="shared" si="17"/>
        <v>13.650000000000006</v>
      </c>
    </row>
    <row r="78" spans="1:16" x14ac:dyDescent="0.35">
      <c r="A78" t="s">
        <v>79</v>
      </c>
      <c r="B78" s="3" t="s">
        <v>301</v>
      </c>
      <c r="C78" s="2">
        <v>52.37</v>
      </c>
      <c r="D78" s="2">
        <v>53.19</v>
      </c>
      <c r="E78" s="2">
        <v>0.82000000000000028</v>
      </c>
      <c r="F78" s="2">
        <f>AVERAGE($C$3:C78)</f>
        <v>63.670526315789438</v>
      </c>
      <c r="G78" s="2">
        <f>AVERAGE($C$3:D78)</f>
        <v>63.854407894736873</v>
      </c>
      <c r="H78" s="2">
        <f t="shared" si="10"/>
        <v>-11.30052631578944</v>
      </c>
      <c r="I78" s="2">
        <f t="shared" si="11"/>
        <v>-10.664407894736875</v>
      </c>
      <c r="J78" s="2">
        <f t="shared" si="9"/>
        <v>-0.636118421052565</v>
      </c>
      <c r="K78">
        <f t="shared" si="12"/>
        <v>2</v>
      </c>
      <c r="L78">
        <f t="shared" si="13"/>
        <v>0</v>
      </c>
      <c r="M78" s="2">
        <f t="shared" si="14"/>
        <v>-24.339999999999996</v>
      </c>
      <c r="N78" s="2">
        <f t="shared" si="15"/>
        <v>-23.260000000000005</v>
      </c>
      <c r="O78" s="2">
        <f t="shared" si="16"/>
        <v>-10.11</v>
      </c>
      <c r="P78" s="2">
        <f t="shared" si="17"/>
        <v>-9.61</v>
      </c>
    </row>
    <row r="79" spans="1:16" x14ac:dyDescent="0.35">
      <c r="A79" t="s">
        <v>80</v>
      </c>
      <c r="B79" s="3" t="s">
        <v>302</v>
      </c>
      <c r="C79" s="2">
        <v>53.12</v>
      </c>
      <c r="D79" s="2">
        <v>53.2</v>
      </c>
      <c r="E79" s="2">
        <v>8.00000000000054E-2</v>
      </c>
      <c r="F79" s="2">
        <f>AVERAGE($C$3:C79)</f>
        <v>63.533506493506458</v>
      </c>
      <c r="G79" s="2">
        <f>AVERAGE($C$3:D79)</f>
        <v>63.715519480519518</v>
      </c>
      <c r="H79" s="2">
        <f t="shared" si="10"/>
        <v>-10.413506493506461</v>
      </c>
      <c r="I79" s="2">
        <f t="shared" si="11"/>
        <v>-10.515519480519515</v>
      </c>
      <c r="J79" s="2">
        <f t="shared" si="9"/>
        <v>0.10201298701305461</v>
      </c>
      <c r="K79">
        <f t="shared" si="12"/>
        <v>0</v>
      </c>
      <c r="L79">
        <f t="shared" si="13"/>
        <v>1</v>
      </c>
      <c r="M79" s="2">
        <f t="shared" si="14"/>
        <v>0.75</v>
      </c>
      <c r="N79" s="2">
        <f t="shared" si="15"/>
        <v>1.0000000000005116E-2</v>
      </c>
      <c r="O79" s="2">
        <f t="shared" si="16"/>
        <v>-9.36</v>
      </c>
      <c r="P79" s="2">
        <f t="shared" si="17"/>
        <v>-9.5999999999999943</v>
      </c>
    </row>
    <row r="80" spans="1:16" x14ac:dyDescent="0.35">
      <c r="A80" t="s">
        <v>81</v>
      </c>
      <c r="B80" s="3" t="s">
        <v>303</v>
      </c>
      <c r="C80" s="2">
        <v>53.12</v>
      </c>
      <c r="D80" s="2">
        <v>55.99</v>
      </c>
      <c r="E80" s="2">
        <v>2.8700000000000045</v>
      </c>
      <c r="F80" s="2">
        <f>AVERAGE($C$3:C80)</f>
        <v>63.399999999999963</v>
      </c>
      <c r="G80" s="2">
        <f>AVERAGE($C$3:D80)</f>
        <v>63.598076923076967</v>
      </c>
      <c r="H80" s="2">
        <f t="shared" si="10"/>
        <v>-10.279999999999966</v>
      </c>
      <c r="I80" s="2">
        <f t="shared" si="11"/>
        <v>-7.6080769230769647</v>
      </c>
      <c r="J80" s="2">
        <f t="shared" si="9"/>
        <v>-2.6719230769230009</v>
      </c>
      <c r="K80">
        <f t="shared" si="12"/>
        <v>1</v>
      </c>
      <c r="L80">
        <f t="shared" si="13"/>
        <v>0</v>
      </c>
      <c r="M80" s="2">
        <f t="shared" si="14"/>
        <v>0</v>
      </c>
      <c r="N80" s="2">
        <f t="shared" si="15"/>
        <v>2.7899999999999991</v>
      </c>
      <c r="O80" s="2">
        <f t="shared" si="16"/>
        <v>-9.36</v>
      </c>
      <c r="P80" s="2">
        <f t="shared" si="17"/>
        <v>-6.8099999999999952</v>
      </c>
    </row>
    <row r="81" spans="1:16" x14ac:dyDescent="0.35">
      <c r="A81" t="s">
        <v>82</v>
      </c>
      <c r="B81" s="3" t="s">
        <v>304</v>
      </c>
      <c r="C81" s="2">
        <v>61.83</v>
      </c>
      <c r="D81" s="2">
        <v>55.99</v>
      </c>
      <c r="E81" s="2">
        <v>-5.8399999999999963</v>
      </c>
      <c r="F81" s="2">
        <f>AVERAGE($C$3:C81)</f>
        <v>63.380126582278443</v>
      </c>
      <c r="G81" s="2">
        <f>AVERAGE($C$3:D81)</f>
        <v>63.538734177215233</v>
      </c>
      <c r="H81" s="2">
        <f t="shared" si="10"/>
        <v>-1.5501265822784447</v>
      </c>
      <c r="I81" s="2">
        <f t="shared" si="11"/>
        <v>-7.5487341772152305</v>
      </c>
      <c r="J81" s="2">
        <f t="shared" si="9"/>
        <v>5.9986075949367859</v>
      </c>
      <c r="K81">
        <f t="shared" si="12"/>
        <v>0</v>
      </c>
      <c r="L81">
        <f t="shared" si="13"/>
        <v>1</v>
      </c>
      <c r="M81" s="2">
        <f t="shared" si="14"/>
        <v>8.7100000000000009</v>
      </c>
      <c r="N81" s="2">
        <f t="shared" si="15"/>
        <v>0</v>
      </c>
      <c r="O81" s="2">
        <f t="shared" si="16"/>
        <v>-0.64999999999999858</v>
      </c>
      <c r="P81" s="2">
        <f t="shared" si="17"/>
        <v>-6.8099999999999952</v>
      </c>
    </row>
    <row r="82" spans="1:16" x14ac:dyDescent="0.35">
      <c r="A82" t="s">
        <v>83</v>
      </c>
      <c r="B82" s="3" t="s">
        <v>305</v>
      </c>
      <c r="C82" s="2">
        <v>67.45</v>
      </c>
      <c r="D82" s="2">
        <v>55.99</v>
      </c>
      <c r="E82" s="2">
        <v>-11.46</v>
      </c>
      <c r="F82" s="2">
        <f>AVERAGE($C$3:C82)</f>
        <v>63.430999999999962</v>
      </c>
      <c r="G82" s="2">
        <f>AVERAGE($C$3:D82)</f>
        <v>63.516000000000041</v>
      </c>
      <c r="H82" s="2">
        <f t="shared" si="10"/>
        <v>4.019000000000041</v>
      </c>
      <c r="I82" s="2">
        <f t="shared" si="11"/>
        <v>-7.5260000000000389</v>
      </c>
      <c r="J82" s="2">
        <f t="shared" si="9"/>
        <v>11.54500000000008</v>
      </c>
      <c r="K82">
        <f t="shared" si="12"/>
        <v>0</v>
      </c>
      <c r="L82">
        <f t="shared" si="13"/>
        <v>2</v>
      </c>
      <c r="M82" s="2">
        <f t="shared" si="14"/>
        <v>5.6200000000000045</v>
      </c>
      <c r="N82" s="2">
        <f t="shared" si="15"/>
        <v>0</v>
      </c>
      <c r="O82" s="2">
        <f t="shared" si="16"/>
        <v>4.970000000000006</v>
      </c>
      <c r="P82" s="2">
        <f t="shared" si="17"/>
        <v>-6.8099999999999952</v>
      </c>
    </row>
    <row r="83" spans="1:16" x14ac:dyDescent="0.35">
      <c r="A83" t="s">
        <v>84</v>
      </c>
      <c r="B83" s="3" t="s">
        <v>306</v>
      </c>
      <c r="C83" s="2">
        <v>62.44</v>
      </c>
      <c r="D83" s="2">
        <v>61.74</v>
      </c>
      <c r="E83" s="2">
        <v>-0.69999999999999574</v>
      </c>
      <c r="F83" s="2">
        <f>AVERAGE($C$3:C83)</f>
        <v>63.418765432098724</v>
      </c>
      <c r="G83" s="2">
        <f>AVERAGE($C$3:D83)</f>
        <v>63.498395061728438</v>
      </c>
      <c r="H83" s="2">
        <f t="shared" si="10"/>
        <v>-0.9787654320987258</v>
      </c>
      <c r="I83" s="2">
        <f t="shared" si="11"/>
        <v>-1.7583950617284358</v>
      </c>
      <c r="J83" s="2">
        <f t="shared" si="9"/>
        <v>0.77962962962971005</v>
      </c>
      <c r="K83">
        <f t="shared" si="12"/>
        <v>1</v>
      </c>
      <c r="L83">
        <f t="shared" si="13"/>
        <v>0</v>
      </c>
      <c r="M83" s="2">
        <f t="shared" si="14"/>
        <v>-5.0100000000000051</v>
      </c>
      <c r="N83" s="2">
        <f t="shared" si="15"/>
        <v>5.75</v>
      </c>
      <c r="O83" s="2">
        <f t="shared" si="16"/>
        <v>-3.9999999999999147E-2</v>
      </c>
      <c r="P83" s="2">
        <f t="shared" si="17"/>
        <v>-1.0599999999999952</v>
      </c>
    </row>
    <row r="84" spans="1:16" x14ac:dyDescent="0.35">
      <c r="A84" t="s">
        <v>85</v>
      </c>
      <c r="B84" s="3" t="s">
        <v>307</v>
      </c>
      <c r="C84" s="2">
        <v>63.52</v>
      </c>
      <c r="D84" s="2">
        <v>63.27</v>
      </c>
      <c r="E84" s="2">
        <v>-0.25</v>
      </c>
      <c r="F84" s="2">
        <f>AVERAGE($C$3:C84)</f>
        <v>63.419999999999959</v>
      </c>
      <c r="G84" s="2">
        <f>AVERAGE($C$3:D84)</f>
        <v>63.497134146341509</v>
      </c>
      <c r="H84" s="2">
        <f t="shared" si="10"/>
        <v>0.10000000000004405</v>
      </c>
      <c r="I84" s="2">
        <f t="shared" si="11"/>
        <v>-0.22713414634150553</v>
      </c>
      <c r="J84" s="2">
        <f t="shared" si="9"/>
        <v>0.32713414634154958</v>
      </c>
      <c r="K84">
        <f t="shared" si="12"/>
        <v>2</v>
      </c>
      <c r="L84">
        <f t="shared" si="13"/>
        <v>0</v>
      </c>
      <c r="M84" s="2">
        <f t="shared" si="14"/>
        <v>1.0800000000000054</v>
      </c>
      <c r="N84" s="2">
        <f t="shared" si="15"/>
        <v>1.5300000000000011</v>
      </c>
      <c r="O84" s="2">
        <f t="shared" si="16"/>
        <v>1.0400000000000063</v>
      </c>
      <c r="P84" s="2">
        <f t="shared" si="17"/>
        <v>0.47000000000000597</v>
      </c>
    </row>
    <row r="85" spans="1:16" x14ac:dyDescent="0.35">
      <c r="A85" t="s">
        <v>86</v>
      </c>
      <c r="B85" s="3" t="s">
        <v>308</v>
      </c>
      <c r="C85" s="2">
        <v>70.28</v>
      </c>
      <c r="D85" s="2">
        <v>70.06</v>
      </c>
      <c r="E85" s="2">
        <v>-0.21999999999999886</v>
      </c>
      <c r="F85" s="2">
        <f>AVERAGE($C$3:C85)</f>
        <v>63.502650602409595</v>
      </c>
      <c r="G85" s="2">
        <f>AVERAGE($C$3:D85)</f>
        <v>63.577530120481974</v>
      </c>
      <c r="H85" s="2">
        <f t="shared" si="10"/>
        <v>6.777349397590406</v>
      </c>
      <c r="I85" s="2">
        <f t="shared" si="11"/>
        <v>6.4824698795180282</v>
      </c>
      <c r="J85" s="2">
        <f t="shared" si="9"/>
        <v>0.29487951807237778</v>
      </c>
      <c r="K85">
        <f t="shared" si="12"/>
        <v>3</v>
      </c>
      <c r="L85">
        <f t="shared" si="13"/>
        <v>0</v>
      </c>
      <c r="M85" s="2">
        <f t="shared" si="14"/>
        <v>6.759999999999998</v>
      </c>
      <c r="N85" s="2">
        <f t="shared" si="15"/>
        <v>6.7899999999999991</v>
      </c>
      <c r="O85" s="2">
        <f t="shared" si="16"/>
        <v>7.8000000000000043</v>
      </c>
      <c r="P85" s="2">
        <f t="shared" si="17"/>
        <v>7.2600000000000051</v>
      </c>
    </row>
    <row r="86" spans="1:16" x14ac:dyDescent="0.35">
      <c r="A86" t="s">
        <v>87</v>
      </c>
      <c r="B86" s="3" t="s">
        <v>309</v>
      </c>
      <c r="C86" s="2">
        <v>70.28</v>
      </c>
      <c r="D86" s="2">
        <v>70.06</v>
      </c>
      <c r="E86" s="2">
        <v>-0.21999999999999886</v>
      </c>
      <c r="F86" s="2">
        <f>AVERAGE($C$3:C86)</f>
        <v>63.583333333333293</v>
      </c>
      <c r="G86" s="2">
        <f>AVERAGE($C$3:D86)</f>
        <v>63.656011904761954</v>
      </c>
      <c r="H86" s="2">
        <f t="shared" si="10"/>
        <v>6.6966666666667081</v>
      </c>
      <c r="I86" s="2">
        <f t="shared" si="11"/>
        <v>6.4039880952380486</v>
      </c>
      <c r="J86" s="2">
        <f t="shared" si="9"/>
        <v>0.2926785714286595</v>
      </c>
      <c r="K86">
        <f t="shared" si="12"/>
        <v>0</v>
      </c>
      <c r="L86">
        <f t="shared" si="13"/>
        <v>0</v>
      </c>
      <c r="M86" s="2">
        <f t="shared" si="14"/>
        <v>0</v>
      </c>
      <c r="N86" s="2">
        <f t="shared" si="15"/>
        <v>0</v>
      </c>
      <c r="O86" s="2">
        <f t="shared" si="16"/>
        <v>7.8000000000000043</v>
      </c>
      <c r="P86" s="2">
        <f t="shared" si="17"/>
        <v>7.2600000000000051</v>
      </c>
    </row>
    <row r="87" spans="1:16" x14ac:dyDescent="0.35">
      <c r="A87" t="s">
        <v>88</v>
      </c>
      <c r="B87" s="3" t="s">
        <v>310</v>
      </c>
      <c r="C87" s="2">
        <v>55.5</v>
      </c>
      <c r="D87" s="2">
        <v>70.06</v>
      </c>
      <c r="E87" s="2">
        <v>14.560000000000002</v>
      </c>
      <c r="F87" s="2">
        <f>AVERAGE($C$3:C87)</f>
        <v>63.488235294117601</v>
      </c>
      <c r="G87" s="2">
        <f>AVERAGE($C$3:D87)</f>
        <v>63.645705882352985</v>
      </c>
      <c r="H87" s="2">
        <f t="shared" si="10"/>
        <v>-7.9882352941176009</v>
      </c>
      <c r="I87" s="2">
        <f t="shared" si="11"/>
        <v>6.4142941176470174</v>
      </c>
      <c r="J87" s="2">
        <f t="shared" si="9"/>
        <v>-14.402529411764618</v>
      </c>
      <c r="K87">
        <f t="shared" si="12"/>
        <v>1</v>
      </c>
      <c r="L87">
        <f t="shared" si="13"/>
        <v>0</v>
      </c>
      <c r="M87" s="2">
        <f t="shared" si="14"/>
        <v>-14.780000000000001</v>
      </c>
      <c r="N87" s="2">
        <f t="shared" si="15"/>
        <v>0</v>
      </c>
      <c r="O87" s="2">
        <f t="shared" si="16"/>
        <v>-6.9799999999999969</v>
      </c>
      <c r="P87" s="2">
        <f t="shared" si="17"/>
        <v>7.2600000000000051</v>
      </c>
    </row>
    <row r="88" spans="1:16" x14ac:dyDescent="0.35">
      <c r="A88" t="s">
        <v>89</v>
      </c>
      <c r="B88" s="3" t="s">
        <v>311</v>
      </c>
      <c r="C88" s="2">
        <v>62.51</v>
      </c>
      <c r="D88" s="2">
        <v>70.06</v>
      </c>
      <c r="E88" s="2">
        <v>7.5500000000000043</v>
      </c>
      <c r="F88" s="2">
        <f>AVERAGE($C$3:C88)</f>
        <v>63.476860465116239</v>
      </c>
      <c r="G88" s="2">
        <f>AVERAGE($C$3:D88)</f>
        <v>63.676395348837254</v>
      </c>
      <c r="H88" s="2">
        <f t="shared" si="10"/>
        <v>-0.96686046511624113</v>
      </c>
      <c r="I88" s="2">
        <f t="shared" si="11"/>
        <v>6.3836046511627487</v>
      </c>
      <c r="J88" s="2">
        <f t="shared" si="9"/>
        <v>-7.3504651162789898</v>
      </c>
      <c r="K88">
        <f t="shared" si="12"/>
        <v>0</v>
      </c>
      <c r="L88">
        <f t="shared" si="13"/>
        <v>1</v>
      </c>
      <c r="M88" s="2">
        <f t="shared" si="14"/>
        <v>7.009999999999998</v>
      </c>
      <c r="N88" s="2">
        <f t="shared" si="15"/>
        <v>0</v>
      </c>
      <c r="O88" s="2">
        <f t="shared" si="16"/>
        <v>3.0000000000001137E-2</v>
      </c>
      <c r="P88" s="2">
        <f t="shared" si="17"/>
        <v>7.2600000000000051</v>
      </c>
    </row>
    <row r="89" spans="1:16" x14ac:dyDescent="0.35">
      <c r="A89" t="s">
        <v>90</v>
      </c>
      <c r="B89" s="3" t="s">
        <v>312</v>
      </c>
      <c r="C89" s="2">
        <v>61.2</v>
      </c>
      <c r="D89" s="2">
        <v>60.8</v>
      </c>
      <c r="E89" s="2">
        <v>-0.40000000000000568</v>
      </c>
      <c r="F89" s="2">
        <f>AVERAGE($C$3:C89)</f>
        <v>63.450689655172376</v>
      </c>
      <c r="G89" s="2">
        <f>AVERAGE($C$3:D89)</f>
        <v>63.645632183908091</v>
      </c>
      <c r="H89" s="2">
        <f t="shared" si="10"/>
        <v>-2.2506896551723727</v>
      </c>
      <c r="I89" s="2">
        <f t="shared" si="11"/>
        <v>-2.8456321839080942</v>
      </c>
      <c r="J89" s="2">
        <f t="shared" si="9"/>
        <v>0.59494252873572151</v>
      </c>
      <c r="K89">
        <f t="shared" si="12"/>
        <v>0</v>
      </c>
      <c r="L89">
        <f t="shared" si="13"/>
        <v>2</v>
      </c>
      <c r="M89" s="2">
        <f t="shared" si="14"/>
        <v>-1.3099999999999952</v>
      </c>
      <c r="N89" s="2">
        <f t="shared" si="15"/>
        <v>-9.2600000000000051</v>
      </c>
      <c r="O89" s="2">
        <f t="shared" si="16"/>
        <v>-1.279999999999994</v>
      </c>
      <c r="P89" s="2">
        <f t="shared" si="17"/>
        <v>-2</v>
      </c>
    </row>
    <row r="90" spans="1:16" x14ac:dyDescent="0.35">
      <c r="A90" t="s">
        <v>91</v>
      </c>
      <c r="B90" s="3" t="s">
        <v>313</v>
      </c>
      <c r="C90" s="2">
        <v>63.69</v>
      </c>
      <c r="D90" s="2">
        <v>63.24</v>
      </c>
      <c r="E90" s="2">
        <v>-0.44999999999999574</v>
      </c>
      <c r="F90" s="2">
        <f>AVERAGE($C$3:C90)</f>
        <v>63.453409090909048</v>
      </c>
      <c r="G90" s="2">
        <f>AVERAGE($C$3:D90)</f>
        <v>63.643579545454593</v>
      </c>
      <c r="H90" s="2">
        <f t="shared" si="10"/>
        <v>0.23659090909094971</v>
      </c>
      <c r="I90" s="2">
        <f t="shared" si="11"/>
        <v>-0.40357954545459052</v>
      </c>
      <c r="J90" s="2">
        <f t="shared" si="9"/>
        <v>0.64017045454554022</v>
      </c>
      <c r="K90">
        <f t="shared" si="12"/>
        <v>0</v>
      </c>
      <c r="L90">
        <f t="shared" si="13"/>
        <v>3</v>
      </c>
      <c r="M90" s="2">
        <f t="shared" si="14"/>
        <v>2.4899999999999949</v>
      </c>
      <c r="N90" s="2">
        <f t="shared" si="15"/>
        <v>2.4400000000000048</v>
      </c>
      <c r="O90" s="2">
        <f t="shared" si="16"/>
        <v>1.2100000000000009</v>
      </c>
      <c r="P90" s="2">
        <f t="shared" si="17"/>
        <v>0.44000000000000483</v>
      </c>
    </row>
    <row r="91" spans="1:16" x14ac:dyDescent="0.35">
      <c r="A91" t="s">
        <v>92</v>
      </c>
      <c r="B91" s="3" t="s">
        <v>314</v>
      </c>
      <c r="C91" s="2">
        <v>71.38</v>
      </c>
      <c r="D91" s="2">
        <v>70.709999999999994</v>
      </c>
      <c r="E91" s="2">
        <v>-0.67000000000000171</v>
      </c>
      <c r="F91" s="2">
        <f>AVERAGE($C$3:C91)</f>
        <v>63.542471910112319</v>
      </c>
      <c r="G91" s="2">
        <f>AVERAGE($C$3:D91)</f>
        <v>63.726741573033742</v>
      </c>
      <c r="H91" s="2">
        <f t="shared" si="10"/>
        <v>7.8375280898876767</v>
      </c>
      <c r="I91" s="2">
        <f t="shared" si="11"/>
        <v>6.9832584269662519</v>
      </c>
      <c r="J91" s="2">
        <f t="shared" si="9"/>
        <v>0.85426966292142481</v>
      </c>
      <c r="K91">
        <f t="shared" si="12"/>
        <v>0</v>
      </c>
      <c r="L91">
        <f t="shared" si="13"/>
        <v>4</v>
      </c>
      <c r="M91" s="2">
        <f t="shared" si="14"/>
        <v>7.6899999999999977</v>
      </c>
      <c r="N91" s="2">
        <f t="shared" si="15"/>
        <v>7.4699999999999918</v>
      </c>
      <c r="O91" s="2">
        <f t="shared" si="16"/>
        <v>8.8999999999999986</v>
      </c>
      <c r="P91" s="2">
        <f t="shared" si="17"/>
        <v>7.9099999999999966</v>
      </c>
    </row>
    <row r="92" spans="1:16" x14ac:dyDescent="0.35">
      <c r="A92" t="s">
        <v>93</v>
      </c>
      <c r="B92" s="3" t="s">
        <v>315</v>
      </c>
      <c r="C92" s="2">
        <v>71.38</v>
      </c>
      <c r="D92" s="2">
        <v>70.709999999999994</v>
      </c>
      <c r="E92" s="2">
        <v>-0.67000000000000171</v>
      </c>
      <c r="F92" s="2">
        <f>AVERAGE($C$3:C92)</f>
        <v>63.629555555555513</v>
      </c>
      <c r="G92" s="2">
        <f>AVERAGE($C$3:D92)</f>
        <v>63.808055555555583</v>
      </c>
      <c r="H92" s="2">
        <f t="shared" si="10"/>
        <v>7.7504444444444829</v>
      </c>
      <c r="I92" s="2">
        <f t="shared" si="11"/>
        <v>6.9019444444444105</v>
      </c>
      <c r="J92" s="2">
        <f t="shared" si="9"/>
        <v>0.84850000000007242</v>
      </c>
      <c r="K92">
        <f t="shared" si="12"/>
        <v>0</v>
      </c>
      <c r="L92">
        <f t="shared" si="13"/>
        <v>0</v>
      </c>
      <c r="M92" s="2">
        <f t="shared" si="14"/>
        <v>0</v>
      </c>
      <c r="N92" s="2">
        <f t="shared" si="15"/>
        <v>0</v>
      </c>
      <c r="O92" s="2">
        <f t="shared" si="16"/>
        <v>8.8999999999999986</v>
      </c>
      <c r="P92" s="2">
        <f t="shared" si="17"/>
        <v>7.9099999999999966</v>
      </c>
    </row>
    <row r="93" spans="1:16" x14ac:dyDescent="0.35">
      <c r="A93" t="s">
        <v>94</v>
      </c>
      <c r="B93" s="3" t="s">
        <v>316</v>
      </c>
      <c r="C93" s="2">
        <v>56.91</v>
      </c>
      <c r="D93" s="2">
        <v>55.85</v>
      </c>
      <c r="E93" s="2">
        <v>-1.0599999999999952</v>
      </c>
      <c r="F93" s="2">
        <f>AVERAGE($C$3:C93)</f>
        <v>63.555714285714245</v>
      </c>
      <c r="G93" s="2">
        <f>AVERAGE($C$3:D93)</f>
        <v>63.726428571428599</v>
      </c>
      <c r="H93" s="2">
        <f t="shared" si="10"/>
        <v>-6.6457142857142486</v>
      </c>
      <c r="I93" s="2">
        <f t="shared" si="11"/>
        <v>-7.8764285714285975</v>
      </c>
      <c r="J93" s="2">
        <f t="shared" si="9"/>
        <v>1.2307142857143489</v>
      </c>
      <c r="K93">
        <f t="shared" si="12"/>
        <v>0</v>
      </c>
      <c r="L93">
        <f t="shared" si="13"/>
        <v>1</v>
      </c>
      <c r="M93" s="2">
        <f t="shared" si="14"/>
        <v>-14.469999999999999</v>
      </c>
      <c r="N93" s="2">
        <f t="shared" si="15"/>
        <v>-14.859999999999992</v>
      </c>
      <c r="O93" s="2">
        <f t="shared" si="16"/>
        <v>-5.57</v>
      </c>
      <c r="P93" s="2">
        <f t="shared" si="17"/>
        <v>-6.9499999999999957</v>
      </c>
    </row>
    <row r="94" spans="1:16" x14ac:dyDescent="0.35">
      <c r="A94" t="s">
        <v>95</v>
      </c>
      <c r="B94" s="3" t="s">
        <v>317</v>
      </c>
      <c r="C94" s="2">
        <v>56.91</v>
      </c>
      <c r="D94" s="2">
        <v>55.85</v>
      </c>
      <c r="E94" s="2">
        <v>-1.0599999999999952</v>
      </c>
      <c r="F94" s="2">
        <f>AVERAGE($C$3:C94)</f>
        <v>63.483478260869518</v>
      </c>
      <c r="G94" s="2">
        <f>AVERAGE($C$3:D94)</f>
        <v>63.64657608695655</v>
      </c>
      <c r="H94" s="2">
        <f t="shared" si="10"/>
        <v>-6.5734782608695213</v>
      </c>
      <c r="I94" s="2">
        <f t="shared" si="11"/>
        <v>-7.7965760869565486</v>
      </c>
      <c r="J94" s="2">
        <f t="shared" si="9"/>
        <v>1.2230978260870273</v>
      </c>
      <c r="K94">
        <f t="shared" si="12"/>
        <v>0</v>
      </c>
      <c r="L94">
        <f t="shared" si="13"/>
        <v>0</v>
      </c>
      <c r="M94" s="2">
        <f t="shared" si="14"/>
        <v>0</v>
      </c>
      <c r="N94" s="2">
        <f t="shared" si="15"/>
        <v>0</v>
      </c>
      <c r="O94" s="2">
        <f t="shared" si="16"/>
        <v>-5.57</v>
      </c>
      <c r="P94" s="2">
        <f t="shared" si="17"/>
        <v>-6.9499999999999957</v>
      </c>
    </row>
    <row r="95" spans="1:16" x14ac:dyDescent="0.35">
      <c r="A95" t="s">
        <v>96</v>
      </c>
      <c r="B95" s="3" t="s">
        <v>318</v>
      </c>
      <c r="C95" s="2">
        <v>61.1</v>
      </c>
      <c r="D95" s="2">
        <v>55.85</v>
      </c>
      <c r="E95" s="2">
        <v>-5.25</v>
      </c>
      <c r="F95" s="2">
        <f>AVERAGE($C$3:C95)</f>
        <v>63.457849462365552</v>
      </c>
      <c r="G95" s="2">
        <f>AVERAGE($C$3:D95)</f>
        <v>63.590967741935515</v>
      </c>
      <c r="H95" s="2">
        <f t="shared" si="10"/>
        <v>-2.3578494623655502</v>
      </c>
      <c r="I95" s="2">
        <f t="shared" si="11"/>
        <v>-7.7409677419355134</v>
      </c>
      <c r="J95" s="2">
        <f t="shared" si="9"/>
        <v>5.3831182795699632</v>
      </c>
      <c r="K95">
        <f t="shared" si="12"/>
        <v>0</v>
      </c>
      <c r="L95">
        <f t="shared" si="13"/>
        <v>1</v>
      </c>
      <c r="M95" s="2">
        <f t="shared" si="14"/>
        <v>4.1900000000000048</v>
      </c>
      <c r="N95" s="2">
        <f t="shared" si="15"/>
        <v>0</v>
      </c>
      <c r="O95" s="2">
        <f t="shared" si="16"/>
        <v>-1.3799999999999955</v>
      </c>
      <c r="P95" s="2">
        <f t="shared" si="17"/>
        <v>-6.9499999999999957</v>
      </c>
    </row>
    <row r="96" spans="1:16" x14ac:dyDescent="0.35">
      <c r="A96" t="s">
        <v>97</v>
      </c>
      <c r="B96" s="3" t="s">
        <v>319</v>
      </c>
      <c r="C96" s="2">
        <v>62.12</v>
      </c>
      <c r="D96" s="2">
        <v>61.8</v>
      </c>
      <c r="E96" s="2">
        <v>-0.32000000000000028</v>
      </c>
      <c r="F96" s="2">
        <f>AVERAGE($C$3:C96)</f>
        <v>63.443617021276552</v>
      </c>
      <c r="G96" s="2">
        <f>AVERAGE($C$3:D96)</f>
        <v>63.573617021276625</v>
      </c>
      <c r="H96" s="2">
        <f t="shared" si="10"/>
        <v>-1.3236170212765543</v>
      </c>
      <c r="I96" s="2">
        <f t="shared" si="11"/>
        <v>-1.7736170212766282</v>
      </c>
      <c r="J96" s="2">
        <f t="shared" si="9"/>
        <v>0.4500000000000739</v>
      </c>
      <c r="K96">
        <f t="shared" si="12"/>
        <v>1</v>
      </c>
      <c r="L96">
        <f t="shared" si="13"/>
        <v>0</v>
      </c>
      <c r="M96" s="2">
        <f t="shared" si="14"/>
        <v>1.019999999999996</v>
      </c>
      <c r="N96" s="2">
        <f t="shared" si="15"/>
        <v>5.9499999999999957</v>
      </c>
      <c r="O96" s="2">
        <f t="shared" si="16"/>
        <v>-0.35999999999999943</v>
      </c>
      <c r="P96" s="2">
        <f t="shared" si="17"/>
        <v>-1</v>
      </c>
    </row>
    <row r="97" spans="1:16" x14ac:dyDescent="0.35">
      <c r="A97" t="s">
        <v>98</v>
      </c>
      <c r="B97" s="3" t="s">
        <v>320</v>
      </c>
      <c r="C97" s="2">
        <v>63.41</v>
      </c>
      <c r="D97" s="2">
        <v>63.54</v>
      </c>
      <c r="E97" s="2">
        <v>0.13000000000000256</v>
      </c>
      <c r="F97" s="2">
        <f>AVERAGE($C$3:C97)</f>
        <v>63.443263157894698</v>
      </c>
      <c r="G97" s="2">
        <f>AVERAGE($C$3:D97)</f>
        <v>63.572578947368456</v>
      </c>
      <c r="H97" s="2">
        <f t="shared" si="10"/>
        <v>-3.3263157894701578E-2</v>
      </c>
      <c r="I97" s="2">
        <f t="shared" si="11"/>
        <v>-3.2578947368456568E-2</v>
      </c>
      <c r="J97" s="2">
        <f t="shared" si="9"/>
        <v>-6.8421052624501044E-4</v>
      </c>
      <c r="K97">
        <f t="shared" si="12"/>
        <v>2</v>
      </c>
      <c r="L97">
        <f t="shared" si="13"/>
        <v>0</v>
      </c>
      <c r="M97" s="2">
        <f t="shared" si="14"/>
        <v>1.2899999999999991</v>
      </c>
      <c r="N97" s="2">
        <f t="shared" si="15"/>
        <v>1.740000000000002</v>
      </c>
      <c r="O97" s="2">
        <f t="shared" si="16"/>
        <v>0.92999999999999972</v>
      </c>
      <c r="P97" s="2">
        <f t="shared" si="17"/>
        <v>0.74000000000000199</v>
      </c>
    </row>
    <row r="98" spans="1:16" x14ac:dyDescent="0.35">
      <c r="A98" t="s">
        <v>99</v>
      </c>
      <c r="B98" s="3" t="s">
        <v>321</v>
      </c>
      <c r="C98" s="2">
        <v>77.849999999999994</v>
      </c>
      <c r="D98" s="2">
        <v>77.48</v>
      </c>
      <c r="E98" s="2">
        <v>-0.36999999999999034</v>
      </c>
      <c r="F98" s="2">
        <f>AVERAGE($C$3:C98)</f>
        <v>63.593333333333298</v>
      </c>
      <c r="G98" s="2">
        <f>AVERAGE($C$3:D98)</f>
        <v>63.719375000000035</v>
      </c>
      <c r="H98" s="2">
        <f t="shared" si="10"/>
        <v>14.256666666666696</v>
      </c>
      <c r="I98" s="2">
        <f t="shared" si="11"/>
        <v>13.760624999999969</v>
      </c>
      <c r="J98" s="2">
        <f t="shared" si="9"/>
        <v>0.49604166666672711</v>
      </c>
      <c r="K98">
        <f t="shared" si="12"/>
        <v>0</v>
      </c>
      <c r="L98">
        <f t="shared" si="13"/>
        <v>1</v>
      </c>
      <c r="M98" s="2">
        <f t="shared" si="14"/>
        <v>14.439999999999998</v>
      </c>
      <c r="N98" s="2">
        <f t="shared" si="15"/>
        <v>13.940000000000005</v>
      </c>
      <c r="O98" s="2">
        <f t="shared" si="16"/>
        <v>15.369999999999997</v>
      </c>
      <c r="P98" s="2">
        <f t="shared" si="17"/>
        <v>14.680000000000007</v>
      </c>
    </row>
    <row r="99" spans="1:16" x14ac:dyDescent="0.35">
      <c r="A99" t="s">
        <v>100</v>
      </c>
      <c r="B99" s="3" t="s">
        <v>322</v>
      </c>
      <c r="C99" s="2">
        <v>77.849999999999994</v>
      </c>
      <c r="D99" s="2">
        <v>53.36</v>
      </c>
      <c r="E99" s="2">
        <v>-24.489999999999995</v>
      </c>
      <c r="F99" s="2">
        <f>AVERAGE($C$3:C99)</f>
        <v>63.74030927835048</v>
      </c>
      <c r="G99" s="2">
        <f>AVERAGE($C$3:D99)</f>
        <v>63.738814432989727</v>
      </c>
      <c r="H99" s="2">
        <f t="shared" si="10"/>
        <v>14.109690721649514</v>
      </c>
      <c r="I99" s="2">
        <f t="shared" si="11"/>
        <v>-10.378814432989728</v>
      </c>
      <c r="J99" s="2">
        <f t="shared" si="9"/>
        <v>24.488505154639242</v>
      </c>
      <c r="K99">
        <f t="shared" si="12"/>
        <v>0</v>
      </c>
      <c r="L99">
        <f t="shared" si="13"/>
        <v>2</v>
      </c>
      <c r="M99" s="2">
        <f t="shared" si="14"/>
        <v>0</v>
      </c>
      <c r="N99" s="2">
        <f t="shared" si="15"/>
        <v>-24.120000000000005</v>
      </c>
      <c r="O99" s="2">
        <f t="shared" si="16"/>
        <v>15.369999999999997</v>
      </c>
      <c r="P99" s="2">
        <f t="shared" si="17"/>
        <v>-9.4399999999999977</v>
      </c>
    </row>
    <row r="100" spans="1:16" x14ac:dyDescent="0.35">
      <c r="A100" t="s">
        <v>101</v>
      </c>
      <c r="B100" s="3" t="s">
        <v>323</v>
      </c>
      <c r="C100" s="2">
        <v>54.85</v>
      </c>
      <c r="D100" s="2">
        <v>53.36</v>
      </c>
      <c r="E100" s="2">
        <v>-1.490000000000002</v>
      </c>
      <c r="F100" s="2">
        <f>AVERAGE($C$3:C100)</f>
        <v>63.649591836734665</v>
      </c>
      <c r="G100" s="2">
        <f>AVERAGE($C$3:D100)</f>
        <v>63.640510204081671</v>
      </c>
      <c r="H100" s="2">
        <f t="shared" si="10"/>
        <v>-8.7995918367346633</v>
      </c>
      <c r="I100" s="2">
        <f t="shared" si="11"/>
        <v>-10.280510204081672</v>
      </c>
      <c r="J100" s="2">
        <f t="shared" si="9"/>
        <v>1.4809183673470088</v>
      </c>
      <c r="K100">
        <f t="shared" si="12"/>
        <v>1</v>
      </c>
      <c r="L100">
        <f t="shared" si="13"/>
        <v>0</v>
      </c>
      <c r="M100" s="2">
        <f t="shared" si="14"/>
        <v>-22.999999999999993</v>
      </c>
      <c r="N100" s="2">
        <f t="shared" si="15"/>
        <v>0</v>
      </c>
      <c r="O100" s="2">
        <f t="shared" si="16"/>
        <v>-7.6299999999999955</v>
      </c>
      <c r="P100" s="2">
        <f t="shared" si="17"/>
        <v>-9.4399999999999977</v>
      </c>
    </row>
    <row r="101" spans="1:16" x14ac:dyDescent="0.35">
      <c r="A101" t="s">
        <v>102</v>
      </c>
      <c r="B101" s="3" t="s">
        <v>324</v>
      </c>
      <c r="C101" s="2">
        <v>61.99</v>
      </c>
      <c r="D101" s="2">
        <v>53.36</v>
      </c>
      <c r="E101" s="2">
        <v>-8.6300000000000026</v>
      </c>
      <c r="F101" s="2">
        <f>AVERAGE($C$3:C101)</f>
        <v>63.63282828282825</v>
      </c>
      <c r="G101" s="2">
        <f>AVERAGE($C$3:D101)</f>
        <v>63.580252525252568</v>
      </c>
      <c r="H101" s="2">
        <f t="shared" si="10"/>
        <v>-1.6428282828282477</v>
      </c>
      <c r="I101" s="2">
        <f t="shared" si="11"/>
        <v>-10.220252525252569</v>
      </c>
      <c r="J101" s="2">
        <f t="shared" si="9"/>
        <v>8.5774242424243212</v>
      </c>
      <c r="K101">
        <f t="shared" si="12"/>
        <v>0</v>
      </c>
      <c r="L101">
        <f t="shared" si="13"/>
        <v>1</v>
      </c>
      <c r="M101" s="2">
        <f t="shared" si="14"/>
        <v>7.1400000000000006</v>
      </c>
      <c r="N101" s="2">
        <f t="shared" si="15"/>
        <v>0</v>
      </c>
      <c r="O101" s="2">
        <f t="shared" si="16"/>
        <v>-0.48999999999999488</v>
      </c>
      <c r="P101" s="2">
        <f t="shared" si="17"/>
        <v>-9.4399999999999977</v>
      </c>
    </row>
    <row r="102" spans="1:16" x14ac:dyDescent="0.35">
      <c r="A102" t="s">
        <v>103</v>
      </c>
      <c r="B102" s="3" t="s">
        <v>325</v>
      </c>
      <c r="C102" s="2">
        <v>61.99</v>
      </c>
      <c r="D102" s="2">
        <v>53.36</v>
      </c>
      <c r="E102" s="2">
        <v>-8.6300000000000026</v>
      </c>
      <c r="F102" s="2">
        <f>AVERAGE($C$3:C102)</f>
        <v>63.61639999999997</v>
      </c>
      <c r="G102" s="2">
        <f>AVERAGE($C$3:D102)</f>
        <v>63.521200000000043</v>
      </c>
      <c r="H102" s="2">
        <f t="shared" si="10"/>
        <v>-1.6263999999999683</v>
      </c>
      <c r="I102" s="2">
        <f t="shared" si="11"/>
        <v>-10.161200000000044</v>
      </c>
      <c r="J102" s="2">
        <f t="shared" si="9"/>
        <v>8.5348000000000752</v>
      </c>
      <c r="K102">
        <f t="shared" si="12"/>
        <v>0</v>
      </c>
      <c r="L102">
        <f t="shared" si="13"/>
        <v>0</v>
      </c>
      <c r="M102" s="2">
        <f t="shared" si="14"/>
        <v>0</v>
      </c>
      <c r="N102" s="2">
        <f t="shared" si="15"/>
        <v>0</v>
      </c>
      <c r="O102" s="2">
        <f t="shared" si="16"/>
        <v>-0.48999999999999488</v>
      </c>
      <c r="P102" s="2">
        <f t="shared" si="17"/>
        <v>-9.4399999999999977</v>
      </c>
    </row>
    <row r="103" spans="1:16" x14ac:dyDescent="0.35">
      <c r="A103" t="s">
        <v>104</v>
      </c>
      <c r="B103" s="3" t="s">
        <v>326</v>
      </c>
      <c r="C103" s="2">
        <v>68.16</v>
      </c>
      <c r="D103" s="2">
        <v>68</v>
      </c>
      <c r="E103" s="2">
        <v>-0.15999999999999659</v>
      </c>
      <c r="F103" s="2">
        <f>AVERAGE($C$3:C103)</f>
        <v>63.661386138613828</v>
      </c>
      <c r="G103" s="2">
        <f>AVERAGE($C$3:D103)</f>
        <v>63.566336633663411</v>
      </c>
      <c r="H103" s="2">
        <f t="shared" si="10"/>
        <v>4.4986138613861684</v>
      </c>
      <c r="I103" s="2">
        <f t="shared" si="11"/>
        <v>4.4336633663365888</v>
      </c>
      <c r="J103" s="2">
        <f t="shared" si="9"/>
        <v>6.4950495049579615E-2</v>
      </c>
      <c r="K103">
        <f t="shared" si="12"/>
        <v>1</v>
      </c>
      <c r="L103">
        <f t="shared" si="13"/>
        <v>0</v>
      </c>
      <c r="M103" s="2">
        <f t="shared" si="14"/>
        <v>6.1699999999999946</v>
      </c>
      <c r="N103" s="2">
        <f t="shared" si="15"/>
        <v>14.64</v>
      </c>
      <c r="O103" s="2">
        <f t="shared" si="16"/>
        <v>5.68</v>
      </c>
      <c r="P103" s="2">
        <f t="shared" si="17"/>
        <v>5.2000000000000028</v>
      </c>
    </row>
    <row r="104" spans="1:16" x14ac:dyDescent="0.35">
      <c r="A104" t="s">
        <v>105</v>
      </c>
      <c r="B104" s="3" t="s">
        <v>327</v>
      </c>
      <c r="C104" s="2">
        <v>62.34</v>
      </c>
      <c r="D104" s="2">
        <v>61.94</v>
      </c>
      <c r="E104" s="2">
        <v>-0.40000000000000568</v>
      </c>
      <c r="F104" s="2">
        <f>AVERAGE($C$3:C104)</f>
        <v>63.648431372548984</v>
      </c>
      <c r="G104" s="2">
        <f>AVERAGE($C$3:D104)</f>
        <v>63.552352941176515</v>
      </c>
      <c r="H104" s="2">
        <f t="shared" si="10"/>
        <v>-1.3084313725489807</v>
      </c>
      <c r="I104" s="2">
        <f t="shared" si="11"/>
        <v>-1.6123529411765176</v>
      </c>
      <c r="J104" s="2">
        <f t="shared" si="9"/>
        <v>0.30392156862753694</v>
      </c>
      <c r="K104">
        <f t="shared" si="12"/>
        <v>0</v>
      </c>
      <c r="L104">
        <f t="shared" si="13"/>
        <v>1</v>
      </c>
      <c r="M104" s="2">
        <f t="shared" si="14"/>
        <v>-5.8199999999999932</v>
      </c>
      <c r="N104" s="2">
        <f t="shared" si="15"/>
        <v>-6.0600000000000023</v>
      </c>
      <c r="O104" s="2">
        <f t="shared" si="16"/>
        <v>-0.13999999999999346</v>
      </c>
      <c r="P104" s="2">
        <f t="shared" si="17"/>
        <v>-0.85999999999999943</v>
      </c>
    </row>
    <row r="105" spans="1:16" x14ac:dyDescent="0.35">
      <c r="A105" t="s">
        <v>106</v>
      </c>
      <c r="B105" s="3" t="s">
        <v>328</v>
      </c>
      <c r="C105" s="2">
        <v>64.349999999999994</v>
      </c>
      <c r="D105" s="2">
        <v>64.13</v>
      </c>
      <c r="E105" s="2">
        <v>-0.21999999999999886</v>
      </c>
      <c r="F105" s="2">
        <f>AVERAGE($C$3:C105)</f>
        <v>63.655242718446573</v>
      </c>
      <c r="G105" s="2">
        <f>AVERAGE($C$3:D105)</f>
        <v>63.559029126213638</v>
      </c>
      <c r="H105" s="2">
        <f t="shared" si="10"/>
        <v>0.69475728155342154</v>
      </c>
      <c r="I105" s="2">
        <f t="shared" si="11"/>
        <v>0.57097087378635791</v>
      </c>
      <c r="J105" s="2">
        <f t="shared" si="9"/>
        <v>0.12378640776706362</v>
      </c>
      <c r="K105">
        <f t="shared" si="12"/>
        <v>1</v>
      </c>
      <c r="L105">
        <f t="shared" si="13"/>
        <v>0</v>
      </c>
      <c r="M105" s="2">
        <f t="shared" si="14"/>
        <v>2.0099999999999909</v>
      </c>
      <c r="N105" s="2">
        <f t="shared" si="15"/>
        <v>2.1899999999999977</v>
      </c>
      <c r="O105" s="2">
        <f t="shared" si="16"/>
        <v>1.8699999999999974</v>
      </c>
      <c r="P105" s="2">
        <f t="shared" si="17"/>
        <v>1.3299999999999983</v>
      </c>
    </row>
    <row r="106" spans="1:16" x14ac:dyDescent="0.35">
      <c r="A106" t="s">
        <v>107</v>
      </c>
      <c r="B106" s="3" t="s">
        <v>329</v>
      </c>
      <c r="C106" s="2">
        <v>78.459999999999994</v>
      </c>
      <c r="D106" s="2">
        <v>78.290000000000006</v>
      </c>
      <c r="E106" s="2">
        <v>-0.16999999999998749</v>
      </c>
      <c r="F106" s="2">
        <f>AVERAGE($C$3:C106)</f>
        <v>63.797596153846129</v>
      </c>
      <c r="G106" s="2">
        <f>AVERAGE($C$3:D106)</f>
        <v>63.701490384615425</v>
      </c>
      <c r="H106" s="2">
        <f t="shared" si="10"/>
        <v>14.662403846153865</v>
      </c>
      <c r="I106" s="2">
        <f t="shared" si="11"/>
        <v>14.588509615384581</v>
      </c>
      <c r="J106" s="2">
        <f t="shared" si="9"/>
        <v>7.3894230769283809E-2</v>
      </c>
      <c r="K106">
        <f t="shared" si="12"/>
        <v>2</v>
      </c>
      <c r="L106">
        <f t="shared" si="13"/>
        <v>0</v>
      </c>
      <c r="M106" s="2">
        <f t="shared" si="14"/>
        <v>14.11</v>
      </c>
      <c r="N106" s="2">
        <f t="shared" si="15"/>
        <v>14.160000000000011</v>
      </c>
      <c r="O106" s="2">
        <f t="shared" si="16"/>
        <v>15.979999999999997</v>
      </c>
      <c r="P106" s="2">
        <f t="shared" si="17"/>
        <v>15.490000000000009</v>
      </c>
    </row>
    <row r="107" spans="1:16" x14ac:dyDescent="0.35">
      <c r="A107" t="s">
        <v>108</v>
      </c>
      <c r="B107" s="3" t="s">
        <v>330</v>
      </c>
      <c r="C107" s="2">
        <v>78.459999999999994</v>
      </c>
      <c r="D107" s="2">
        <v>78.290000000000006</v>
      </c>
      <c r="E107" s="2">
        <v>-0.16999999999998749</v>
      </c>
      <c r="F107" s="2">
        <f>AVERAGE($C$3:C107)</f>
        <v>63.937238095238065</v>
      </c>
      <c r="G107" s="2">
        <f>AVERAGE($C$3:D107)</f>
        <v>63.84123809523814</v>
      </c>
      <c r="H107" s="2">
        <f t="shared" si="10"/>
        <v>14.522761904761929</v>
      </c>
      <c r="I107" s="2">
        <f t="shared" si="11"/>
        <v>14.448761904761867</v>
      </c>
      <c r="J107" s="2">
        <f t="shared" si="9"/>
        <v>7.4000000000062016E-2</v>
      </c>
      <c r="K107">
        <f t="shared" si="12"/>
        <v>0</v>
      </c>
      <c r="L107">
        <f t="shared" si="13"/>
        <v>0</v>
      </c>
      <c r="M107" s="2">
        <f t="shared" si="14"/>
        <v>0</v>
      </c>
      <c r="N107" s="2">
        <f t="shared" si="15"/>
        <v>0</v>
      </c>
      <c r="O107" s="2">
        <f t="shared" si="16"/>
        <v>15.979999999999997</v>
      </c>
      <c r="P107" s="2">
        <f t="shared" si="17"/>
        <v>15.490000000000009</v>
      </c>
    </row>
    <row r="108" spans="1:16" x14ac:dyDescent="0.35">
      <c r="A108" t="s">
        <v>109</v>
      </c>
      <c r="B108" s="3" t="s">
        <v>331</v>
      </c>
      <c r="C108" s="2">
        <v>78.459999999999994</v>
      </c>
      <c r="D108" s="2">
        <v>55.74</v>
      </c>
      <c r="E108" s="2">
        <v>-22.719999999999992</v>
      </c>
      <c r="F108" s="2">
        <f>AVERAGE($C$3:C108)</f>
        <v>64.07424528301884</v>
      </c>
      <c r="G108" s="2">
        <f>AVERAGE($C$3:D108)</f>
        <v>63.871981132075511</v>
      </c>
      <c r="H108" s="2">
        <f t="shared" si="10"/>
        <v>14.385754716981154</v>
      </c>
      <c r="I108" s="2">
        <f t="shared" si="11"/>
        <v>-8.1319811320755093</v>
      </c>
      <c r="J108" s="2">
        <f t="shared" si="9"/>
        <v>22.517735849056663</v>
      </c>
      <c r="K108">
        <f t="shared" si="12"/>
        <v>0</v>
      </c>
      <c r="L108">
        <f t="shared" si="13"/>
        <v>1</v>
      </c>
      <c r="M108" s="2">
        <f t="shared" si="14"/>
        <v>0</v>
      </c>
      <c r="N108" s="2">
        <f t="shared" si="15"/>
        <v>-22.550000000000004</v>
      </c>
      <c r="O108" s="2">
        <f t="shared" si="16"/>
        <v>15.979999999999997</v>
      </c>
      <c r="P108" s="2">
        <f t="shared" si="17"/>
        <v>-7.0599999999999952</v>
      </c>
    </row>
    <row r="109" spans="1:16" x14ac:dyDescent="0.35">
      <c r="A109" t="s">
        <v>110</v>
      </c>
      <c r="B109" s="3" t="s">
        <v>332</v>
      </c>
      <c r="C109" s="2">
        <v>60.87</v>
      </c>
      <c r="D109" s="2">
        <v>61</v>
      </c>
      <c r="E109" s="2">
        <v>0.13000000000000256</v>
      </c>
      <c r="F109" s="2">
        <f>AVERAGE($C$3:C109)</f>
        <v>64.044299065420532</v>
      </c>
      <c r="G109" s="2">
        <f>AVERAGE($C$3:D109)</f>
        <v>63.844532710280411</v>
      </c>
      <c r="H109" s="2">
        <f t="shared" si="10"/>
        <v>-3.1742990654205343</v>
      </c>
      <c r="I109" s="2">
        <f t="shared" si="11"/>
        <v>-2.8445327102804114</v>
      </c>
      <c r="J109" s="2">
        <f t="shared" si="9"/>
        <v>-0.32976635514012287</v>
      </c>
      <c r="K109">
        <f t="shared" si="12"/>
        <v>1</v>
      </c>
      <c r="L109">
        <f t="shared" si="13"/>
        <v>0</v>
      </c>
      <c r="M109" s="2">
        <f t="shared" si="14"/>
        <v>-17.589999999999996</v>
      </c>
      <c r="N109" s="2">
        <f t="shared" si="15"/>
        <v>5.259999999999998</v>
      </c>
      <c r="O109" s="2">
        <f t="shared" si="16"/>
        <v>-1.6099999999999994</v>
      </c>
      <c r="P109" s="2">
        <f t="shared" si="17"/>
        <v>-1.7999999999999972</v>
      </c>
    </row>
    <row r="110" spans="1:16" x14ac:dyDescent="0.35">
      <c r="A110" t="s">
        <v>111</v>
      </c>
      <c r="B110" s="3" t="s">
        <v>333</v>
      </c>
      <c r="C110" s="2">
        <v>60.87</v>
      </c>
      <c r="D110" s="2">
        <v>61</v>
      </c>
      <c r="E110" s="2">
        <v>0.13000000000000256</v>
      </c>
      <c r="F110" s="2">
        <f>AVERAGE($C$3:C110)</f>
        <v>64.014907407407378</v>
      </c>
      <c r="G110" s="2">
        <f>AVERAGE($C$3:D110)</f>
        <v>63.817592592592639</v>
      </c>
      <c r="H110" s="2">
        <f t="shared" si="10"/>
        <v>-3.1449074074073806</v>
      </c>
      <c r="I110" s="2">
        <f t="shared" si="11"/>
        <v>-2.8175925925926393</v>
      </c>
      <c r="J110" s="2">
        <f t="shared" si="9"/>
        <v>-0.32731481481474134</v>
      </c>
      <c r="K110">
        <f t="shared" si="12"/>
        <v>0</v>
      </c>
      <c r="L110">
        <f t="shared" si="13"/>
        <v>0</v>
      </c>
      <c r="M110" s="2">
        <f t="shared" si="14"/>
        <v>0</v>
      </c>
      <c r="N110" s="2">
        <f t="shared" si="15"/>
        <v>0</v>
      </c>
      <c r="O110" s="2">
        <f t="shared" si="16"/>
        <v>-1.6099999999999994</v>
      </c>
      <c r="P110" s="2">
        <f t="shared" si="17"/>
        <v>-1.7999999999999972</v>
      </c>
    </row>
    <row r="111" spans="1:16" x14ac:dyDescent="0.35">
      <c r="A111" t="s">
        <v>112</v>
      </c>
      <c r="B111" s="3" t="s">
        <v>334</v>
      </c>
      <c r="C111" s="2">
        <v>68.42</v>
      </c>
      <c r="D111" s="2">
        <v>61</v>
      </c>
      <c r="E111" s="2">
        <v>-7.4200000000000017</v>
      </c>
      <c r="F111" s="2">
        <f>AVERAGE($C$3:C111)</f>
        <v>64.055321100917411</v>
      </c>
      <c r="G111" s="2">
        <f>AVERAGE($C$3:D111)</f>
        <v>63.825779816513808</v>
      </c>
      <c r="H111" s="2">
        <f t="shared" si="10"/>
        <v>4.3646788990825911</v>
      </c>
      <c r="I111" s="2">
        <f t="shared" si="11"/>
        <v>-2.8257798165138084</v>
      </c>
      <c r="J111" s="2">
        <f t="shared" si="9"/>
        <v>7.1904587155963995</v>
      </c>
      <c r="K111">
        <f t="shared" si="12"/>
        <v>0</v>
      </c>
      <c r="L111">
        <f t="shared" si="13"/>
        <v>1</v>
      </c>
      <c r="M111" s="2">
        <f t="shared" si="14"/>
        <v>7.5500000000000043</v>
      </c>
      <c r="N111" s="2">
        <f t="shared" si="15"/>
        <v>0</v>
      </c>
      <c r="O111" s="2">
        <f t="shared" si="16"/>
        <v>5.9400000000000048</v>
      </c>
      <c r="P111" s="2">
        <f t="shared" si="17"/>
        <v>-1.7999999999999972</v>
      </c>
    </row>
    <row r="112" spans="1:16" x14ac:dyDescent="0.35">
      <c r="A112" t="s">
        <v>113</v>
      </c>
      <c r="B112" s="3" t="s">
        <v>335</v>
      </c>
      <c r="C112" s="2">
        <v>63.01</v>
      </c>
      <c r="D112" s="2">
        <v>62.8</v>
      </c>
      <c r="E112" s="2">
        <v>-0.21000000000000085</v>
      </c>
      <c r="F112" s="2">
        <f>AVERAGE($C$3:C112)</f>
        <v>64.045818181818163</v>
      </c>
      <c r="G112" s="2">
        <f>AVERAGE($C$3:D112)</f>
        <v>63.81740909090913</v>
      </c>
      <c r="H112" s="2">
        <f t="shared" si="10"/>
        <v>-1.0358181818181649</v>
      </c>
      <c r="I112" s="2">
        <f t="shared" si="11"/>
        <v>-1.0174090909091333</v>
      </c>
      <c r="J112" s="2">
        <f t="shared" si="9"/>
        <v>-1.8409090909031534E-2</v>
      </c>
      <c r="K112">
        <f t="shared" si="12"/>
        <v>1</v>
      </c>
      <c r="L112">
        <f t="shared" si="13"/>
        <v>0</v>
      </c>
      <c r="M112" s="2">
        <f t="shared" si="14"/>
        <v>-5.4100000000000037</v>
      </c>
      <c r="N112" s="2">
        <f t="shared" si="15"/>
        <v>1.7999999999999972</v>
      </c>
      <c r="O112" s="2">
        <f t="shared" si="16"/>
        <v>0.53000000000000114</v>
      </c>
      <c r="P112" s="2">
        <f t="shared" si="17"/>
        <v>0</v>
      </c>
    </row>
    <row r="113" spans="1:16" x14ac:dyDescent="0.35">
      <c r="A113" t="s">
        <v>114</v>
      </c>
      <c r="B113" s="3" t="s">
        <v>336</v>
      </c>
      <c r="C113" s="2">
        <v>65.08</v>
      </c>
      <c r="D113" s="2">
        <v>64.8</v>
      </c>
      <c r="E113" s="2">
        <v>-0.28000000000000114</v>
      </c>
      <c r="F113" s="2">
        <f>AVERAGE($C$3:C113)</f>
        <v>64.055135135135103</v>
      </c>
      <c r="G113" s="2">
        <f>AVERAGE($C$3:D113)</f>
        <v>63.827522522522557</v>
      </c>
      <c r="H113" s="2">
        <f t="shared" si="10"/>
        <v>1.0248648648648953</v>
      </c>
      <c r="I113" s="2">
        <f t="shared" si="11"/>
        <v>0.97247747747744029</v>
      </c>
      <c r="J113" s="2">
        <f t="shared" si="9"/>
        <v>5.2387387387454964E-2</v>
      </c>
      <c r="K113">
        <f t="shared" si="12"/>
        <v>0</v>
      </c>
      <c r="L113">
        <f t="shared" si="13"/>
        <v>1</v>
      </c>
      <c r="M113" s="2">
        <f t="shared" si="14"/>
        <v>2.0700000000000003</v>
      </c>
      <c r="N113" s="2">
        <f t="shared" si="15"/>
        <v>2</v>
      </c>
      <c r="O113" s="2">
        <f t="shared" si="16"/>
        <v>2.6000000000000014</v>
      </c>
      <c r="P113" s="2">
        <f t="shared" si="17"/>
        <v>2</v>
      </c>
    </row>
    <row r="114" spans="1:16" x14ac:dyDescent="0.35">
      <c r="A114" t="s">
        <v>115</v>
      </c>
      <c r="B114" s="3" t="s">
        <v>337</v>
      </c>
      <c r="C114" s="2">
        <v>70.349999999999994</v>
      </c>
      <c r="D114" s="2">
        <v>69.819999999999993</v>
      </c>
      <c r="E114" s="2">
        <v>-0.53000000000000114</v>
      </c>
      <c r="F114" s="2">
        <f>AVERAGE($C$3:C114)</f>
        <v>64.111339285714266</v>
      </c>
      <c r="G114" s="2">
        <f>AVERAGE($C$3:D114)</f>
        <v>63.883392857142894</v>
      </c>
      <c r="H114" s="2">
        <f t="shared" si="10"/>
        <v>6.2386607142857287</v>
      </c>
      <c r="I114" s="2">
        <f t="shared" si="11"/>
        <v>5.936607142857099</v>
      </c>
      <c r="J114" s="2">
        <f t="shared" si="9"/>
        <v>0.30205357142862965</v>
      </c>
      <c r="K114">
        <f t="shared" si="12"/>
        <v>0</v>
      </c>
      <c r="L114">
        <f t="shared" si="13"/>
        <v>2</v>
      </c>
      <c r="M114" s="2">
        <f t="shared" si="14"/>
        <v>5.269999999999996</v>
      </c>
      <c r="N114" s="2">
        <f t="shared" si="15"/>
        <v>5.019999999999996</v>
      </c>
      <c r="O114" s="2">
        <f t="shared" si="16"/>
        <v>7.8699999999999974</v>
      </c>
      <c r="P114" s="2">
        <f t="shared" si="17"/>
        <v>7.019999999999996</v>
      </c>
    </row>
    <row r="115" spans="1:16" x14ac:dyDescent="0.35">
      <c r="A115" t="s">
        <v>116</v>
      </c>
      <c r="B115" s="3" t="s">
        <v>338</v>
      </c>
      <c r="C115" s="2">
        <v>78.14</v>
      </c>
      <c r="D115" s="2">
        <v>77.84</v>
      </c>
      <c r="E115" s="2">
        <v>-0.29999999999999716</v>
      </c>
      <c r="F115" s="2">
        <f>AVERAGE($C$3:C115)</f>
        <v>64.235486725663691</v>
      </c>
      <c r="G115" s="2">
        <f>AVERAGE($C$3:D115)</f>
        <v>64.008230088495608</v>
      </c>
      <c r="H115" s="2">
        <f t="shared" si="10"/>
        <v>13.90451327433631</v>
      </c>
      <c r="I115" s="2">
        <f t="shared" si="11"/>
        <v>13.831769911504395</v>
      </c>
      <c r="J115" s="2">
        <f t="shared" si="9"/>
        <v>7.2743362831914737E-2</v>
      </c>
      <c r="K115">
        <f t="shared" si="12"/>
        <v>1</v>
      </c>
      <c r="L115">
        <f t="shared" si="13"/>
        <v>0</v>
      </c>
      <c r="M115" s="2">
        <f t="shared" si="14"/>
        <v>7.7900000000000063</v>
      </c>
      <c r="N115" s="2">
        <f t="shared" si="15"/>
        <v>8.0200000000000102</v>
      </c>
      <c r="O115" s="2">
        <f t="shared" si="16"/>
        <v>15.660000000000004</v>
      </c>
      <c r="P115" s="2">
        <f t="shared" si="17"/>
        <v>15.040000000000006</v>
      </c>
    </row>
    <row r="116" spans="1:16" x14ac:dyDescent="0.35">
      <c r="A116" t="s">
        <v>117</v>
      </c>
      <c r="B116" s="3" t="s">
        <v>339</v>
      </c>
      <c r="C116" s="2">
        <v>78.14</v>
      </c>
      <c r="D116" s="2">
        <v>77.84</v>
      </c>
      <c r="E116" s="2">
        <v>-0.29999999999999716</v>
      </c>
      <c r="F116" s="2">
        <f>AVERAGE($C$3:C116)</f>
        <v>64.357456140350862</v>
      </c>
      <c r="G116" s="2">
        <f>AVERAGE($C$3:D116)</f>
        <v>64.130877192982496</v>
      </c>
      <c r="H116" s="2">
        <f t="shared" si="10"/>
        <v>13.782543859649138</v>
      </c>
      <c r="I116" s="2">
        <f t="shared" si="11"/>
        <v>13.709122807017508</v>
      </c>
      <c r="J116" s="2">
        <f t="shared" si="9"/>
        <v>7.3421052631630346E-2</v>
      </c>
      <c r="K116">
        <f t="shared" si="12"/>
        <v>0</v>
      </c>
      <c r="L116">
        <f t="shared" si="13"/>
        <v>0</v>
      </c>
      <c r="M116" s="2">
        <f t="shared" si="14"/>
        <v>0</v>
      </c>
      <c r="N116" s="2">
        <f t="shared" si="15"/>
        <v>0</v>
      </c>
      <c r="O116" s="2">
        <f t="shared" si="16"/>
        <v>15.660000000000004</v>
      </c>
      <c r="P116" s="2">
        <f t="shared" si="17"/>
        <v>15.040000000000006</v>
      </c>
    </row>
    <row r="117" spans="1:16" x14ac:dyDescent="0.35">
      <c r="A117" t="s">
        <v>118</v>
      </c>
      <c r="B117" s="3" t="s">
        <v>340</v>
      </c>
      <c r="C117" s="2">
        <v>78.14</v>
      </c>
      <c r="D117" s="2">
        <v>56.2</v>
      </c>
      <c r="E117" s="2">
        <v>-21.939999999999998</v>
      </c>
      <c r="F117" s="2">
        <f>AVERAGE($C$3:C117)</f>
        <v>64.477304347826077</v>
      </c>
      <c r="G117" s="2">
        <f>AVERAGE($C$3:D117)</f>
        <v>64.157304347826127</v>
      </c>
      <c r="H117" s="2">
        <f t="shared" si="10"/>
        <v>13.662695652173923</v>
      </c>
      <c r="I117" s="2">
        <f t="shared" si="11"/>
        <v>-7.9573043478261241</v>
      </c>
      <c r="J117" s="2">
        <f t="shared" si="9"/>
        <v>21.620000000000047</v>
      </c>
      <c r="K117">
        <f t="shared" si="12"/>
        <v>0</v>
      </c>
      <c r="L117">
        <f t="shared" si="13"/>
        <v>1</v>
      </c>
      <c r="M117" s="2">
        <f t="shared" si="14"/>
        <v>0</v>
      </c>
      <c r="N117" s="2">
        <f t="shared" si="15"/>
        <v>-21.64</v>
      </c>
      <c r="O117" s="2">
        <f t="shared" si="16"/>
        <v>15.660000000000004</v>
      </c>
      <c r="P117" s="2">
        <f t="shared" si="17"/>
        <v>-6.5999999999999943</v>
      </c>
    </row>
    <row r="118" spans="1:16" x14ac:dyDescent="0.35">
      <c r="A118" t="s">
        <v>119</v>
      </c>
      <c r="B118" s="3" t="s">
        <v>341</v>
      </c>
      <c r="C118" s="2">
        <v>78.14</v>
      </c>
      <c r="D118" s="2">
        <v>60.6</v>
      </c>
      <c r="E118" s="2">
        <v>-17.54</v>
      </c>
      <c r="F118" s="2">
        <f>AVERAGE($C$3:C118)</f>
        <v>64.595086206896539</v>
      </c>
      <c r="G118" s="2">
        <f>AVERAGE($C$3:D118)</f>
        <v>64.202241379310379</v>
      </c>
      <c r="H118" s="2">
        <f t="shared" si="10"/>
        <v>13.544913793103461</v>
      </c>
      <c r="I118" s="2">
        <f t="shared" si="11"/>
        <v>-3.602241379310378</v>
      </c>
      <c r="J118" s="2">
        <f t="shared" si="9"/>
        <v>17.147155172413839</v>
      </c>
      <c r="K118">
        <f t="shared" si="12"/>
        <v>1</v>
      </c>
      <c r="L118">
        <f t="shared" si="13"/>
        <v>0</v>
      </c>
      <c r="M118" s="2">
        <f t="shared" si="14"/>
        <v>0</v>
      </c>
      <c r="N118" s="2">
        <f t="shared" si="15"/>
        <v>4.3999999999999986</v>
      </c>
      <c r="O118" s="2">
        <f t="shared" si="16"/>
        <v>15.660000000000004</v>
      </c>
      <c r="P118" s="2">
        <f t="shared" si="17"/>
        <v>-2.1999999999999957</v>
      </c>
    </row>
    <row r="119" spans="1:16" x14ac:dyDescent="0.35">
      <c r="A119" t="s">
        <v>120</v>
      </c>
      <c r="B119" s="3" t="s">
        <v>342</v>
      </c>
      <c r="C119" s="2">
        <v>78.14</v>
      </c>
      <c r="D119" s="2">
        <v>60.6</v>
      </c>
      <c r="E119" s="2">
        <v>-17.54</v>
      </c>
      <c r="F119" s="2">
        <f>AVERAGE($C$3:C119)</f>
        <v>64.710854700854696</v>
      </c>
      <c r="G119" s="2">
        <f>AVERAGE($C$3:D119)</f>
        <v>64.246410256410286</v>
      </c>
      <c r="H119" s="2">
        <f t="shared" si="10"/>
        <v>13.429145299145304</v>
      </c>
      <c r="I119" s="2">
        <f t="shared" si="11"/>
        <v>-3.6464102564102845</v>
      </c>
      <c r="J119" s="2">
        <f t="shared" si="9"/>
        <v>17.075555555555589</v>
      </c>
      <c r="K119">
        <f t="shared" si="12"/>
        <v>0</v>
      </c>
      <c r="L119">
        <f t="shared" si="13"/>
        <v>0</v>
      </c>
      <c r="M119" s="2">
        <f t="shared" si="14"/>
        <v>0</v>
      </c>
      <c r="N119" s="2">
        <f t="shared" si="15"/>
        <v>0</v>
      </c>
      <c r="O119" s="2">
        <f t="shared" si="16"/>
        <v>15.660000000000004</v>
      </c>
      <c r="P119" s="2">
        <f t="shared" si="17"/>
        <v>-2.1999999999999957</v>
      </c>
    </row>
    <row r="120" spans="1:16" x14ac:dyDescent="0.35">
      <c r="A120" t="s">
        <v>121</v>
      </c>
      <c r="B120" s="3" t="s">
        <v>343</v>
      </c>
      <c r="C120" s="2">
        <v>70.05</v>
      </c>
      <c r="D120" s="2">
        <v>60.6</v>
      </c>
      <c r="E120" s="2">
        <v>-9.4499999999999957</v>
      </c>
      <c r="F120" s="2">
        <f>AVERAGE($C$3:C120)</f>
        <v>64.756101694915245</v>
      </c>
      <c r="G120" s="2">
        <f>AVERAGE($C$3:D120)</f>
        <v>64.255550847457656</v>
      </c>
      <c r="H120" s="2">
        <f t="shared" si="10"/>
        <v>5.2938983050847526</v>
      </c>
      <c r="I120" s="2">
        <f t="shared" si="11"/>
        <v>-3.6555508474576541</v>
      </c>
      <c r="J120" s="2">
        <f t="shared" si="9"/>
        <v>8.9494491525424067</v>
      </c>
      <c r="K120">
        <f t="shared" si="12"/>
        <v>1</v>
      </c>
      <c r="L120">
        <f t="shared" si="13"/>
        <v>0</v>
      </c>
      <c r="M120" s="2">
        <f t="shared" si="14"/>
        <v>-8.0900000000000034</v>
      </c>
      <c r="N120" s="2">
        <f t="shared" si="15"/>
        <v>0</v>
      </c>
      <c r="O120" s="2">
        <f t="shared" si="16"/>
        <v>7.57</v>
      </c>
      <c r="P120" s="2">
        <f t="shared" si="17"/>
        <v>-2.1999999999999957</v>
      </c>
    </row>
    <row r="121" spans="1:16" x14ac:dyDescent="0.35">
      <c r="A121" t="s">
        <v>122</v>
      </c>
      <c r="B121" s="3" t="s">
        <v>344</v>
      </c>
      <c r="C121" s="2">
        <v>80.260000000000005</v>
      </c>
      <c r="D121" s="2">
        <v>79.88</v>
      </c>
      <c r="E121" s="2">
        <v>-0.38000000000000966</v>
      </c>
      <c r="F121" s="2">
        <f>AVERAGE($C$3:C121)</f>
        <v>64.886386554621851</v>
      </c>
      <c r="G121" s="2">
        <f>AVERAGE($C$3:D121)</f>
        <v>64.388445378151289</v>
      </c>
      <c r="H121" s="2">
        <f t="shared" si="10"/>
        <v>15.373613445378155</v>
      </c>
      <c r="I121" s="2">
        <f t="shared" si="11"/>
        <v>15.491554621848707</v>
      </c>
      <c r="J121" s="2">
        <f t="shared" si="9"/>
        <v>-0.11794117647055202</v>
      </c>
      <c r="K121">
        <f t="shared" si="12"/>
        <v>2</v>
      </c>
      <c r="L121">
        <f t="shared" si="13"/>
        <v>0</v>
      </c>
      <c r="M121" s="2">
        <f t="shared" si="14"/>
        <v>10.210000000000008</v>
      </c>
      <c r="N121" s="2">
        <f t="shared" si="15"/>
        <v>19.279999999999994</v>
      </c>
      <c r="O121" s="2">
        <f t="shared" si="16"/>
        <v>17.780000000000008</v>
      </c>
      <c r="P121" s="2">
        <f t="shared" si="17"/>
        <v>17.079999999999998</v>
      </c>
    </row>
    <row r="122" spans="1:16" x14ac:dyDescent="0.35">
      <c r="A122" t="s">
        <v>123</v>
      </c>
      <c r="B122" s="3" t="s">
        <v>345</v>
      </c>
      <c r="C122" s="2">
        <v>80.260000000000005</v>
      </c>
      <c r="D122" s="2">
        <v>52.36</v>
      </c>
      <c r="E122" s="2">
        <v>-27.900000000000006</v>
      </c>
      <c r="F122" s="2">
        <f>AVERAGE($C$3:C122)</f>
        <v>65.014499999999998</v>
      </c>
      <c r="G122" s="2">
        <f>AVERAGE($C$3:D122)</f>
        <v>64.404458333333366</v>
      </c>
      <c r="H122" s="2">
        <f t="shared" si="10"/>
        <v>15.245500000000007</v>
      </c>
      <c r="I122" s="2">
        <f t="shared" si="11"/>
        <v>-12.044458333333367</v>
      </c>
      <c r="J122" s="2">
        <f t="shared" si="9"/>
        <v>27.289958333333374</v>
      </c>
      <c r="K122">
        <f t="shared" si="12"/>
        <v>0</v>
      </c>
      <c r="L122">
        <f t="shared" si="13"/>
        <v>1</v>
      </c>
      <c r="M122" s="2">
        <f t="shared" si="14"/>
        <v>0</v>
      </c>
      <c r="N122" s="2">
        <f t="shared" si="15"/>
        <v>-27.519999999999996</v>
      </c>
      <c r="O122" s="2">
        <f t="shared" si="16"/>
        <v>17.780000000000008</v>
      </c>
      <c r="P122" s="2">
        <f t="shared" si="17"/>
        <v>-10.439999999999998</v>
      </c>
    </row>
    <row r="123" spans="1:16" x14ac:dyDescent="0.35">
      <c r="A123" t="s">
        <v>124</v>
      </c>
      <c r="B123" s="3" t="s">
        <v>346</v>
      </c>
      <c r="C123" s="2">
        <v>80.260000000000005</v>
      </c>
      <c r="D123" s="2">
        <v>56.62</v>
      </c>
      <c r="E123" s="2">
        <v>-23.640000000000008</v>
      </c>
      <c r="F123" s="2">
        <f>AVERAGE($C$3:C123)</f>
        <v>65.140495867768593</v>
      </c>
      <c r="G123" s="2">
        <f>AVERAGE($C$3:D123)</f>
        <v>64.437809917355409</v>
      </c>
      <c r="H123" s="2">
        <f t="shared" si="10"/>
        <v>15.119504132231413</v>
      </c>
      <c r="I123" s="2">
        <f t="shared" si="11"/>
        <v>-7.8178099173554116</v>
      </c>
      <c r="J123" s="2">
        <f t="shared" si="9"/>
        <v>22.937314049586824</v>
      </c>
      <c r="K123">
        <f t="shared" si="12"/>
        <v>1</v>
      </c>
      <c r="L123">
        <f t="shared" si="13"/>
        <v>0</v>
      </c>
      <c r="M123" s="2">
        <f t="shared" si="14"/>
        <v>0</v>
      </c>
      <c r="N123" s="2">
        <f t="shared" si="15"/>
        <v>4.259999999999998</v>
      </c>
      <c r="O123" s="2">
        <f t="shared" si="16"/>
        <v>17.780000000000008</v>
      </c>
      <c r="P123" s="2">
        <f t="shared" si="17"/>
        <v>-6.18</v>
      </c>
    </row>
    <row r="124" spans="1:16" x14ac:dyDescent="0.35">
      <c r="A124" t="s">
        <v>125</v>
      </c>
      <c r="B124" s="3" t="s">
        <v>347</v>
      </c>
      <c r="C124" s="2">
        <v>80.260000000000005</v>
      </c>
      <c r="D124" s="2">
        <v>56.62</v>
      </c>
      <c r="E124" s="2">
        <v>-23.640000000000008</v>
      </c>
      <c r="F124" s="2">
        <f>AVERAGE($C$3:C124)</f>
        <v>65.264426229508203</v>
      </c>
      <c r="G124" s="2">
        <f>AVERAGE($C$3:D124)</f>
        <v>64.470614754098392</v>
      </c>
      <c r="H124" s="2">
        <f t="shared" si="10"/>
        <v>14.995573770491802</v>
      </c>
      <c r="I124" s="2">
        <f t="shared" si="11"/>
        <v>-7.8506147540983946</v>
      </c>
      <c r="J124" s="2">
        <f t="shared" si="9"/>
        <v>22.846188524590197</v>
      </c>
      <c r="K124">
        <f t="shared" si="12"/>
        <v>0</v>
      </c>
      <c r="L124">
        <f t="shared" si="13"/>
        <v>0</v>
      </c>
      <c r="M124" s="2">
        <f t="shared" si="14"/>
        <v>0</v>
      </c>
      <c r="N124" s="2">
        <f t="shared" si="15"/>
        <v>0</v>
      </c>
      <c r="O124" s="2">
        <f t="shared" si="16"/>
        <v>17.780000000000008</v>
      </c>
      <c r="P124" s="2">
        <f t="shared" si="17"/>
        <v>-6.18</v>
      </c>
    </row>
    <row r="125" spans="1:16" x14ac:dyDescent="0.35">
      <c r="A125" t="s">
        <v>126</v>
      </c>
      <c r="B125" s="3" t="s">
        <v>348</v>
      </c>
      <c r="C125" s="2">
        <v>67.400000000000006</v>
      </c>
      <c r="D125" s="2">
        <v>56.62</v>
      </c>
      <c r="E125" s="2">
        <v>-10.780000000000008</v>
      </c>
      <c r="F125" s="2">
        <f>AVERAGE($C$3:C125)</f>
        <v>65.281788617886178</v>
      </c>
      <c r="G125" s="2">
        <f>AVERAGE($C$3:D125)</f>
        <v>64.450609756097606</v>
      </c>
      <c r="H125" s="2">
        <f t="shared" si="10"/>
        <v>2.1182113821138273</v>
      </c>
      <c r="I125" s="2">
        <f t="shared" si="11"/>
        <v>-7.8306097560976085</v>
      </c>
      <c r="J125" s="2">
        <f t="shared" si="9"/>
        <v>9.9488211382114358</v>
      </c>
      <c r="K125">
        <f t="shared" si="12"/>
        <v>1</v>
      </c>
      <c r="L125">
        <f t="shared" si="13"/>
        <v>0</v>
      </c>
      <c r="M125" s="2">
        <f t="shared" si="14"/>
        <v>-12.86</v>
      </c>
      <c r="N125" s="2">
        <f t="shared" si="15"/>
        <v>0</v>
      </c>
      <c r="O125" s="2">
        <f t="shared" si="16"/>
        <v>4.9200000000000088</v>
      </c>
      <c r="P125" s="2">
        <f t="shared" si="17"/>
        <v>-6.18</v>
      </c>
    </row>
    <row r="126" spans="1:16" x14ac:dyDescent="0.35">
      <c r="A126" t="s">
        <v>127</v>
      </c>
      <c r="B126" s="3" t="s">
        <v>349</v>
      </c>
      <c r="C126" s="2">
        <v>71.95</v>
      </c>
      <c r="D126" s="2">
        <v>71.44</v>
      </c>
      <c r="E126" s="2">
        <v>-0.51000000000000512</v>
      </c>
      <c r="F126" s="2">
        <f>AVERAGE($C$3:C126)</f>
        <v>65.335564516129025</v>
      </c>
      <c r="G126" s="2">
        <f>AVERAGE($C$3:D126)</f>
        <v>64.509032258064565</v>
      </c>
      <c r="H126" s="2">
        <f t="shared" si="10"/>
        <v>6.6144354838709774</v>
      </c>
      <c r="I126" s="2">
        <f t="shared" si="11"/>
        <v>6.930967741935433</v>
      </c>
      <c r="J126" s="2">
        <f t="shared" si="9"/>
        <v>-0.31653225806445562</v>
      </c>
      <c r="K126">
        <f t="shared" si="12"/>
        <v>2</v>
      </c>
      <c r="L126">
        <f t="shared" si="13"/>
        <v>0</v>
      </c>
      <c r="M126" s="2">
        <f t="shared" si="14"/>
        <v>4.5499999999999972</v>
      </c>
      <c r="N126" s="2">
        <f t="shared" si="15"/>
        <v>14.82</v>
      </c>
      <c r="O126" s="2">
        <f t="shared" si="16"/>
        <v>9.470000000000006</v>
      </c>
      <c r="P126" s="2">
        <f t="shared" si="17"/>
        <v>8.64</v>
      </c>
    </row>
    <row r="127" spans="1:16" x14ac:dyDescent="0.35">
      <c r="A127" t="s">
        <v>128</v>
      </c>
      <c r="B127" s="3" t="s">
        <v>350</v>
      </c>
      <c r="C127" s="2">
        <v>79.16</v>
      </c>
      <c r="D127" s="2">
        <v>78.95</v>
      </c>
      <c r="E127" s="2">
        <v>-0.20999999999999375</v>
      </c>
      <c r="F127" s="2">
        <f>AVERAGE($C$3:C127)</f>
        <v>65.446159999999992</v>
      </c>
      <c r="G127" s="2">
        <f>AVERAGE($C$3:D127)</f>
        <v>64.625400000000042</v>
      </c>
      <c r="H127" s="2">
        <f t="shared" si="10"/>
        <v>13.713840000000005</v>
      </c>
      <c r="I127" s="2">
        <f t="shared" si="11"/>
        <v>14.324599999999961</v>
      </c>
      <c r="J127" s="2">
        <f t="shared" si="9"/>
        <v>-0.61075999999995645</v>
      </c>
      <c r="K127">
        <f t="shared" si="12"/>
        <v>3</v>
      </c>
      <c r="L127">
        <f t="shared" si="13"/>
        <v>0</v>
      </c>
      <c r="M127" s="2">
        <f t="shared" si="14"/>
        <v>7.2099999999999937</v>
      </c>
      <c r="N127" s="2">
        <f t="shared" si="15"/>
        <v>7.5100000000000051</v>
      </c>
      <c r="O127" s="2">
        <f t="shared" si="16"/>
        <v>16.68</v>
      </c>
      <c r="P127" s="2">
        <f t="shared" si="17"/>
        <v>16.150000000000006</v>
      </c>
    </row>
    <row r="128" spans="1:16" x14ac:dyDescent="0.35">
      <c r="A128" t="s">
        <v>129</v>
      </c>
      <c r="B128" s="3" t="s">
        <v>351</v>
      </c>
      <c r="C128" s="2">
        <v>51.52</v>
      </c>
      <c r="D128" s="2">
        <v>52</v>
      </c>
      <c r="E128" s="2">
        <v>0.47999999999999687</v>
      </c>
      <c r="F128" s="2">
        <f>AVERAGE($C$3:C128)</f>
        <v>65.335634920634917</v>
      </c>
      <c r="G128" s="2">
        <f>AVERAGE($C$3:D128)</f>
        <v>64.523293650793704</v>
      </c>
      <c r="H128" s="2">
        <f t="shared" si="10"/>
        <v>-13.815634920634913</v>
      </c>
      <c r="I128" s="2">
        <f t="shared" si="11"/>
        <v>-12.523293650793704</v>
      </c>
      <c r="J128" s="2">
        <f t="shared" si="9"/>
        <v>-1.2923412698412093</v>
      </c>
      <c r="K128">
        <f t="shared" si="12"/>
        <v>4</v>
      </c>
      <c r="L128">
        <f t="shared" si="13"/>
        <v>0</v>
      </c>
      <c r="M128" s="2">
        <f t="shared" si="14"/>
        <v>-27.639999999999993</v>
      </c>
      <c r="N128" s="2">
        <f t="shared" si="15"/>
        <v>-26.950000000000003</v>
      </c>
      <c r="O128" s="2">
        <f t="shared" si="16"/>
        <v>-10.959999999999994</v>
      </c>
      <c r="P128" s="2">
        <f t="shared" si="17"/>
        <v>-10.799999999999997</v>
      </c>
    </row>
    <row r="129" spans="1:16" x14ac:dyDescent="0.35">
      <c r="A129" t="s">
        <v>130</v>
      </c>
      <c r="B129" s="3" t="s">
        <v>352</v>
      </c>
      <c r="C129" s="2">
        <v>51.52</v>
      </c>
      <c r="D129" s="2">
        <v>52</v>
      </c>
      <c r="E129" s="2">
        <v>0.47999999999999687</v>
      </c>
      <c r="F129" s="2">
        <f>AVERAGE($C$3:C129)</f>
        <v>65.226850393700786</v>
      </c>
      <c r="G129" s="2">
        <f>AVERAGE($C$3:D129)</f>
        <v>64.422795275590602</v>
      </c>
      <c r="H129" s="2">
        <f t="shared" si="10"/>
        <v>-13.706850393700783</v>
      </c>
      <c r="I129" s="2">
        <f t="shared" si="11"/>
        <v>-12.422795275590602</v>
      </c>
      <c r="J129" s="2">
        <f t="shared" si="9"/>
        <v>-1.2840551181101816</v>
      </c>
      <c r="K129">
        <f t="shared" si="12"/>
        <v>0</v>
      </c>
      <c r="L129">
        <f t="shared" si="13"/>
        <v>0</v>
      </c>
      <c r="M129" s="2">
        <f t="shared" si="14"/>
        <v>0</v>
      </c>
      <c r="N129" s="2">
        <f t="shared" si="15"/>
        <v>0</v>
      </c>
      <c r="O129" s="2">
        <f t="shared" si="16"/>
        <v>-10.959999999999994</v>
      </c>
      <c r="P129" s="2">
        <f t="shared" si="17"/>
        <v>-10.799999999999997</v>
      </c>
    </row>
    <row r="130" spans="1:16" x14ac:dyDescent="0.35">
      <c r="A130" t="s">
        <v>131</v>
      </c>
      <c r="B130" s="3" t="s">
        <v>353</v>
      </c>
      <c r="C130" s="2">
        <v>51.52</v>
      </c>
      <c r="D130" s="2">
        <v>57.58</v>
      </c>
      <c r="E130" s="2">
        <v>6.0599999999999952</v>
      </c>
      <c r="F130" s="2">
        <f>AVERAGE($C$3:C130)</f>
        <v>65.119765624999999</v>
      </c>
      <c r="G130" s="2">
        <f>AVERAGE($C$3:D130)</f>
        <v>64.345664062500049</v>
      </c>
      <c r="H130" s="2">
        <f t="shared" si="10"/>
        <v>-13.599765624999996</v>
      </c>
      <c r="I130" s="2">
        <f t="shared" si="11"/>
        <v>-6.7656640625000506</v>
      </c>
      <c r="J130" s="2">
        <f t="shared" si="9"/>
        <v>-6.8341015624999457</v>
      </c>
      <c r="K130">
        <f t="shared" si="12"/>
        <v>1</v>
      </c>
      <c r="L130">
        <f t="shared" si="13"/>
        <v>0</v>
      </c>
      <c r="M130" s="2">
        <f t="shared" si="14"/>
        <v>0</v>
      </c>
      <c r="N130" s="2">
        <f t="shared" si="15"/>
        <v>5.5799999999999983</v>
      </c>
      <c r="O130" s="2">
        <f t="shared" si="16"/>
        <v>-10.959999999999994</v>
      </c>
      <c r="P130" s="2">
        <f t="shared" si="17"/>
        <v>-5.2199999999999989</v>
      </c>
    </row>
    <row r="131" spans="1:16" x14ac:dyDescent="0.35">
      <c r="A131" t="s">
        <v>132</v>
      </c>
      <c r="B131" s="3" t="s">
        <v>354</v>
      </c>
      <c r="C131" s="2">
        <v>51.52</v>
      </c>
      <c r="D131" s="2">
        <v>57.58</v>
      </c>
      <c r="E131" s="2">
        <v>6.0599999999999952</v>
      </c>
      <c r="F131" s="2">
        <f>AVERAGE($C$3:C131)</f>
        <v>65.014341085271326</v>
      </c>
      <c r="G131" s="2">
        <f>AVERAGE($C$3:D131)</f>
        <v>64.269728682170594</v>
      </c>
      <c r="H131" s="2">
        <f t="shared" si="10"/>
        <v>-13.494341085271323</v>
      </c>
      <c r="I131" s="2">
        <f t="shared" si="11"/>
        <v>-6.6897286821705961</v>
      </c>
      <c r="J131" s="2">
        <f t="shared" si="9"/>
        <v>-6.8046124031007267</v>
      </c>
      <c r="K131">
        <f t="shared" si="12"/>
        <v>0</v>
      </c>
      <c r="L131">
        <f t="shared" si="13"/>
        <v>0</v>
      </c>
      <c r="M131" s="2">
        <f t="shared" si="14"/>
        <v>0</v>
      </c>
      <c r="N131" s="2">
        <f t="shared" si="15"/>
        <v>0</v>
      </c>
      <c r="O131" s="2">
        <f t="shared" si="16"/>
        <v>-10.959999999999994</v>
      </c>
      <c r="P131" s="2">
        <f t="shared" si="17"/>
        <v>-5.2199999999999989</v>
      </c>
    </row>
    <row r="132" spans="1:16" x14ac:dyDescent="0.35">
      <c r="A132" t="s">
        <v>133</v>
      </c>
      <c r="B132" s="3" t="s">
        <v>355</v>
      </c>
      <c r="C132" s="2">
        <v>67</v>
      </c>
      <c r="D132" s="2">
        <v>57.58</v>
      </c>
      <c r="E132" s="2">
        <v>-9.4200000000000017</v>
      </c>
      <c r="F132" s="2">
        <f>AVERAGE($C$3:C132)</f>
        <v>65.029615384615383</v>
      </c>
      <c r="G132" s="2">
        <f>AVERAGE($C$3:D132)</f>
        <v>64.254500000000064</v>
      </c>
      <c r="H132" s="2">
        <f t="shared" si="10"/>
        <v>1.9703846153846172</v>
      </c>
      <c r="I132" s="2">
        <f t="shared" si="11"/>
        <v>-6.6745000000000658</v>
      </c>
      <c r="J132" s="2">
        <f t="shared" ref="J132:J195" si="18">H132-I132</f>
        <v>8.644884615384683</v>
      </c>
      <c r="K132">
        <f t="shared" si="12"/>
        <v>0</v>
      </c>
      <c r="L132">
        <f t="shared" si="13"/>
        <v>1</v>
      </c>
      <c r="M132" s="2">
        <f t="shared" si="14"/>
        <v>15.479999999999997</v>
      </c>
      <c r="N132" s="2">
        <f t="shared" si="15"/>
        <v>0</v>
      </c>
      <c r="O132" s="2">
        <f t="shared" si="16"/>
        <v>4.5200000000000031</v>
      </c>
      <c r="P132" s="2">
        <f t="shared" si="17"/>
        <v>-5.2199999999999989</v>
      </c>
    </row>
    <row r="133" spans="1:16" x14ac:dyDescent="0.35">
      <c r="A133" t="s">
        <v>134</v>
      </c>
      <c r="B133" s="3" t="s">
        <v>356</v>
      </c>
      <c r="C133" s="2">
        <v>63.96</v>
      </c>
      <c r="D133" s="2">
        <v>63.61</v>
      </c>
      <c r="E133" s="2">
        <v>-0.35000000000000142</v>
      </c>
      <c r="F133" s="2">
        <f>AVERAGE($C$3:C133)</f>
        <v>65.021450381679387</v>
      </c>
      <c r="G133" s="2">
        <f>AVERAGE($C$3:D133)</f>
        <v>64.250916030534412</v>
      </c>
      <c r="H133" s="2">
        <f t="shared" ref="H133:H196" si="19">C133-F133</f>
        <v>-1.0614503816793857</v>
      </c>
      <c r="I133" s="2">
        <f t="shared" ref="I133:I196" si="20">D133-G133</f>
        <v>-0.64091603053441304</v>
      </c>
      <c r="J133" s="2">
        <f t="shared" si="18"/>
        <v>-0.42053435114497262</v>
      </c>
      <c r="K133">
        <f t="shared" ref="K133:K196" si="21">IF(E133&gt;E132,K132+1,0)</f>
        <v>1</v>
      </c>
      <c r="L133">
        <f t="shared" ref="L133:L196" si="22">IF(E133&lt;E132,L132+1,0)</f>
        <v>0</v>
      </c>
      <c r="M133" s="2">
        <f t="shared" ref="M133:M196" si="23">C133-C132</f>
        <v>-3.0399999999999991</v>
      </c>
      <c r="N133" s="2">
        <f t="shared" ref="N133:N196" si="24">D133-D132</f>
        <v>6.0300000000000011</v>
      </c>
      <c r="O133" s="2">
        <f t="shared" ref="O133:O196" si="25">O132+M133</f>
        <v>1.480000000000004</v>
      </c>
      <c r="P133" s="2">
        <f t="shared" ref="P133:P196" si="26">P132+N133</f>
        <v>0.81000000000000227</v>
      </c>
    </row>
    <row r="134" spans="1:16" x14ac:dyDescent="0.35">
      <c r="A134" t="s">
        <v>135</v>
      </c>
      <c r="B134" s="3" t="s">
        <v>357</v>
      </c>
      <c r="C134" s="2">
        <v>64.98</v>
      </c>
      <c r="D134" s="2">
        <v>64.95</v>
      </c>
      <c r="E134" s="2">
        <v>-3.0000000000001137E-2</v>
      </c>
      <c r="F134" s="2">
        <f>AVERAGE($C$3:C134)</f>
        <v>65.021136363636359</v>
      </c>
      <c r="G134" s="2">
        <f>AVERAGE($C$3:D134)</f>
        <v>64.256325757575823</v>
      </c>
      <c r="H134" s="2">
        <f t="shared" si="19"/>
        <v>-4.1136363636354645E-2</v>
      </c>
      <c r="I134" s="2">
        <f t="shared" si="20"/>
        <v>0.69367424242417997</v>
      </c>
      <c r="J134" s="2">
        <f t="shared" si="18"/>
        <v>-0.73481060606053461</v>
      </c>
      <c r="K134">
        <f t="shared" si="21"/>
        <v>2</v>
      </c>
      <c r="L134">
        <f t="shared" si="22"/>
        <v>0</v>
      </c>
      <c r="M134" s="2">
        <f t="shared" si="23"/>
        <v>1.0200000000000031</v>
      </c>
      <c r="N134" s="2">
        <f t="shared" si="24"/>
        <v>1.3400000000000034</v>
      </c>
      <c r="O134" s="2">
        <f t="shared" si="25"/>
        <v>2.5000000000000071</v>
      </c>
      <c r="P134" s="2">
        <f t="shared" si="26"/>
        <v>2.1500000000000057</v>
      </c>
    </row>
    <row r="135" spans="1:16" x14ac:dyDescent="0.35">
      <c r="A135" t="s">
        <v>136</v>
      </c>
      <c r="B135" s="3" t="s">
        <v>358</v>
      </c>
      <c r="C135" s="2">
        <v>73.3</v>
      </c>
      <c r="D135" s="2">
        <v>72.349999999999994</v>
      </c>
      <c r="E135" s="2">
        <v>-0.95000000000000284</v>
      </c>
      <c r="F135" s="2">
        <f>AVERAGE($C$3:C135)</f>
        <v>65.083383458646608</v>
      </c>
      <c r="G135" s="2">
        <f>AVERAGE($C$3:D135)</f>
        <v>64.320751879699301</v>
      </c>
      <c r="H135" s="2">
        <f t="shared" si="19"/>
        <v>8.2166165413533889</v>
      </c>
      <c r="I135" s="2">
        <f t="shared" si="20"/>
        <v>8.0292481203006929</v>
      </c>
      <c r="J135" s="2">
        <f t="shared" si="18"/>
        <v>0.18736842105269602</v>
      </c>
      <c r="K135">
        <f t="shared" si="21"/>
        <v>0</v>
      </c>
      <c r="L135">
        <f t="shared" si="22"/>
        <v>1</v>
      </c>
      <c r="M135" s="2">
        <f t="shared" si="23"/>
        <v>8.3199999999999932</v>
      </c>
      <c r="N135" s="2">
        <f t="shared" si="24"/>
        <v>7.3999999999999915</v>
      </c>
      <c r="O135" s="2">
        <f t="shared" si="25"/>
        <v>10.82</v>
      </c>
      <c r="P135" s="2">
        <f t="shared" si="26"/>
        <v>9.5499999999999972</v>
      </c>
    </row>
    <row r="136" spans="1:16" x14ac:dyDescent="0.35">
      <c r="A136" t="s">
        <v>137</v>
      </c>
      <c r="B136" s="3" t="s">
        <v>359</v>
      </c>
      <c r="C136" s="2">
        <v>73.3</v>
      </c>
      <c r="D136" s="2">
        <v>72.349999999999994</v>
      </c>
      <c r="E136" s="2">
        <v>-0.95000000000000284</v>
      </c>
      <c r="F136" s="2">
        <f>AVERAGE($C$3:C136)</f>
        <v>65.144701492537294</v>
      </c>
      <c r="G136" s="2">
        <f>AVERAGE($C$3:D136)</f>
        <v>64.384216417910494</v>
      </c>
      <c r="H136" s="2">
        <f t="shared" si="19"/>
        <v>8.1552985074627031</v>
      </c>
      <c r="I136" s="2">
        <f t="shared" si="20"/>
        <v>7.9657835820895002</v>
      </c>
      <c r="J136" s="2">
        <f t="shared" si="18"/>
        <v>0.18951492537320291</v>
      </c>
      <c r="K136">
        <f t="shared" si="21"/>
        <v>0</v>
      </c>
      <c r="L136">
        <f t="shared" si="22"/>
        <v>0</v>
      </c>
      <c r="M136" s="2">
        <f t="shared" si="23"/>
        <v>0</v>
      </c>
      <c r="N136" s="2">
        <f t="shared" si="24"/>
        <v>0</v>
      </c>
      <c r="O136" s="2">
        <f t="shared" si="25"/>
        <v>10.82</v>
      </c>
      <c r="P136" s="2">
        <f t="shared" si="26"/>
        <v>9.5499999999999972</v>
      </c>
    </row>
    <row r="137" spans="1:16" x14ac:dyDescent="0.35">
      <c r="A137" t="s">
        <v>138</v>
      </c>
      <c r="B137" s="3" t="s">
        <v>360</v>
      </c>
      <c r="C137" s="2">
        <v>73.3</v>
      </c>
      <c r="D137" s="2">
        <v>57.56</v>
      </c>
      <c r="E137" s="2">
        <v>-15.739999999999995</v>
      </c>
      <c r="F137" s="2">
        <f>AVERAGE($C$3:C137)</f>
        <v>65.205111111111094</v>
      </c>
      <c r="G137" s="2">
        <f>AVERAGE($C$3:D137)</f>
        <v>64.391962962963007</v>
      </c>
      <c r="H137" s="2">
        <f t="shared" si="19"/>
        <v>8.094888888888903</v>
      </c>
      <c r="I137" s="2">
        <f t="shared" si="20"/>
        <v>-6.8319629629630043</v>
      </c>
      <c r="J137" s="2">
        <f t="shared" si="18"/>
        <v>14.926851851851907</v>
      </c>
      <c r="K137">
        <f t="shared" si="21"/>
        <v>0</v>
      </c>
      <c r="L137">
        <f t="shared" si="22"/>
        <v>1</v>
      </c>
      <c r="M137" s="2">
        <f t="shared" si="23"/>
        <v>0</v>
      </c>
      <c r="N137" s="2">
        <f t="shared" si="24"/>
        <v>-14.789999999999992</v>
      </c>
      <c r="O137" s="2">
        <f t="shared" si="25"/>
        <v>10.82</v>
      </c>
      <c r="P137" s="2">
        <f t="shared" si="26"/>
        <v>-5.2399999999999949</v>
      </c>
    </row>
    <row r="138" spans="1:16" x14ac:dyDescent="0.35">
      <c r="A138" t="s">
        <v>139</v>
      </c>
      <c r="B138" s="3" t="s">
        <v>361</v>
      </c>
      <c r="C138" s="2">
        <v>73.3</v>
      </c>
      <c r="D138" s="2">
        <v>57.56</v>
      </c>
      <c r="E138" s="2">
        <v>-15.739999999999995</v>
      </c>
      <c r="F138" s="2">
        <f>AVERAGE($C$3:C138)</f>
        <v>65.264632352941149</v>
      </c>
      <c r="G138" s="2">
        <f>AVERAGE($C$3:D138)</f>
        <v>64.399595588235343</v>
      </c>
      <c r="H138" s="2">
        <f t="shared" si="19"/>
        <v>8.0353676470588482</v>
      </c>
      <c r="I138" s="2">
        <f t="shared" si="20"/>
        <v>-6.8395955882353405</v>
      </c>
      <c r="J138" s="2">
        <f t="shared" si="18"/>
        <v>14.874963235294189</v>
      </c>
      <c r="K138">
        <f t="shared" si="21"/>
        <v>0</v>
      </c>
      <c r="L138">
        <f t="shared" si="22"/>
        <v>0</v>
      </c>
      <c r="M138" s="2">
        <f t="shared" si="23"/>
        <v>0</v>
      </c>
      <c r="N138" s="2">
        <f t="shared" si="24"/>
        <v>0</v>
      </c>
      <c r="O138" s="2">
        <f t="shared" si="25"/>
        <v>10.82</v>
      </c>
      <c r="P138" s="2">
        <f t="shared" si="26"/>
        <v>-5.2399999999999949</v>
      </c>
    </row>
    <row r="139" spans="1:16" x14ac:dyDescent="0.35">
      <c r="A139" t="s">
        <v>140</v>
      </c>
      <c r="B139" s="3" t="s">
        <v>362</v>
      </c>
      <c r="C139" s="2">
        <v>64.319999999999993</v>
      </c>
      <c r="D139" s="2">
        <v>63.95</v>
      </c>
      <c r="E139" s="2">
        <v>-0.36999999999999034</v>
      </c>
      <c r="F139" s="2">
        <f>AVERAGE($C$3:C139)</f>
        <v>65.257737226277342</v>
      </c>
      <c r="G139" s="2">
        <f>AVERAGE($C$3:D139)</f>
        <v>64.397664233576691</v>
      </c>
      <c r="H139" s="2">
        <f t="shared" si="19"/>
        <v>-0.93773722627734912</v>
      </c>
      <c r="I139" s="2">
        <f t="shared" si="20"/>
        <v>-0.44766423357668828</v>
      </c>
      <c r="J139" s="2">
        <f t="shared" si="18"/>
        <v>-0.49007299270066085</v>
      </c>
      <c r="K139">
        <f t="shared" si="21"/>
        <v>1</v>
      </c>
      <c r="L139">
        <f t="shared" si="22"/>
        <v>0</v>
      </c>
      <c r="M139" s="2">
        <f t="shared" si="23"/>
        <v>-8.980000000000004</v>
      </c>
      <c r="N139" s="2">
        <f t="shared" si="24"/>
        <v>6.3900000000000006</v>
      </c>
      <c r="O139" s="2">
        <f t="shared" si="25"/>
        <v>1.8399999999999963</v>
      </c>
      <c r="P139" s="2">
        <f t="shared" si="26"/>
        <v>1.1500000000000057</v>
      </c>
    </row>
    <row r="140" spans="1:16" x14ac:dyDescent="0.35">
      <c r="A140" t="s">
        <v>141</v>
      </c>
      <c r="B140" s="3" t="s">
        <v>363</v>
      </c>
      <c r="C140" s="2">
        <v>66.5</v>
      </c>
      <c r="D140" s="2">
        <v>65.97</v>
      </c>
      <c r="E140" s="2">
        <v>-0.53000000000000114</v>
      </c>
      <c r="F140" s="2">
        <f>AVERAGE($C$3:C140)</f>
        <v>65.266739130434757</v>
      </c>
      <c r="G140" s="2">
        <f>AVERAGE($C$3:D140)</f>
        <v>64.410978260869612</v>
      </c>
      <c r="H140" s="2">
        <f t="shared" si="19"/>
        <v>1.2332608695652425</v>
      </c>
      <c r="I140" s="2">
        <f t="shared" si="20"/>
        <v>1.5590217391303867</v>
      </c>
      <c r="J140" s="2">
        <f t="shared" si="18"/>
        <v>-0.32576086956514416</v>
      </c>
      <c r="K140">
        <f t="shared" si="21"/>
        <v>0</v>
      </c>
      <c r="L140">
        <f t="shared" si="22"/>
        <v>1</v>
      </c>
      <c r="M140" s="2">
        <f t="shared" si="23"/>
        <v>2.1800000000000068</v>
      </c>
      <c r="N140" s="2">
        <f t="shared" si="24"/>
        <v>2.019999999999996</v>
      </c>
      <c r="O140" s="2">
        <f t="shared" si="25"/>
        <v>4.0200000000000031</v>
      </c>
      <c r="P140" s="2">
        <f t="shared" si="26"/>
        <v>3.1700000000000017</v>
      </c>
    </row>
    <row r="141" spans="1:16" x14ac:dyDescent="0.35">
      <c r="A141" t="s">
        <v>142</v>
      </c>
      <c r="B141" s="3" t="s">
        <v>364</v>
      </c>
      <c r="C141" s="2">
        <v>72.13</v>
      </c>
      <c r="D141" s="2">
        <v>71.53</v>
      </c>
      <c r="E141" s="2">
        <v>-0.59999999999999432</v>
      </c>
      <c r="F141" s="2">
        <f>AVERAGE($C$3:C141)</f>
        <v>65.316115107913632</v>
      </c>
      <c r="G141" s="2">
        <f>AVERAGE($C$3:D141)</f>
        <v>64.46435251798566</v>
      </c>
      <c r="H141" s="2">
        <f t="shared" si="19"/>
        <v>6.8138848920863637</v>
      </c>
      <c r="I141" s="2">
        <f t="shared" si="20"/>
        <v>7.0656474820143416</v>
      </c>
      <c r="J141" s="2">
        <f t="shared" si="18"/>
        <v>-0.25176258992797784</v>
      </c>
      <c r="K141">
        <f t="shared" si="21"/>
        <v>0</v>
      </c>
      <c r="L141">
        <f t="shared" si="22"/>
        <v>2</v>
      </c>
      <c r="M141" s="2">
        <f t="shared" si="23"/>
        <v>5.6299999999999955</v>
      </c>
      <c r="N141" s="2">
        <f t="shared" si="24"/>
        <v>5.5600000000000023</v>
      </c>
      <c r="O141" s="2">
        <f t="shared" si="25"/>
        <v>9.6499999999999986</v>
      </c>
      <c r="P141" s="2">
        <f t="shared" si="26"/>
        <v>8.730000000000004</v>
      </c>
    </row>
    <row r="142" spans="1:16" x14ac:dyDescent="0.35">
      <c r="A142" t="s">
        <v>143</v>
      </c>
      <c r="B142" s="3" t="s">
        <v>365</v>
      </c>
      <c r="C142" s="2">
        <v>72.13</v>
      </c>
      <c r="D142" s="2">
        <v>55.28</v>
      </c>
      <c r="E142" s="2">
        <v>-16.849999999999994</v>
      </c>
      <c r="F142" s="2">
        <f>AVERAGE($C$3:C142)</f>
        <v>65.364785714285674</v>
      </c>
      <c r="G142" s="2">
        <f>AVERAGE($C$3:D142)</f>
        <v>64.458928571428629</v>
      </c>
      <c r="H142" s="2">
        <f t="shared" si="19"/>
        <v>6.7652142857143218</v>
      </c>
      <c r="I142" s="2">
        <f t="shared" si="20"/>
        <v>-9.1789285714286279</v>
      </c>
      <c r="J142" s="2">
        <f t="shared" si="18"/>
        <v>15.94414285714295</v>
      </c>
      <c r="K142">
        <f t="shared" si="21"/>
        <v>0</v>
      </c>
      <c r="L142">
        <f t="shared" si="22"/>
        <v>3</v>
      </c>
      <c r="M142" s="2">
        <f t="shared" si="23"/>
        <v>0</v>
      </c>
      <c r="N142" s="2">
        <f t="shared" si="24"/>
        <v>-16.25</v>
      </c>
      <c r="O142" s="2">
        <f t="shared" si="25"/>
        <v>9.6499999999999986</v>
      </c>
      <c r="P142" s="2">
        <f t="shared" si="26"/>
        <v>-7.519999999999996</v>
      </c>
    </row>
    <row r="143" spans="1:16" x14ac:dyDescent="0.35">
      <c r="A143" t="s">
        <v>144</v>
      </c>
      <c r="B143" s="3" t="s">
        <v>366</v>
      </c>
      <c r="C143" s="2">
        <v>72.13</v>
      </c>
      <c r="D143" s="2">
        <v>55.28</v>
      </c>
      <c r="E143" s="2">
        <v>-16.849999999999994</v>
      </c>
      <c r="F143" s="2">
        <f>AVERAGE($C$3:C143)</f>
        <v>65.412765957446766</v>
      </c>
      <c r="G143" s="2">
        <f>AVERAGE($C$3:D143)</f>
        <v>64.453581560283737</v>
      </c>
      <c r="H143" s="2">
        <f t="shared" si="19"/>
        <v>6.7172340425532298</v>
      </c>
      <c r="I143" s="2">
        <f t="shared" si="20"/>
        <v>-9.1735815602837363</v>
      </c>
      <c r="J143" s="2">
        <f t="shared" si="18"/>
        <v>15.890815602836966</v>
      </c>
      <c r="K143">
        <f t="shared" si="21"/>
        <v>0</v>
      </c>
      <c r="L143">
        <f t="shared" si="22"/>
        <v>0</v>
      </c>
      <c r="M143" s="2">
        <f t="shared" si="23"/>
        <v>0</v>
      </c>
      <c r="N143" s="2">
        <f t="shared" si="24"/>
        <v>0</v>
      </c>
      <c r="O143" s="2">
        <f t="shared" si="25"/>
        <v>9.6499999999999986</v>
      </c>
      <c r="P143" s="2">
        <f t="shared" si="26"/>
        <v>-7.519999999999996</v>
      </c>
    </row>
    <row r="144" spans="1:16" x14ac:dyDescent="0.35">
      <c r="A144" t="s">
        <v>145</v>
      </c>
      <c r="B144" s="3" t="s">
        <v>367</v>
      </c>
      <c r="C144" s="2">
        <v>72.13</v>
      </c>
      <c r="D144" s="2">
        <v>55.28</v>
      </c>
      <c r="E144" s="2">
        <v>-16.849999999999994</v>
      </c>
      <c r="F144" s="2">
        <f>AVERAGE($C$3:C144)</f>
        <v>65.460070422535154</v>
      </c>
      <c r="G144" s="2">
        <f>AVERAGE($C$3:D144)</f>
        <v>64.448309859154975</v>
      </c>
      <c r="H144" s="2">
        <f t="shared" si="19"/>
        <v>6.6699295774648419</v>
      </c>
      <c r="I144" s="2">
        <f t="shared" si="20"/>
        <v>-9.1683098591549737</v>
      </c>
      <c r="J144" s="2">
        <f t="shared" si="18"/>
        <v>15.838239436619816</v>
      </c>
      <c r="K144">
        <f t="shared" si="21"/>
        <v>0</v>
      </c>
      <c r="L144">
        <f t="shared" si="22"/>
        <v>0</v>
      </c>
      <c r="M144" s="2">
        <f t="shared" si="23"/>
        <v>0</v>
      </c>
      <c r="N144" s="2">
        <f t="shared" si="24"/>
        <v>0</v>
      </c>
      <c r="O144" s="2">
        <f t="shared" si="25"/>
        <v>9.6499999999999986</v>
      </c>
      <c r="P144" s="2">
        <f t="shared" si="26"/>
        <v>-7.519999999999996</v>
      </c>
    </row>
    <row r="145" spans="1:16" x14ac:dyDescent="0.35">
      <c r="A145" t="s">
        <v>146</v>
      </c>
      <c r="B145" s="3" t="s">
        <v>368</v>
      </c>
      <c r="C145" s="2">
        <v>62.01</v>
      </c>
      <c r="D145" s="2">
        <v>55.28</v>
      </c>
      <c r="E145" s="2">
        <v>-6.7299999999999969</v>
      </c>
      <c r="F145" s="2">
        <f>AVERAGE($C$3:C145)</f>
        <v>65.435944055944006</v>
      </c>
      <c r="G145" s="2">
        <f>AVERAGE($C$3:D145)</f>
        <v>64.407727272727314</v>
      </c>
      <c r="H145" s="2">
        <f t="shared" si="19"/>
        <v>-3.425944055944008</v>
      </c>
      <c r="I145" s="2">
        <f t="shared" si="20"/>
        <v>-9.1277272727273129</v>
      </c>
      <c r="J145" s="2">
        <f t="shared" si="18"/>
        <v>5.7017832167833049</v>
      </c>
      <c r="K145">
        <f t="shared" si="21"/>
        <v>1</v>
      </c>
      <c r="L145">
        <f t="shared" si="22"/>
        <v>0</v>
      </c>
      <c r="M145" s="2">
        <f t="shared" si="23"/>
        <v>-10.119999999999997</v>
      </c>
      <c r="N145" s="2">
        <f t="shared" si="24"/>
        <v>0</v>
      </c>
      <c r="O145" s="2">
        <f t="shared" si="25"/>
        <v>-0.46999999999999886</v>
      </c>
      <c r="P145" s="2">
        <f t="shared" si="26"/>
        <v>-7.519999999999996</v>
      </c>
    </row>
    <row r="146" spans="1:16" x14ac:dyDescent="0.35">
      <c r="A146" t="s">
        <v>147</v>
      </c>
      <c r="B146" s="3" t="s">
        <v>369</v>
      </c>
      <c r="C146" s="2">
        <v>64.05</v>
      </c>
      <c r="D146" s="2">
        <v>63.7</v>
      </c>
      <c r="E146" s="2">
        <v>-0.34999999999999432</v>
      </c>
      <c r="F146" s="2">
        <f>AVERAGE($C$3:C146)</f>
        <v>65.426319444444388</v>
      </c>
      <c r="G146" s="2">
        <f>AVERAGE($C$3:D146)</f>
        <v>64.404027777777813</v>
      </c>
      <c r="H146" s="2">
        <f t="shared" si="19"/>
        <v>-1.3763194444443911</v>
      </c>
      <c r="I146" s="2">
        <f t="shared" si="20"/>
        <v>-0.70402777777781012</v>
      </c>
      <c r="J146" s="2">
        <f t="shared" si="18"/>
        <v>-0.67229166666658102</v>
      </c>
      <c r="K146">
        <f t="shared" si="21"/>
        <v>2</v>
      </c>
      <c r="L146">
        <f t="shared" si="22"/>
        <v>0</v>
      </c>
      <c r="M146" s="2">
        <f t="shared" si="23"/>
        <v>2.0399999999999991</v>
      </c>
      <c r="N146" s="2">
        <f t="shared" si="24"/>
        <v>8.4200000000000017</v>
      </c>
      <c r="O146" s="2">
        <f t="shared" si="25"/>
        <v>1.5700000000000003</v>
      </c>
      <c r="P146" s="2">
        <f t="shared" si="26"/>
        <v>0.90000000000000568</v>
      </c>
    </row>
    <row r="147" spans="1:16" x14ac:dyDescent="0.35">
      <c r="A147" t="s">
        <v>148</v>
      </c>
      <c r="B147" s="3" t="s">
        <v>370</v>
      </c>
      <c r="C147" s="2">
        <v>68</v>
      </c>
      <c r="D147" s="2">
        <v>67.510000000000005</v>
      </c>
      <c r="E147" s="2">
        <v>-0.48999999999999488</v>
      </c>
      <c r="F147" s="2">
        <f>AVERAGE($C$3:C147)</f>
        <v>65.444068965517189</v>
      </c>
      <c r="G147" s="2">
        <f>AVERAGE($C$3:D147)</f>
        <v>64.427137931034522</v>
      </c>
      <c r="H147" s="2">
        <f t="shared" si="19"/>
        <v>2.5559310344828106</v>
      </c>
      <c r="I147" s="2">
        <f t="shared" si="20"/>
        <v>3.0828620689654826</v>
      </c>
      <c r="J147" s="2">
        <f t="shared" si="18"/>
        <v>-0.52693103448267209</v>
      </c>
      <c r="K147">
        <f t="shared" si="21"/>
        <v>0</v>
      </c>
      <c r="L147">
        <f t="shared" si="22"/>
        <v>1</v>
      </c>
      <c r="M147" s="2">
        <f t="shared" si="23"/>
        <v>3.9500000000000028</v>
      </c>
      <c r="N147" s="2">
        <f t="shared" si="24"/>
        <v>3.8100000000000023</v>
      </c>
      <c r="O147" s="2">
        <f t="shared" si="25"/>
        <v>5.5200000000000031</v>
      </c>
      <c r="P147" s="2">
        <f t="shared" si="26"/>
        <v>4.710000000000008</v>
      </c>
    </row>
    <row r="148" spans="1:16" x14ac:dyDescent="0.35">
      <c r="A148" t="s">
        <v>149</v>
      </c>
      <c r="B148" s="3" t="s">
        <v>371</v>
      </c>
      <c r="C148" s="2">
        <v>78.87</v>
      </c>
      <c r="D148" s="2">
        <v>78.53</v>
      </c>
      <c r="E148" s="2">
        <v>-0.34000000000000341</v>
      </c>
      <c r="F148" s="2">
        <f>AVERAGE($C$3:C148)</f>
        <v>65.536027397260227</v>
      </c>
      <c r="G148" s="2">
        <f>AVERAGE($C$3:D148)</f>
        <v>64.524897260274003</v>
      </c>
      <c r="H148" s="2">
        <f t="shared" si="19"/>
        <v>13.333972602739777</v>
      </c>
      <c r="I148" s="2">
        <f t="shared" si="20"/>
        <v>14.005102739725999</v>
      </c>
      <c r="J148" s="2">
        <f t="shared" si="18"/>
        <v>-0.67113013698622126</v>
      </c>
      <c r="K148">
        <f t="shared" si="21"/>
        <v>1</v>
      </c>
      <c r="L148">
        <f t="shared" si="22"/>
        <v>0</v>
      </c>
      <c r="M148" s="2">
        <f t="shared" si="23"/>
        <v>10.870000000000005</v>
      </c>
      <c r="N148" s="2">
        <f t="shared" si="24"/>
        <v>11.019999999999996</v>
      </c>
      <c r="O148" s="2">
        <f t="shared" si="25"/>
        <v>16.390000000000008</v>
      </c>
      <c r="P148" s="2">
        <f t="shared" si="26"/>
        <v>15.730000000000004</v>
      </c>
    </row>
    <row r="149" spans="1:16" x14ac:dyDescent="0.35">
      <c r="A149" t="s">
        <v>150</v>
      </c>
      <c r="B149" s="3" t="s">
        <v>372</v>
      </c>
      <c r="C149" s="2">
        <v>52.61</v>
      </c>
      <c r="D149" s="2">
        <v>53.09</v>
      </c>
      <c r="E149" s="2">
        <v>0.48000000000000398</v>
      </c>
      <c r="F149" s="2">
        <f>AVERAGE($C$3:C149)</f>
        <v>65.448095238095192</v>
      </c>
      <c r="G149" s="2">
        <f>AVERAGE($C$3:D149)</f>
        <v>64.445476190476214</v>
      </c>
      <c r="H149" s="2">
        <f t="shared" si="19"/>
        <v>-12.838095238095192</v>
      </c>
      <c r="I149" s="2">
        <f t="shared" si="20"/>
        <v>-11.35547619047621</v>
      </c>
      <c r="J149" s="2">
        <f t="shared" si="18"/>
        <v>-1.4826190476189822</v>
      </c>
      <c r="K149">
        <f t="shared" si="21"/>
        <v>2</v>
      </c>
      <c r="L149">
        <f t="shared" si="22"/>
        <v>0</v>
      </c>
      <c r="M149" s="2">
        <f t="shared" si="23"/>
        <v>-26.260000000000005</v>
      </c>
      <c r="N149" s="2">
        <f t="shared" si="24"/>
        <v>-25.439999999999998</v>
      </c>
      <c r="O149" s="2">
        <f t="shared" si="25"/>
        <v>-9.8699999999999974</v>
      </c>
      <c r="P149" s="2">
        <f t="shared" si="26"/>
        <v>-9.7099999999999937</v>
      </c>
    </row>
    <row r="150" spans="1:16" x14ac:dyDescent="0.35">
      <c r="A150" t="s">
        <v>151</v>
      </c>
      <c r="B150" s="3" t="s">
        <v>373</v>
      </c>
      <c r="C150" s="2">
        <v>52.61</v>
      </c>
      <c r="D150" s="2">
        <v>53.09</v>
      </c>
      <c r="E150" s="2">
        <v>0.48000000000000398</v>
      </c>
      <c r="F150" s="2">
        <f>AVERAGE($C$3:C150)</f>
        <v>65.361351351351317</v>
      </c>
      <c r="G150" s="2">
        <f>AVERAGE($C$3:D150)</f>
        <v>64.367128378378411</v>
      </c>
      <c r="H150" s="2">
        <f t="shared" si="19"/>
        <v>-12.751351351351317</v>
      </c>
      <c r="I150" s="2">
        <f t="shared" si="20"/>
        <v>-11.277128378378407</v>
      </c>
      <c r="J150" s="2">
        <f t="shared" si="18"/>
        <v>-1.4742229729729104</v>
      </c>
      <c r="K150">
        <f t="shared" si="21"/>
        <v>0</v>
      </c>
      <c r="L150">
        <f t="shared" si="22"/>
        <v>0</v>
      </c>
      <c r="M150" s="2">
        <f t="shared" si="23"/>
        <v>0</v>
      </c>
      <c r="N150" s="2">
        <f t="shared" si="24"/>
        <v>0</v>
      </c>
      <c r="O150" s="2">
        <f t="shared" si="25"/>
        <v>-9.8699999999999974</v>
      </c>
      <c r="P150" s="2">
        <f t="shared" si="26"/>
        <v>-9.7099999999999937</v>
      </c>
    </row>
    <row r="151" spans="1:16" x14ac:dyDescent="0.35">
      <c r="A151" t="s">
        <v>152</v>
      </c>
      <c r="B151" s="3" t="s">
        <v>374</v>
      </c>
      <c r="C151" s="2">
        <v>52.61</v>
      </c>
      <c r="D151" s="2">
        <v>53.09</v>
      </c>
      <c r="E151" s="2">
        <v>0.48000000000000398</v>
      </c>
      <c r="F151" s="2">
        <f>AVERAGE($C$3:C151)</f>
        <v>65.275771812080507</v>
      </c>
      <c r="G151" s="2">
        <f>AVERAGE($C$3:D151)</f>
        <v>64.289832214765127</v>
      </c>
      <c r="H151" s="2">
        <f t="shared" si="19"/>
        <v>-12.665771812080507</v>
      </c>
      <c r="I151" s="2">
        <f t="shared" si="20"/>
        <v>-11.199832214765124</v>
      </c>
      <c r="J151" s="2">
        <f t="shared" si="18"/>
        <v>-1.4659395973153835</v>
      </c>
      <c r="K151">
        <f t="shared" si="21"/>
        <v>0</v>
      </c>
      <c r="L151">
        <f t="shared" si="22"/>
        <v>0</v>
      </c>
      <c r="M151" s="2">
        <f t="shared" si="23"/>
        <v>0</v>
      </c>
      <c r="N151" s="2">
        <f t="shared" si="24"/>
        <v>0</v>
      </c>
      <c r="O151" s="2">
        <f t="shared" si="25"/>
        <v>-9.8699999999999974</v>
      </c>
      <c r="P151" s="2">
        <f t="shared" si="26"/>
        <v>-9.7099999999999937</v>
      </c>
    </row>
    <row r="152" spans="1:16" x14ac:dyDescent="0.35">
      <c r="A152" t="s">
        <v>153</v>
      </c>
      <c r="B152" s="3" t="s">
        <v>375</v>
      </c>
      <c r="C152" s="2">
        <v>52.61</v>
      </c>
      <c r="D152" s="2">
        <v>53.09</v>
      </c>
      <c r="E152" s="2">
        <v>0.48000000000000398</v>
      </c>
      <c r="F152" s="2">
        <f>AVERAGE($C$3:C152)</f>
        <v>65.191333333333304</v>
      </c>
      <c r="G152" s="2">
        <f>AVERAGE($C$3:D152)</f>
        <v>64.213566666666708</v>
      </c>
      <c r="H152" s="2">
        <f t="shared" si="19"/>
        <v>-12.581333333333305</v>
      </c>
      <c r="I152" s="2">
        <f t="shared" si="20"/>
        <v>-11.123566666666704</v>
      </c>
      <c r="J152" s="2">
        <f t="shared" si="18"/>
        <v>-1.4577666666666005</v>
      </c>
      <c r="K152">
        <f t="shared" si="21"/>
        <v>0</v>
      </c>
      <c r="L152">
        <f t="shared" si="22"/>
        <v>0</v>
      </c>
      <c r="M152" s="2">
        <f t="shared" si="23"/>
        <v>0</v>
      </c>
      <c r="N152" s="2">
        <f t="shared" si="24"/>
        <v>0</v>
      </c>
      <c r="O152" s="2">
        <f t="shared" si="25"/>
        <v>-9.8699999999999974</v>
      </c>
      <c r="P152" s="2">
        <f t="shared" si="26"/>
        <v>-9.7099999999999937</v>
      </c>
    </row>
    <row r="153" spans="1:16" x14ac:dyDescent="0.35">
      <c r="A153" t="s">
        <v>154</v>
      </c>
      <c r="B153" s="3" t="s">
        <v>376</v>
      </c>
      <c r="C153" s="2">
        <v>52.61</v>
      </c>
      <c r="D153" s="2">
        <v>67.25</v>
      </c>
      <c r="E153" s="2">
        <v>14.64</v>
      </c>
      <c r="F153" s="2">
        <f>AVERAGE($C$3:C153)</f>
        <v>65.108013245033092</v>
      </c>
      <c r="G153" s="2">
        <f>AVERAGE($C$3:D153)</f>
        <v>64.185198675496721</v>
      </c>
      <c r="H153" s="2">
        <f t="shared" si="19"/>
        <v>-12.498013245033093</v>
      </c>
      <c r="I153" s="2">
        <f t="shared" si="20"/>
        <v>3.0648013245032786</v>
      </c>
      <c r="J153" s="2">
        <f t="shared" si="18"/>
        <v>-15.562814569536371</v>
      </c>
      <c r="K153">
        <f t="shared" si="21"/>
        <v>1</v>
      </c>
      <c r="L153">
        <f t="shared" si="22"/>
        <v>0</v>
      </c>
      <c r="M153" s="2">
        <f t="shared" si="23"/>
        <v>0</v>
      </c>
      <c r="N153" s="2">
        <f t="shared" si="24"/>
        <v>14.159999999999997</v>
      </c>
      <c r="O153" s="2">
        <f t="shared" si="25"/>
        <v>-9.8699999999999974</v>
      </c>
      <c r="P153" s="2">
        <f t="shared" si="26"/>
        <v>4.4500000000000028</v>
      </c>
    </row>
    <row r="154" spans="1:16" x14ac:dyDescent="0.35">
      <c r="A154" t="s">
        <v>155</v>
      </c>
      <c r="B154" s="3" t="s">
        <v>377</v>
      </c>
      <c r="C154" s="2">
        <v>64.2</v>
      </c>
      <c r="D154" s="2">
        <v>63.43</v>
      </c>
      <c r="E154" s="2">
        <v>-0.77000000000000313</v>
      </c>
      <c r="F154" s="2">
        <f>AVERAGE($C$3:C154)</f>
        <v>65.102039473684187</v>
      </c>
      <c r="G154" s="2">
        <f>AVERAGE($C$3:D154)</f>
        <v>64.182763157894783</v>
      </c>
      <c r="H154" s="2">
        <f t="shared" si="19"/>
        <v>-0.90203947368418369</v>
      </c>
      <c r="I154" s="2">
        <f t="shared" si="20"/>
        <v>-0.75276315789478332</v>
      </c>
      <c r="J154" s="2">
        <f t="shared" si="18"/>
        <v>-0.14927631578940037</v>
      </c>
      <c r="K154">
        <f t="shared" si="21"/>
        <v>0</v>
      </c>
      <c r="L154">
        <f t="shared" si="22"/>
        <v>1</v>
      </c>
      <c r="M154" s="2">
        <f t="shared" si="23"/>
        <v>11.590000000000003</v>
      </c>
      <c r="N154" s="2">
        <f t="shared" si="24"/>
        <v>-3.8200000000000003</v>
      </c>
      <c r="O154" s="2">
        <f t="shared" si="25"/>
        <v>1.720000000000006</v>
      </c>
      <c r="P154" s="2">
        <f t="shared" si="26"/>
        <v>0.63000000000000256</v>
      </c>
    </row>
    <row r="155" spans="1:16" x14ac:dyDescent="0.35">
      <c r="A155" t="s">
        <v>156</v>
      </c>
      <c r="B155" s="3" t="s">
        <v>378</v>
      </c>
      <c r="C155" s="2">
        <v>67.400000000000006</v>
      </c>
      <c r="D155" s="2">
        <v>67</v>
      </c>
      <c r="E155" s="2">
        <v>-0.40000000000000568</v>
      </c>
      <c r="F155" s="2">
        <f>AVERAGE($C$3:C155)</f>
        <v>65.117058823529391</v>
      </c>
      <c r="G155" s="2">
        <f>AVERAGE($C$3:D155)</f>
        <v>64.202483660130767</v>
      </c>
      <c r="H155" s="2">
        <f t="shared" si="19"/>
        <v>2.2829411764706151</v>
      </c>
      <c r="I155" s="2">
        <f t="shared" si="20"/>
        <v>2.7975163398692331</v>
      </c>
      <c r="J155" s="2">
        <f t="shared" si="18"/>
        <v>-0.51457516339861797</v>
      </c>
      <c r="K155">
        <f t="shared" si="21"/>
        <v>1</v>
      </c>
      <c r="L155">
        <f t="shared" si="22"/>
        <v>0</v>
      </c>
      <c r="M155" s="2">
        <f t="shared" si="23"/>
        <v>3.2000000000000028</v>
      </c>
      <c r="N155" s="2">
        <f t="shared" si="24"/>
        <v>3.5700000000000003</v>
      </c>
      <c r="O155" s="2">
        <f t="shared" si="25"/>
        <v>4.9200000000000088</v>
      </c>
      <c r="P155" s="2">
        <f t="shared" si="26"/>
        <v>4.2000000000000028</v>
      </c>
    </row>
    <row r="156" spans="1:16" x14ac:dyDescent="0.35">
      <c r="A156" t="s">
        <v>157</v>
      </c>
      <c r="B156" s="3" t="s">
        <v>379</v>
      </c>
      <c r="C156" s="2">
        <v>80.36</v>
      </c>
      <c r="D156" s="2">
        <v>79.97</v>
      </c>
      <c r="E156" s="2">
        <v>-0.39000000000000057</v>
      </c>
      <c r="F156" s="2">
        <f>AVERAGE($C$3:C156)</f>
        <v>65.216038961038947</v>
      </c>
      <c r="G156" s="2">
        <f>AVERAGE($C$3:D156)</f>
        <v>64.306136363636412</v>
      </c>
      <c r="H156" s="2">
        <f t="shared" si="19"/>
        <v>15.143961038961052</v>
      </c>
      <c r="I156" s="2">
        <f t="shared" si="20"/>
        <v>15.663863636363587</v>
      </c>
      <c r="J156" s="2">
        <f t="shared" si="18"/>
        <v>-0.51990259740253464</v>
      </c>
      <c r="K156">
        <f t="shared" si="21"/>
        <v>2</v>
      </c>
      <c r="L156">
        <f t="shared" si="22"/>
        <v>0</v>
      </c>
      <c r="M156" s="2">
        <f t="shared" si="23"/>
        <v>12.959999999999994</v>
      </c>
      <c r="N156" s="2">
        <f t="shared" si="24"/>
        <v>12.969999999999999</v>
      </c>
      <c r="O156" s="2">
        <f t="shared" si="25"/>
        <v>17.880000000000003</v>
      </c>
      <c r="P156" s="2">
        <f t="shared" si="26"/>
        <v>17.170000000000002</v>
      </c>
    </row>
    <row r="157" spans="1:16" x14ac:dyDescent="0.35">
      <c r="A157" t="s">
        <v>158</v>
      </c>
      <c r="B157" s="3" t="s">
        <v>380</v>
      </c>
      <c r="C157" s="2">
        <v>80.36</v>
      </c>
      <c r="D157" s="2">
        <v>79.97</v>
      </c>
      <c r="E157" s="2">
        <v>-0.39000000000000057</v>
      </c>
      <c r="F157" s="2">
        <f>AVERAGE($C$3:C157)</f>
        <v>65.313741935483847</v>
      </c>
      <c r="G157" s="2">
        <f>AVERAGE($C$3:D157)</f>
        <v>64.408451612903278</v>
      </c>
      <c r="H157" s="2">
        <f t="shared" si="19"/>
        <v>15.046258064516152</v>
      </c>
      <c r="I157" s="2">
        <f t="shared" si="20"/>
        <v>15.561548387096721</v>
      </c>
      <c r="J157" s="2">
        <f t="shared" si="18"/>
        <v>-0.51529032258056873</v>
      </c>
      <c r="K157">
        <f t="shared" si="21"/>
        <v>0</v>
      </c>
      <c r="L157">
        <f t="shared" si="22"/>
        <v>0</v>
      </c>
      <c r="M157" s="2">
        <f t="shared" si="23"/>
        <v>0</v>
      </c>
      <c r="N157" s="2">
        <f t="shared" si="24"/>
        <v>0</v>
      </c>
      <c r="O157" s="2">
        <f t="shared" si="25"/>
        <v>17.880000000000003</v>
      </c>
      <c r="P157" s="2">
        <f t="shared" si="26"/>
        <v>17.170000000000002</v>
      </c>
    </row>
    <row r="158" spans="1:16" x14ac:dyDescent="0.35">
      <c r="A158" t="s">
        <v>159</v>
      </c>
      <c r="B158" s="3" t="s">
        <v>381</v>
      </c>
      <c r="C158" s="2">
        <v>55.5</v>
      </c>
      <c r="D158" s="2">
        <v>79.97</v>
      </c>
      <c r="E158" s="2">
        <v>24.47</v>
      </c>
      <c r="F158" s="2">
        <f>AVERAGE($C$3:C158)</f>
        <v>65.250833333333318</v>
      </c>
      <c r="G158" s="2">
        <f>AVERAGE($C$3:D158)</f>
        <v>64.429775641025699</v>
      </c>
      <c r="H158" s="2">
        <f t="shared" si="19"/>
        <v>-9.7508333333333184</v>
      </c>
      <c r="I158" s="2">
        <f t="shared" si="20"/>
        <v>15.540224358974299</v>
      </c>
      <c r="J158" s="2">
        <f t="shared" si="18"/>
        <v>-25.291057692307618</v>
      </c>
      <c r="K158">
        <f t="shared" si="21"/>
        <v>1</v>
      </c>
      <c r="L158">
        <f t="shared" si="22"/>
        <v>0</v>
      </c>
      <c r="M158" s="2">
        <f t="shared" si="23"/>
        <v>-24.86</v>
      </c>
      <c r="N158" s="2">
        <f t="shared" si="24"/>
        <v>0</v>
      </c>
      <c r="O158" s="2">
        <f t="shared" si="25"/>
        <v>-6.9799999999999969</v>
      </c>
      <c r="P158" s="2">
        <f t="shared" si="26"/>
        <v>17.170000000000002</v>
      </c>
    </row>
    <row r="159" spans="1:16" x14ac:dyDescent="0.35">
      <c r="A159" t="s">
        <v>160</v>
      </c>
      <c r="B159" s="3" t="s">
        <v>382</v>
      </c>
      <c r="C159" s="2">
        <v>55.5</v>
      </c>
      <c r="D159" s="2">
        <v>61.77</v>
      </c>
      <c r="E159" s="2">
        <v>6.2700000000000031</v>
      </c>
      <c r="F159" s="2">
        <f>AVERAGE($C$3:C159)</f>
        <v>65.188726114649668</v>
      </c>
      <c r="G159" s="2">
        <f>AVERAGE($C$3:D159)</f>
        <v>64.392866242038281</v>
      </c>
      <c r="H159" s="2">
        <f t="shared" si="19"/>
        <v>-9.6887261146496684</v>
      </c>
      <c r="I159" s="2">
        <f t="shared" si="20"/>
        <v>-2.6228662420382776</v>
      </c>
      <c r="J159" s="2">
        <f t="shared" si="18"/>
        <v>-7.0658598726113908</v>
      </c>
      <c r="K159">
        <f t="shared" si="21"/>
        <v>0</v>
      </c>
      <c r="L159">
        <f t="shared" si="22"/>
        <v>1</v>
      </c>
      <c r="M159" s="2">
        <f t="shared" si="23"/>
        <v>0</v>
      </c>
      <c r="N159" s="2">
        <f t="shared" si="24"/>
        <v>-18.199999999999996</v>
      </c>
      <c r="O159" s="2">
        <f t="shared" si="25"/>
        <v>-6.9799999999999969</v>
      </c>
      <c r="P159" s="2">
        <f t="shared" si="26"/>
        <v>-1.029999999999994</v>
      </c>
    </row>
    <row r="160" spans="1:16" x14ac:dyDescent="0.35">
      <c r="A160" t="s">
        <v>161</v>
      </c>
      <c r="B160" s="3" t="s">
        <v>383</v>
      </c>
      <c r="C160" s="2">
        <v>62.88</v>
      </c>
      <c r="D160" s="2">
        <v>61.77</v>
      </c>
      <c r="E160" s="2">
        <v>-1.1099999999999994</v>
      </c>
      <c r="F160" s="2">
        <f>AVERAGE($C$3:C160)</f>
        <v>65.174113924050616</v>
      </c>
      <c r="G160" s="2">
        <f>AVERAGE($C$3:D160)</f>
        <v>64.379778481012721</v>
      </c>
      <c r="H160" s="2">
        <f t="shared" si="19"/>
        <v>-2.2941139240506132</v>
      </c>
      <c r="I160" s="2">
        <f t="shared" si="20"/>
        <v>-2.609778481012718</v>
      </c>
      <c r="J160" s="2">
        <f t="shared" si="18"/>
        <v>0.31566455696210483</v>
      </c>
      <c r="K160">
        <f t="shared" si="21"/>
        <v>0</v>
      </c>
      <c r="L160">
        <f t="shared" si="22"/>
        <v>2</v>
      </c>
      <c r="M160" s="2">
        <f t="shared" si="23"/>
        <v>7.3800000000000026</v>
      </c>
      <c r="N160" s="2">
        <f t="shared" si="24"/>
        <v>0</v>
      </c>
      <c r="O160" s="2">
        <f t="shared" si="25"/>
        <v>0.40000000000000568</v>
      </c>
      <c r="P160" s="2">
        <f t="shared" si="26"/>
        <v>-1.029999999999994</v>
      </c>
    </row>
    <row r="161" spans="1:16" x14ac:dyDescent="0.35">
      <c r="A161" t="s">
        <v>162</v>
      </c>
      <c r="B161" s="3" t="s">
        <v>384</v>
      </c>
      <c r="C161" s="2">
        <v>68.150000000000006</v>
      </c>
      <c r="D161" s="2">
        <v>67.989999999999995</v>
      </c>
      <c r="E161" s="2">
        <v>-0.1600000000000108</v>
      </c>
      <c r="F161" s="2">
        <f>AVERAGE($C$3:C161)</f>
        <v>65.192830188679224</v>
      </c>
      <c r="G161" s="2">
        <f>AVERAGE($C$3:D161)</f>
        <v>64.402987421383727</v>
      </c>
      <c r="H161" s="2">
        <f t="shared" si="19"/>
        <v>2.9571698113207816</v>
      </c>
      <c r="I161" s="2">
        <f t="shared" si="20"/>
        <v>3.5870125786162674</v>
      </c>
      <c r="J161" s="2">
        <f t="shared" si="18"/>
        <v>-0.62984276729548583</v>
      </c>
      <c r="K161">
        <f t="shared" si="21"/>
        <v>1</v>
      </c>
      <c r="L161">
        <f t="shared" si="22"/>
        <v>0</v>
      </c>
      <c r="M161" s="2">
        <f t="shared" si="23"/>
        <v>5.2700000000000031</v>
      </c>
      <c r="N161" s="2">
        <f t="shared" si="24"/>
        <v>6.2199999999999918</v>
      </c>
      <c r="O161" s="2">
        <f t="shared" si="25"/>
        <v>5.6700000000000088</v>
      </c>
      <c r="P161" s="2">
        <f t="shared" si="26"/>
        <v>5.1899999999999977</v>
      </c>
    </row>
    <row r="162" spans="1:16" x14ac:dyDescent="0.35">
      <c r="A162" t="s">
        <v>163</v>
      </c>
      <c r="B162" s="3" t="s">
        <v>385</v>
      </c>
      <c r="C162" s="2">
        <v>68.53</v>
      </c>
      <c r="D162" s="2">
        <v>68.2</v>
      </c>
      <c r="E162" s="2">
        <v>-0.32999999999999829</v>
      </c>
      <c r="F162" s="2">
        <f>AVERAGE($C$3:C162)</f>
        <v>65.213687499999978</v>
      </c>
      <c r="G162" s="2">
        <f>AVERAGE($C$3:D162)</f>
        <v>64.427750000000074</v>
      </c>
      <c r="H162" s="2">
        <f t="shared" si="19"/>
        <v>3.3163125000000235</v>
      </c>
      <c r="I162" s="2">
        <f t="shared" si="20"/>
        <v>3.7722499999999286</v>
      </c>
      <c r="J162" s="2">
        <f t="shared" si="18"/>
        <v>-0.45593749999990507</v>
      </c>
      <c r="K162">
        <f t="shared" si="21"/>
        <v>0</v>
      </c>
      <c r="L162">
        <f t="shared" si="22"/>
        <v>1</v>
      </c>
      <c r="M162" s="2">
        <f t="shared" si="23"/>
        <v>0.37999999999999545</v>
      </c>
      <c r="N162" s="2">
        <f t="shared" si="24"/>
        <v>0.21000000000000796</v>
      </c>
      <c r="O162" s="2">
        <f t="shared" si="25"/>
        <v>6.0500000000000043</v>
      </c>
      <c r="P162" s="2">
        <f t="shared" si="26"/>
        <v>5.4000000000000057</v>
      </c>
    </row>
    <row r="163" spans="1:16" x14ac:dyDescent="0.35">
      <c r="A163" t="s">
        <v>164</v>
      </c>
      <c r="B163" s="3" t="s">
        <v>386</v>
      </c>
      <c r="C163" s="2">
        <v>72.77</v>
      </c>
      <c r="D163" s="2">
        <v>68.2</v>
      </c>
      <c r="E163" s="2">
        <v>-4.5699999999999932</v>
      </c>
      <c r="F163" s="2">
        <f>AVERAGE($C$3:C163)</f>
        <v>65.260621118012409</v>
      </c>
      <c r="G163" s="2">
        <f>AVERAGE($C$3:D163)</f>
        <v>64.465372670807525</v>
      </c>
      <c r="H163" s="2">
        <f t="shared" si="19"/>
        <v>7.5093788819875869</v>
      </c>
      <c r="I163" s="2">
        <f t="shared" si="20"/>
        <v>3.7346273291924774</v>
      </c>
      <c r="J163" s="2">
        <f t="shared" si="18"/>
        <v>3.7747515527951094</v>
      </c>
      <c r="K163">
        <f t="shared" si="21"/>
        <v>0</v>
      </c>
      <c r="L163">
        <f t="shared" si="22"/>
        <v>2</v>
      </c>
      <c r="M163" s="2">
        <f t="shared" si="23"/>
        <v>4.2399999999999949</v>
      </c>
      <c r="N163" s="2">
        <f t="shared" si="24"/>
        <v>0</v>
      </c>
      <c r="O163" s="2">
        <f t="shared" si="25"/>
        <v>10.29</v>
      </c>
      <c r="P163" s="2">
        <f t="shared" si="26"/>
        <v>5.4000000000000057</v>
      </c>
    </row>
    <row r="164" spans="1:16" x14ac:dyDescent="0.35">
      <c r="A164" t="s">
        <v>165</v>
      </c>
      <c r="B164" s="3" t="s">
        <v>387</v>
      </c>
      <c r="C164" s="2">
        <v>79.319999999999993</v>
      </c>
      <c r="D164" s="2">
        <v>79.02</v>
      </c>
      <c r="E164" s="2">
        <v>-0.29999999999999716</v>
      </c>
      <c r="F164" s="2">
        <f>AVERAGE($C$3:C164)</f>
        <v>65.347407407407388</v>
      </c>
      <c r="G164" s="2">
        <f>AVERAGE($C$3:D164)</f>
        <v>64.556141975308719</v>
      </c>
      <c r="H164" s="2">
        <f t="shared" si="19"/>
        <v>13.972592592592605</v>
      </c>
      <c r="I164" s="2">
        <f t="shared" si="20"/>
        <v>14.463858024691277</v>
      </c>
      <c r="J164" s="2">
        <f t="shared" si="18"/>
        <v>-0.49126543209867179</v>
      </c>
      <c r="K164">
        <f t="shared" si="21"/>
        <v>1</v>
      </c>
      <c r="L164">
        <f t="shared" si="22"/>
        <v>0</v>
      </c>
      <c r="M164" s="2">
        <f t="shared" si="23"/>
        <v>6.5499999999999972</v>
      </c>
      <c r="N164" s="2">
        <f t="shared" si="24"/>
        <v>10.819999999999993</v>
      </c>
      <c r="O164" s="2">
        <f t="shared" si="25"/>
        <v>16.839999999999996</v>
      </c>
      <c r="P164" s="2">
        <f t="shared" si="26"/>
        <v>16.22</v>
      </c>
    </row>
    <row r="165" spans="1:16" x14ac:dyDescent="0.35">
      <c r="A165" t="s">
        <v>166</v>
      </c>
      <c r="B165" s="3" t="s">
        <v>388</v>
      </c>
      <c r="C165" s="2">
        <v>79.319999999999993</v>
      </c>
      <c r="D165" s="2">
        <v>79.02</v>
      </c>
      <c r="E165" s="2">
        <v>-0.29999999999999716</v>
      </c>
      <c r="F165" s="2">
        <f>AVERAGE($C$3:C165)</f>
        <v>65.433128834355813</v>
      </c>
      <c r="G165" s="2">
        <f>AVERAGE($C$3:D165)</f>
        <v>64.645797546012346</v>
      </c>
      <c r="H165" s="2">
        <f t="shared" si="19"/>
        <v>13.88687116564418</v>
      </c>
      <c r="I165" s="2">
        <f t="shared" si="20"/>
        <v>14.37420245398765</v>
      </c>
      <c r="J165" s="2">
        <f t="shared" si="18"/>
        <v>-0.48733128834346928</v>
      </c>
      <c r="K165">
        <f t="shared" si="21"/>
        <v>0</v>
      </c>
      <c r="L165">
        <f t="shared" si="22"/>
        <v>0</v>
      </c>
      <c r="M165" s="2">
        <f t="shared" si="23"/>
        <v>0</v>
      </c>
      <c r="N165" s="2">
        <f t="shared" si="24"/>
        <v>0</v>
      </c>
      <c r="O165" s="2">
        <f t="shared" si="25"/>
        <v>16.839999999999996</v>
      </c>
      <c r="P165" s="2">
        <f t="shared" si="26"/>
        <v>16.22</v>
      </c>
    </row>
    <row r="166" spans="1:16" x14ac:dyDescent="0.35">
      <c r="A166" t="s">
        <v>167</v>
      </c>
      <c r="B166" s="3" t="s">
        <v>389</v>
      </c>
      <c r="C166" s="2">
        <v>79.319999999999993</v>
      </c>
      <c r="D166" s="2">
        <v>79.02</v>
      </c>
      <c r="E166" s="2">
        <v>-0.29999999999999716</v>
      </c>
      <c r="F166" s="2">
        <f>AVERAGE($C$3:C166)</f>
        <v>65.517804878048764</v>
      </c>
      <c r="G166" s="2">
        <f>AVERAGE($C$3:D166)</f>
        <v>64.734359756097632</v>
      </c>
      <c r="H166" s="2">
        <f t="shared" si="19"/>
        <v>13.802195121951229</v>
      </c>
      <c r="I166" s="2">
        <f t="shared" si="20"/>
        <v>14.285640243902364</v>
      </c>
      <c r="J166" s="2">
        <f t="shared" si="18"/>
        <v>-0.48344512195113509</v>
      </c>
      <c r="K166">
        <f t="shared" si="21"/>
        <v>0</v>
      </c>
      <c r="L166">
        <f t="shared" si="22"/>
        <v>0</v>
      </c>
      <c r="M166" s="2">
        <f t="shared" si="23"/>
        <v>0</v>
      </c>
      <c r="N166" s="2">
        <f t="shared" si="24"/>
        <v>0</v>
      </c>
      <c r="O166" s="2">
        <f t="shared" si="25"/>
        <v>16.839999999999996</v>
      </c>
      <c r="P166" s="2">
        <f t="shared" si="26"/>
        <v>16.22</v>
      </c>
    </row>
    <row r="167" spans="1:16" x14ac:dyDescent="0.35">
      <c r="A167" t="s">
        <v>168</v>
      </c>
      <c r="B167" s="3" t="s">
        <v>390</v>
      </c>
      <c r="C167" s="2">
        <v>79.319999999999993</v>
      </c>
      <c r="D167" s="2">
        <v>79.02</v>
      </c>
      <c r="E167" s="2">
        <v>-0.29999999999999716</v>
      </c>
      <c r="F167" s="2">
        <f>AVERAGE($C$3:C167)</f>
        <v>65.601454545454516</v>
      </c>
      <c r="G167" s="2">
        <f>AVERAGE($C$3:D167)</f>
        <v>64.821848484848559</v>
      </c>
      <c r="H167" s="2">
        <f t="shared" si="19"/>
        <v>13.718545454545477</v>
      </c>
      <c r="I167" s="2">
        <f t="shared" si="20"/>
        <v>14.198151515151437</v>
      </c>
      <c r="J167" s="2">
        <f t="shared" si="18"/>
        <v>-0.47960606060595978</v>
      </c>
      <c r="K167">
        <f t="shared" si="21"/>
        <v>0</v>
      </c>
      <c r="L167">
        <f t="shared" si="22"/>
        <v>0</v>
      </c>
      <c r="M167" s="2">
        <f t="shared" si="23"/>
        <v>0</v>
      </c>
      <c r="N167" s="2">
        <f t="shared" si="24"/>
        <v>0</v>
      </c>
      <c r="O167" s="2">
        <f t="shared" si="25"/>
        <v>16.839999999999996</v>
      </c>
      <c r="P167" s="2">
        <f t="shared" si="26"/>
        <v>16.22</v>
      </c>
    </row>
    <row r="168" spans="1:16" x14ac:dyDescent="0.35">
      <c r="A168" t="s">
        <v>169</v>
      </c>
      <c r="B168" s="3" t="s">
        <v>391</v>
      </c>
      <c r="C168" s="2">
        <v>68.3</v>
      </c>
      <c r="D168" s="2">
        <v>68</v>
      </c>
      <c r="E168" s="2">
        <v>-0.29999999999999716</v>
      </c>
      <c r="F168" s="2">
        <f>AVERAGE($C$3:C168)</f>
        <v>65.617710843373473</v>
      </c>
      <c r="G168" s="2">
        <f>AVERAGE($C$3:D168)</f>
        <v>64.841897590361512</v>
      </c>
      <c r="H168" s="2">
        <f t="shared" si="19"/>
        <v>2.6822891566265241</v>
      </c>
      <c r="I168" s="2">
        <f t="shared" si="20"/>
        <v>3.158102409638488</v>
      </c>
      <c r="J168" s="2">
        <f t="shared" si="18"/>
        <v>-0.47581325301196387</v>
      </c>
      <c r="K168">
        <f t="shared" si="21"/>
        <v>0</v>
      </c>
      <c r="L168">
        <f t="shared" si="22"/>
        <v>0</v>
      </c>
      <c r="M168" s="2">
        <f t="shared" si="23"/>
        <v>-11.019999999999996</v>
      </c>
      <c r="N168" s="2">
        <f t="shared" si="24"/>
        <v>-11.019999999999996</v>
      </c>
      <c r="O168" s="2">
        <f t="shared" si="25"/>
        <v>5.82</v>
      </c>
      <c r="P168" s="2">
        <f t="shared" si="26"/>
        <v>5.2000000000000028</v>
      </c>
    </row>
    <row r="169" spans="1:16" x14ac:dyDescent="0.35">
      <c r="A169" t="s">
        <v>170</v>
      </c>
      <c r="B169" s="3" t="s">
        <v>392</v>
      </c>
      <c r="C169" s="2">
        <v>73.489999999999995</v>
      </c>
      <c r="D169" s="2">
        <v>72.89</v>
      </c>
      <c r="E169" s="2">
        <v>-0.59999999999999432</v>
      </c>
      <c r="F169" s="2">
        <f>AVERAGE($C$3:C169)</f>
        <v>65.664850299401166</v>
      </c>
      <c r="G169" s="2">
        <f>AVERAGE($C$3:D169)</f>
        <v>64.891886227544987</v>
      </c>
      <c r="H169" s="2">
        <f t="shared" si="19"/>
        <v>7.8251497005988284</v>
      </c>
      <c r="I169" s="2">
        <f t="shared" si="20"/>
        <v>7.9981137724550138</v>
      </c>
      <c r="J169" s="2">
        <f t="shared" si="18"/>
        <v>-0.17296407185618534</v>
      </c>
      <c r="K169">
        <f t="shared" si="21"/>
        <v>0</v>
      </c>
      <c r="L169">
        <f t="shared" si="22"/>
        <v>1</v>
      </c>
      <c r="M169" s="2">
        <f t="shared" si="23"/>
        <v>5.1899999999999977</v>
      </c>
      <c r="N169" s="2">
        <f t="shared" si="24"/>
        <v>4.8900000000000006</v>
      </c>
      <c r="O169" s="2">
        <f t="shared" si="25"/>
        <v>11.009999999999998</v>
      </c>
      <c r="P169" s="2">
        <f t="shared" si="26"/>
        <v>10.090000000000003</v>
      </c>
    </row>
    <row r="170" spans="1:16" x14ac:dyDescent="0.35">
      <c r="A170" t="s">
        <v>171</v>
      </c>
      <c r="B170" s="3" t="s">
        <v>393</v>
      </c>
      <c r="C170" s="2">
        <v>79.239999999999995</v>
      </c>
      <c r="D170" s="2">
        <v>78.78</v>
      </c>
      <c r="E170" s="2">
        <v>-0.45999999999999375</v>
      </c>
      <c r="F170" s="2">
        <f>AVERAGE($C$3:C170)</f>
        <v>65.745654761904731</v>
      </c>
      <c r="G170" s="2">
        <f>AVERAGE($C$3:D170)</f>
        <v>64.975922619047694</v>
      </c>
      <c r="H170" s="2">
        <f t="shared" si="19"/>
        <v>13.494345238095264</v>
      </c>
      <c r="I170" s="2">
        <f t="shared" si="20"/>
        <v>13.804077380952307</v>
      </c>
      <c r="J170" s="2">
        <f t="shared" si="18"/>
        <v>-0.30973214285704387</v>
      </c>
      <c r="K170">
        <f t="shared" si="21"/>
        <v>1</v>
      </c>
      <c r="L170">
        <f t="shared" si="22"/>
        <v>0</v>
      </c>
      <c r="M170" s="2">
        <f t="shared" si="23"/>
        <v>5.75</v>
      </c>
      <c r="N170" s="2">
        <f t="shared" si="24"/>
        <v>5.8900000000000006</v>
      </c>
      <c r="O170" s="2">
        <f t="shared" si="25"/>
        <v>16.759999999999998</v>
      </c>
      <c r="P170" s="2">
        <f t="shared" si="26"/>
        <v>15.980000000000004</v>
      </c>
    </row>
    <row r="171" spans="1:16" x14ac:dyDescent="0.35">
      <c r="A171" t="s">
        <v>172</v>
      </c>
      <c r="B171" s="3" t="s">
        <v>394</v>
      </c>
      <c r="C171" s="2">
        <v>79.239999999999995</v>
      </c>
      <c r="D171" s="2">
        <v>78.78</v>
      </c>
      <c r="E171" s="2">
        <v>-0.45999999999999375</v>
      </c>
      <c r="F171" s="2">
        <f>AVERAGE($C$3:C171)</f>
        <v>65.825502958579847</v>
      </c>
      <c r="G171" s="2">
        <f>AVERAGE($C$3:D171)</f>
        <v>65.058964497041501</v>
      </c>
      <c r="H171" s="2">
        <f t="shared" si="19"/>
        <v>13.414497041420148</v>
      </c>
      <c r="I171" s="2">
        <f t="shared" si="20"/>
        <v>13.7210355029585</v>
      </c>
      <c r="J171" s="2">
        <f t="shared" si="18"/>
        <v>-0.30653846153835218</v>
      </c>
      <c r="K171">
        <f t="shared" si="21"/>
        <v>0</v>
      </c>
      <c r="L171">
        <f t="shared" si="22"/>
        <v>0</v>
      </c>
      <c r="M171" s="2">
        <f t="shared" si="23"/>
        <v>0</v>
      </c>
      <c r="N171" s="2">
        <f t="shared" si="24"/>
        <v>0</v>
      </c>
      <c r="O171" s="2">
        <f t="shared" si="25"/>
        <v>16.759999999999998</v>
      </c>
      <c r="P171" s="2">
        <f t="shared" si="26"/>
        <v>15.980000000000004</v>
      </c>
    </row>
    <row r="172" spans="1:16" x14ac:dyDescent="0.35">
      <c r="A172" t="s">
        <v>173</v>
      </c>
      <c r="B172" s="3" t="s">
        <v>395</v>
      </c>
      <c r="C172" s="2">
        <v>79.239999999999995</v>
      </c>
      <c r="D172" s="2">
        <v>78.78</v>
      </c>
      <c r="E172" s="2">
        <v>-0.45999999999999375</v>
      </c>
      <c r="F172" s="2">
        <f>AVERAGE($C$3:C172)</f>
        <v>65.904411764705856</v>
      </c>
      <c r="G172" s="2">
        <f>AVERAGE($C$3:D172)</f>
        <v>65.141029411764777</v>
      </c>
      <c r="H172" s="2">
        <f t="shared" si="19"/>
        <v>13.335588235294139</v>
      </c>
      <c r="I172" s="2">
        <f t="shared" si="20"/>
        <v>13.638970588235225</v>
      </c>
      <c r="J172" s="2">
        <f t="shared" si="18"/>
        <v>-0.30338235294108529</v>
      </c>
      <c r="K172">
        <f t="shared" si="21"/>
        <v>0</v>
      </c>
      <c r="L172">
        <f t="shared" si="22"/>
        <v>0</v>
      </c>
      <c r="M172" s="2">
        <f t="shared" si="23"/>
        <v>0</v>
      </c>
      <c r="N172" s="2">
        <f t="shared" si="24"/>
        <v>0</v>
      </c>
      <c r="O172" s="2">
        <f t="shared" si="25"/>
        <v>16.759999999999998</v>
      </c>
      <c r="P172" s="2">
        <f t="shared" si="26"/>
        <v>15.980000000000004</v>
      </c>
    </row>
    <row r="173" spans="1:16" x14ac:dyDescent="0.35">
      <c r="A173" t="s">
        <v>174</v>
      </c>
      <c r="B173" s="3" t="s">
        <v>396</v>
      </c>
      <c r="C173" s="2">
        <v>62.31</v>
      </c>
      <c r="D173" s="2">
        <v>78.78</v>
      </c>
      <c r="E173" s="2">
        <v>16.47</v>
      </c>
      <c r="F173" s="2">
        <f>AVERAGE($C$3:C173)</f>
        <v>65.883391812865469</v>
      </c>
      <c r="G173" s="2">
        <f>AVERAGE($C$3:D173)</f>
        <v>65.172631578947446</v>
      </c>
      <c r="H173" s="2">
        <f t="shared" si="19"/>
        <v>-3.5733918128654665</v>
      </c>
      <c r="I173" s="2">
        <f t="shared" si="20"/>
        <v>13.607368421052556</v>
      </c>
      <c r="J173" s="2">
        <f t="shared" si="18"/>
        <v>-17.180760233918022</v>
      </c>
      <c r="K173">
        <f t="shared" si="21"/>
        <v>1</v>
      </c>
      <c r="L173">
        <f t="shared" si="22"/>
        <v>0</v>
      </c>
      <c r="M173" s="2">
        <f t="shared" si="23"/>
        <v>-16.929999999999993</v>
      </c>
      <c r="N173" s="2">
        <f t="shared" si="24"/>
        <v>0</v>
      </c>
      <c r="O173" s="2">
        <f t="shared" si="25"/>
        <v>-0.1699999999999946</v>
      </c>
      <c r="P173" s="2">
        <f t="shared" si="26"/>
        <v>15.980000000000004</v>
      </c>
    </row>
    <row r="174" spans="1:16" x14ac:dyDescent="0.35">
      <c r="A174" t="s">
        <v>175</v>
      </c>
      <c r="B174" s="3" t="s">
        <v>397</v>
      </c>
      <c r="C174" s="2">
        <v>68.7</v>
      </c>
      <c r="D174" s="2">
        <v>78.78</v>
      </c>
      <c r="E174" s="2">
        <v>10.079999999999998</v>
      </c>
      <c r="F174" s="2">
        <f>AVERAGE($C$3:C174)</f>
        <v>65.899767441860433</v>
      </c>
      <c r="G174" s="2">
        <f>AVERAGE($C$3:D174)</f>
        <v>65.222441860465196</v>
      </c>
      <c r="H174" s="2">
        <f t="shared" si="19"/>
        <v>2.8002325581395695</v>
      </c>
      <c r="I174" s="2">
        <f t="shared" si="20"/>
        <v>13.557558139534805</v>
      </c>
      <c r="J174" s="2">
        <f t="shared" si="18"/>
        <v>-10.757325581395236</v>
      </c>
      <c r="K174">
        <f t="shared" si="21"/>
        <v>0</v>
      </c>
      <c r="L174">
        <f t="shared" si="22"/>
        <v>1</v>
      </c>
      <c r="M174" s="2">
        <f t="shared" si="23"/>
        <v>6.3900000000000006</v>
      </c>
      <c r="N174" s="2">
        <f t="shared" si="24"/>
        <v>0</v>
      </c>
      <c r="O174" s="2">
        <f t="shared" si="25"/>
        <v>6.220000000000006</v>
      </c>
      <c r="P174" s="2">
        <f t="shared" si="26"/>
        <v>15.980000000000004</v>
      </c>
    </row>
    <row r="175" spans="1:16" x14ac:dyDescent="0.35">
      <c r="A175" t="s">
        <v>176</v>
      </c>
      <c r="B175" s="3" t="s">
        <v>398</v>
      </c>
      <c r="C175" s="2">
        <v>72.48</v>
      </c>
      <c r="D175" s="2">
        <v>71.52</v>
      </c>
      <c r="E175" s="2">
        <v>-0.96000000000000796</v>
      </c>
      <c r="F175" s="2">
        <f>AVERAGE($C$3:C175)</f>
        <v>65.93780346820806</v>
      </c>
      <c r="G175" s="2">
        <f>AVERAGE($C$3:D175)</f>
        <v>65.261618497109907</v>
      </c>
      <c r="H175" s="2">
        <f t="shared" si="19"/>
        <v>6.5421965317919444</v>
      </c>
      <c r="I175" s="2">
        <f t="shared" si="20"/>
        <v>6.2583815028900887</v>
      </c>
      <c r="J175" s="2">
        <f t="shared" si="18"/>
        <v>0.28381502890185573</v>
      </c>
      <c r="K175">
        <f t="shared" si="21"/>
        <v>0</v>
      </c>
      <c r="L175">
        <f t="shared" si="22"/>
        <v>2</v>
      </c>
      <c r="M175" s="2">
        <f t="shared" si="23"/>
        <v>3.7800000000000011</v>
      </c>
      <c r="N175" s="2">
        <f t="shared" si="24"/>
        <v>-7.2600000000000051</v>
      </c>
      <c r="O175" s="2">
        <f t="shared" si="25"/>
        <v>10.000000000000007</v>
      </c>
      <c r="P175" s="2">
        <f t="shared" si="26"/>
        <v>8.7199999999999989</v>
      </c>
    </row>
    <row r="176" spans="1:16" x14ac:dyDescent="0.35">
      <c r="A176" t="s">
        <v>177</v>
      </c>
      <c r="B176" s="3" t="s">
        <v>399</v>
      </c>
      <c r="C176" s="2">
        <v>76.25</v>
      </c>
      <c r="D176" s="2">
        <v>75.989999999999995</v>
      </c>
      <c r="E176" s="2">
        <v>-0.26000000000000512</v>
      </c>
      <c r="F176" s="2">
        <f>AVERAGE($C$3:C176)</f>
        <v>65.997068965517215</v>
      </c>
      <c r="G176" s="2">
        <f>AVERAGE($C$3:D176)</f>
        <v>65.324022988505831</v>
      </c>
      <c r="H176" s="2">
        <f t="shared" si="19"/>
        <v>10.252931034482785</v>
      </c>
      <c r="I176" s="2">
        <f t="shared" si="20"/>
        <v>10.665977011494164</v>
      </c>
      <c r="J176" s="2">
        <f t="shared" si="18"/>
        <v>-0.4130459770113788</v>
      </c>
      <c r="K176">
        <f t="shared" si="21"/>
        <v>1</v>
      </c>
      <c r="L176">
        <f t="shared" si="22"/>
        <v>0</v>
      </c>
      <c r="M176" s="2">
        <f t="shared" si="23"/>
        <v>3.769999999999996</v>
      </c>
      <c r="N176" s="2">
        <f t="shared" si="24"/>
        <v>4.4699999999999989</v>
      </c>
      <c r="O176" s="2">
        <f t="shared" si="25"/>
        <v>13.770000000000003</v>
      </c>
      <c r="P176" s="2">
        <f t="shared" si="26"/>
        <v>13.189999999999998</v>
      </c>
    </row>
    <row r="177" spans="1:16" x14ac:dyDescent="0.35">
      <c r="A177" t="s">
        <v>178</v>
      </c>
      <c r="B177" s="3" t="s">
        <v>400</v>
      </c>
      <c r="C177" s="2">
        <v>76.25</v>
      </c>
      <c r="D177" s="2">
        <v>53.35</v>
      </c>
      <c r="E177" s="2">
        <v>-22.9</v>
      </c>
      <c r="F177" s="2">
        <f>AVERAGE($C$3:C177)</f>
        <v>66.055657142857115</v>
      </c>
      <c r="G177" s="2">
        <f>AVERAGE($C$3:D177)</f>
        <v>65.321028571428641</v>
      </c>
      <c r="H177" s="2">
        <f t="shared" si="19"/>
        <v>10.194342857142885</v>
      </c>
      <c r="I177" s="2">
        <f t="shared" si="20"/>
        <v>-11.97102857142864</v>
      </c>
      <c r="J177" s="2">
        <f t="shared" si="18"/>
        <v>22.165371428571525</v>
      </c>
      <c r="K177">
        <f t="shared" si="21"/>
        <v>0</v>
      </c>
      <c r="L177">
        <f t="shared" si="22"/>
        <v>1</v>
      </c>
      <c r="M177" s="2">
        <f t="shared" si="23"/>
        <v>0</v>
      </c>
      <c r="N177" s="2">
        <f t="shared" si="24"/>
        <v>-22.639999999999993</v>
      </c>
      <c r="O177" s="2">
        <f t="shared" si="25"/>
        <v>13.770000000000003</v>
      </c>
      <c r="P177" s="2">
        <f t="shared" si="26"/>
        <v>-9.4499999999999957</v>
      </c>
    </row>
    <row r="178" spans="1:16" x14ac:dyDescent="0.35">
      <c r="A178" t="s">
        <v>179</v>
      </c>
      <c r="B178" s="3" t="s">
        <v>401</v>
      </c>
      <c r="C178" s="2">
        <v>76.25</v>
      </c>
      <c r="D178" s="2">
        <v>56.72</v>
      </c>
      <c r="E178" s="2">
        <v>-19.53</v>
      </c>
      <c r="F178" s="2">
        <f>AVERAGE($C$3:C178)</f>
        <v>66.113579545454513</v>
      </c>
      <c r="G178" s="2">
        <f>AVERAGE($C$3:D178)</f>
        <v>65.327642045454624</v>
      </c>
      <c r="H178" s="2">
        <f t="shared" si="19"/>
        <v>10.136420454545487</v>
      </c>
      <c r="I178" s="2">
        <f t="shared" si="20"/>
        <v>-8.6076420454546252</v>
      </c>
      <c r="J178" s="2">
        <f t="shared" si="18"/>
        <v>18.744062500000112</v>
      </c>
      <c r="K178">
        <f t="shared" si="21"/>
        <v>1</v>
      </c>
      <c r="L178">
        <f t="shared" si="22"/>
        <v>0</v>
      </c>
      <c r="M178" s="2">
        <f t="shared" si="23"/>
        <v>0</v>
      </c>
      <c r="N178" s="2">
        <f t="shared" si="24"/>
        <v>3.3699999999999974</v>
      </c>
      <c r="O178" s="2">
        <f t="shared" si="25"/>
        <v>13.770000000000003</v>
      </c>
      <c r="P178" s="2">
        <f t="shared" si="26"/>
        <v>-6.0799999999999983</v>
      </c>
    </row>
    <row r="179" spans="1:16" x14ac:dyDescent="0.35">
      <c r="A179" t="s">
        <v>180</v>
      </c>
      <c r="B179" s="3" t="s">
        <v>402</v>
      </c>
      <c r="C179" s="2">
        <v>76.25</v>
      </c>
      <c r="D179" s="2">
        <v>56.92</v>
      </c>
      <c r="E179" s="2">
        <v>-19.329999999999998</v>
      </c>
      <c r="F179" s="2">
        <f>AVERAGE($C$3:C179)</f>
        <v>66.17084745762709</v>
      </c>
      <c r="G179" s="2">
        <f>AVERAGE($C$3:D179)</f>
        <v>65.334745762711933</v>
      </c>
      <c r="H179" s="2">
        <f t="shared" si="19"/>
        <v>10.07915254237291</v>
      </c>
      <c r="I179" s="2">
        <f t="shared" si="20"/>
        <v>-8.4147457627119309</v>
      </c>
      <c r="J179" s="2">
        <f t="shared" si="18"/>
        <v>18.493898305084841</v>
      </c>
      <c r="K179">
        <f t="shared" si="21"/>
        <v>2</v>
      </c>
      <c r="L179">
        <f t="shared" si="22"/>
        <v>0</v>
      </c>
      <c r="M179" s="2">
        <f t="shared" si="23"/>
        <v>0</v>
      </c>
      <c r="N179" s="2">
        <f t="shared" si="24"/>
        <v>0.20000000000000284</v>
      </c>
      <c r="O179" s="2">
        <f t="shared" si="25"/>
        <v>13.770000000000003</v>
      </c>
      <c r="P179" s="2">
        <f t="shared" si="26"/>
        <v>-5.8799999999999955</v>
      </c>
    </row>
    <row r="180" spans="1:16" x14ac:dyDescent="0.35">
      <c r="A180" t="s">
        <v>181</v>
      </c>
      <c r="B180" s="3" t="s">
        <v>403</v>
      </c>
      <c r="C180" s="2">
        <v>62.72</v>
      </c>
      <c r="D180" s="2">
        <v>56.92</v>
      </c>
      <c r="E180" s="2">
        <v>-5.7999999999999972</v>
      </c>
      <c r="F180" s="2">
        <f>AVERAGE($C$3:C180)</f>
        <v>66.151460674157263</v>
      </c>
      <c r="G180" s="2">
        <f>AVERAGE($C$3:D180)</f>
        <v>65.30376404494389</v>
      </c>
      <c r="H180" s="2">
        <f t="shared" si="19"/>
        <v>-3.4314606741572646</v>
      </c>
      <c r="I180" s="2">
        <f t="shared" si="20"/>
        <v>-8.3837640449438879</v>
      </c>
      <c r="J180" s="2">
        <f t="shared" si="18"/>
        <v>4.9523033707866233</v>
      </c>
      <c r="K180">
        <f t="shared" si="21"/>
        <v>3</v>
      </c>
      <c r="L180">
        <f t="shared" si="22"/>
        <v>0</v>
      </c>
      <c r="M180" s="2">
        <f t="shared" si="23"/>
        <v>-13.530000000000001</v>
      </c>
      <c r="N180" s="2">
        <f t="shared" si="24"/>
        <v>0</v>
      </c>
      <c r="O180" s="2">
        <f t="shared" si="25"/>
        <v>0.24000000000000199</v>
      </c>
      <c r="P180" s="2">
        <f t="shared" si="26"/>
        <v>-5.8799999999999955</v>
      </c>
    </row>
    <row r="181" spans="1:16" x14ac:dyDescent="0.35">
      <c r="A181" t="s">
        <v>182</v>
      </c>
      <c r="B181" s="3" t="s">
        <v>404</v>
      </c>
      <c r="C181" s="2">
        <v>68.34</v>
      </c>
      <c r="D181" s="2">
        <v>67.61</v>
      </c>
      <c r="E181" s="2">
        <v>-0.73000000000000398</v>
      </c>
      <c r="F181" s="2">
        <f>AVERAGE($C$3:C181)</f>
        <v>66.163687150837958</v>
      </c>
      <c r="G181" s="2">
        <f>AVERAGE($C$3:D181)</f>
        <v>65.318687150838059</v>
      </c>
      <c r="H181" s="2">
        <f t="shared" si="19"/>
        <v>2.1763128491620449</v>
      </c>
      <c r="I181" s="2">
        <f t="shared" si="20"/>
        <v>2.2913128491619403</v>
      </c>
      <c r="J181" s="2">
        <f t="shared" si="18"/>
        <v>-0.11499999999989541</v>
      </c>
      <c r="K181">
        <f t="shared" si="21"/>
        <v>4</v>
      </c>
      <c r="L181">
        <f t="shared" si="22"/>
        <v>0</v>
      </c>
      <c r="M181" s="2">
        <f t="shared" si="23"/>
        <v>5.6200000000000045</v>
      </c>
      <c r="N181" s="2">
        <f t="shared" si="24"/>
        <v>10.689999999999998</v>
      </c>
      <c r="O181" s="2">
        <f t="shared" si="25"/>
        <v>5.8600000000000065</v>
      </c>
      <c r="P181" s="2">
        <f t="shared" si="26"/>
        <v>4.8100000000000023</v>
      </c>
    </row>
    <row r="182" spans="1:16" x14ac:dyDescent="0.35">
      <c r="A182" t="s">
        <v>183</v>
      </c>
      <c r="B182" s="3" t="s">
        <v>405</v>
      </c>
      <c r="C182" s="2">
        <v>65.69</v>
      </c>
      <c r="D182" s="2">
        <v>65.650000000000006</v>
      </c>
      <c r="E182" s="2">
        <v>-3.9999999999992042E-2</v>
      </c>
      <c r="F182" s="2">
        <f>AVERAGE($C$3:C182)</f>
        <v>66.161055555555521</v>
      </c>
      <c r="G182" s="2">
        <f>AVERAGE($C$3:D182)</f>
        <v>65.320638888888965</v>
      </c>
      <c r="H182" s="2">
        <f t="shared" si="19"/>
        <v>-0.47105555555552314</v>
      </c>
      <c r="I182" s="2">
        <f t="shared" si="20"/>
        <v>0.32936111111104083</v>
      </c>
      <c r="J182" s="2">
        <f t="shared" si="18"/>
        <v>-0.80041666666656397</v>
      </c>
      <c r="K182">
        <f t="shared" si="21"/>
        <v>5</v>
      </c>
      <c r="L182">
        <f t="shared" si="22"/>
        <v>0</v>
      </c>
      <c r="M182" s="2">
        <f t="shared" si="23"/>
        <v>-2.6500000000000057</v>
      </c>
      <c r="N182" s="2">
        <f t="shared" si="24"/>
        <v>-1.9599999999999937</v>
      </c>
      <c r="O182" s="2">
        <f t="shared" si="25"/>
        <v>3.2100000000000009</v>
      </c>
      <c r="P182" s="2">
        <f t="shared" si="26"/>
        <v>2.8500000000000085</v>
      </c>
    </row>
    <row r="183" spans="1:16" x14ac:dyDescent="0.35">
      <c r="A183" t="s">
        <v>184</v>
      </c>
      <c r="B183" s="3" t="s">
        <v>406</v>
      </c>
      <c r="C183" s="2">
        <v>68.23</v>
      </c>
      <c r="D183" s="2">
        <v>68.34</v>
      </c>
      <c r="E183" s="2">
        <v>0.10999999999999943</v>
      </c>
      <c r="F183" s="2">
        <f>AVERAGE($C$3:C183)</f>
        <v>66.172486187845266</v>
      </c>
      <c r="G183" s="2">
        <f>AVERAGE($C$3:D183)</f>
        <v>65.337016574585704</v>
      </c>
      <c r="H183" s="2">
        <f t="shared" si="19"/>
        <v>2.0575138121547383</v>
      </c>
      <c r="I183" s="2">
        <f t="shared" si="20"/>
        <v>3.0029834254142997</v>
      </c>
      <c r="J183" s="2">
        <f t="shared" si="18"/>
        <v>-0.94546961325956147</v>
      </c>
      <c r="K183">
        <f t="shared" si="21"/>
        <v>6</v>
      </c>
      <c r="L183">
        <f t="shared" si="22"/>
        <v>0</v>
      </c>
      <c r="M183" s="2">
        <f t="shared" si="23"/>
        <v>2.5400000000000063</v>
      </c>
      <c r="N183" s="2">
        <f t="shared" si="24"/>
        <v>2.6899999999999977</v>
      </c>
      <c r="O183" s="2">
        <f t="shared" si="25"/>
        <v>5.7500000000000071</v>
      </c>
      <c r="P183" s="2">
        <f t="shared" si="26"/>
        <v>5.5400000000000063</v>
      </c>
    </row>
    <row r="184" spans="1:16" x14ac:dyDescent="0.35">
      <c r="A184" t="s">
        <v>185</v>
      </c>
      <c r="B184" s="3" t="s">
        <v>407</v>
      </c>
      <c r="C184" s="2">
        <v>72.900000000000006</v>
      </c>
      <c r="D184" s="2">
        <v>72.42</v>
      </c>
      <c r="E184" s="2">
        <v>-0.48000000000000398</v>
      </c>
      <c r="F184" s="2">
        <f>AVERAGE($C$3:C184)</f>
        <v>66.209450549450509</v>
      </c>
      <c r="G184" s="2">
        <f>AVERAGE($C$3:D184)</f>
        <v>65.377252747252811</v>
      </c>
      <c r="H184" s="2">
        <f t="shared" si="19"/>
        <v>6.6905494505494971</v>
      </c>
      <c r="I184" s="2">
        <f t="shared" si="20"/>
        <v>7.0427472527471906</v>
      </c>
      <c r="J184" s="2">
        <f t="shared" si="18"/>
        <v>-0.35219780219769348</v>
      </c>
      <c r="K184">
        <f t="shared" si="21"/>
        <v>0</v>
      </c>
      <c r="L184">
        <f t="shared" si="22"/>
        <v>1</v>
      </c>
      <c r="M184" s="2">
        <f t="shared" si="23"/>
        <v>4.6700000000000017</v>
      </c>
      <c r="N184" s="2">
        <f t="shared" si="24"/>
        <v>4.0799999999999983</v>
      </c>
      <c r="O184" s="2">
        <f t="shared" si="25"/>
        <v>10.420000000000009</v>
      </c>
      <c r="P184" s="2">
        <f t="shared" si="26"/>
        <v>9.6200000000000045</v>
      </c>
    </row>
    <row r="185" spans="1:16" x14ac:dyDescent="0.35">
      <c r="A185" t="s">
        <v>186</v>
      </c>
      <c r="B185" s="3" t="s">
        <v>408</v>
      </c>
      <c r="C185" s="2">
        <v>72.900000000000006</v>
      </c>
      <c r="D185" s="2">
        <v>53.29</v>
      </c>
      <c r="E185" s="2">
        <v>-19.610000000000007</v>
      </c>
      <c r="F185" s="2">
        <f>AVERAGE($C$3:C185)</f>
        <v>66.246010928961709</v>
      </c>
      <c r="G185" s="2">
        <f>AVERAGE($C$3:D185)</f>
        <v>65.364781420765098</v>
      </c>
      <c r="H185" s="2">
        <f t="shared" si="19"/>
        <v>6.6539890710382963</v>
      </c>
      <c r="I185" s="2">
        <f t="shared" si="20"/>
        <v>-12.074781420765099</v>
      </c>
      <c r="J185" s="2">
        <f t="shared" si="18"/>
        <v>18.728770491803395</v>
      </c>
      <c r="K185">
        <f t="shared" si="21"/>
        <v>0</v>
      </c>
      <c r="L185">
        <f t="shared" si="22"/>
        <v>2</v>
      </c>
      <c r="M185" s="2">
        <f t="shared" si="23"/>
        <v>0</v>
      </c>
      <c r="N185" s="2">
        <f t="shared" si="24"/>
        <v>-19.130000000000003</v>
      </c>
      <c r="O185" s="2">
        <f t="shared" si="25"/>
        <v>10.420000000000009</v>
      </c>
      <c r="P185" s="2">
        <f t="shared" si="26"/>
        <v>-9.509999999999998</v>
      </c>
    </row>
    <row r="186" spans="1:16" x14ac:dyDescent="0.35">
      <c r="A186" t="s">
        <v>187</v>
      </c>
      <c r="B186" s="3" t="s">
        <v>409</v>
      </c>
      <c r="C186" s="2">
        <v>72.900000000000006</v>
      </c>
      <c r="D186" s="2">
        <v>57.22</v>
      </c>
      <c r="E186" s="2">
        <v>-15.680000000000007</v>
      </c>
      <c r="F186" s="2">
        <f>AVERAGE($C$3:C186)</f>
        <v>66.282173913043437</v>
      </c>
      <c r="G186" s="2">
        <f>AVERAGE($C$3:D186)</f>
        <v>65.363125000000082</v>
      </c>
      <c r="H186" s="2">
        <f t="shared" si="19"/>
        <v>6.617826086956569</v>
      </c>
      <c r="I186" s="2">
        <f t="shared" si="20"/>
        <v>-8.143125000000083</v>
      </c>
      <c r="J186" s="2">
        <f t="shared" si="18"/>
        <v>14.760951086956652</v>
      </c>
      <c r="K186">
        <f t="shared" si="21"/>
        <v>1</v>
      </c>
      <c r="L186">
        <f t="shared" si="22"/>
        <v>0</v>
      </c>
      <c r="M186" s="2">
        <f t="shared" si="23"/>
        <v>0</v>
      </c>
      <c r="N186" s="2">
        <f t="shared" si="24"/>
        <v>3.9299999999999997</v>
      </c>
      <c r="O186" s="2">
        <f t="shared" si="25"/>
        <v>10.420000000000009</v>
      </c>
      <c r="P186" s="2">
        <f t="shared" si="26"/>
        <v>-5.5799999999999983</v>
      </c>
    </row>
    <row r="187" spans="1:16" x14ac:dyDescent="0.35">
      <c r="A187" t="s">
        <v>188</v>
      </c>
      <c r="B187" s="3" t="s">
        <v>410</v>
      </c>
      <c r="C187" s="2">
        <v>72.900000000000006</v>
      </c>
      <c r="D187" s="2">
        <v>57.22</v>
      </c>
      <c r="E187" s="2">
        <v>-15.680000000000007</v>
      </c>
      <c r="F187" s="2">
        <f>AVERAGE($C$3:C187)</f>
        <v>66.317945945945908</v>
      </c>
      <c r="G187" s="2">
        <f>AVERAGE($C$3:D187)</f>
        <v>65.361486486486569</v>
      </c>
      <c r="H187" s="2">
        <f t="shared" si="19"/>
        <v>6.5820540540540975</v>
      </c>
      <c r="I187" s="2">
        <f t="shared" si="20"/>
        <v>-8.1414864864865706</v>
      </c>
      <c r="J187" s="2">
        <f t="shared" si="18"/>
        <v>14.723540540540668</v>
      </c>
      <c r="K187">
        <f t="shared" si="21"/>
        <v>0</v>
      </c>
      <c r="L187">
        <f t="shared" si="22"/>
        <v>0</v>
      </c>
      <c r="M187" s="2">
        <f t="shared" si="23"/>
        <v>0</v>
      </c>
      <c r="N187" s="2">
        <f t="shared" si="24"/>
        <v>0</v>
      </c>
      <c r="O187" s="2">
        <f t="shared" si="25"/>
        <v>10.420000000000009</v>
      </c>
      <c r="P187" s="2">
        <f t="shared" si="26"/>
        <v>-5.5799999999999983</v>
      </c>
    </row>
    <row r="188" spans="1:16" x14ac:dyDescent="0.35">
      <c r="A188" t="s">
        <v>189</v>
      </c>
      <c r="B188" s="3" t="s">
        <v>411</v>
      </c>
      <c r="C188" s="2">
        <v>63.93</v>
      </c>
      <c r="D188" s="2">
        <v>57.22</v>
      </c>
      <c r="E188" s="2">
        <v>-6.7100000000000009</v>
      </c>
      <c r="F188" s="2">
        <f>AVERAGE($C$3:C188)</f>
        <v>66.305107526881685</v>
      </c>
      <c r="G188" s="2">
        <f>AVERAGE($C$3:D188)</f>
        <v>65.335752688172136</v>
      </c>
      <c r="H188" s="2">
        <f t="shared" si="19"/>
        <v>-2.3751075268816848</v>
      </c>
      <c r="I188" s="2">
        <f t="shared" si="20"/>
        <v>-8.1157526881721367</v>
      </c>
      <c r="J188" s="2">
        <f t="shared" si="18"/>
        <v>5.7406451612904519</v>
      </c>
      <c r="K188">
        <f t="shared" si="21"/>
        <v>1</v>
      </c>
      <c r="L188">
        <f t="shared" si="22"/>
        <v>0</v>
      </c>
      <c r="M188" s="2">
        <f t="shared" si="23"/>
        <v>-8.970000000000006</v>
      </c>
      <c r="N188" s="2">
        <f t="shared" si="24"/>
        <v>0</v>
      </c>
      <c r="O188" s="2">
        <f t="shared" si="25"/>
        <v>1.4500000000000028</v>
      </c>
      <c r="P188" s="2">
        <f t="shared" si="26"/>
        <v>-5.5799999999999983</v>
      </c>
    </row>
    <row r="189" spans="1:16" x14ac:dyDescent="0.35">
      <c r="A189" t="s">
        <v>190</v>
      </c>
      <c r="B189" s="3" t="s">
        <v>412</v>
      </c>
      <c r="C189" s="2">
        <v>66.27</v>
      </c>
      <c r="D189" s="2">
        <v>66</v>
      </c>
      <c r="E189" s="2">
        <v>-0.26999999999999602</v>
      </c>
      <c r="F189" s="2">
        <f>AVERAGE($C$3:C189)</f>
        <v>66.304919786096221</v>
      </c>
      <c r="G189" s="2">
        <f>AVERAGE($C$3:D189)</f>
        <v>65.340026737968003</v>
      </c>
      <c r="H189" s="2">
        <f t="shared" si="19"/>
        <v>-3.4919786096224925E-2</v>
      </c>
      <c r="I189" s="2">
        <f t="shared" si="20"/>
        <v>0.65997326203199691</v>
      </c>
      <c r="J189" s="2">
        <f t="shared" si="18"/>
        <v>-0.69489304812822184</v>
      </c>
      <c r="K189">
        <f t="shared" si="21"/>
        <v>2</v>
      </c>
      <c r="L189">
        <f t="shared" si="22"/>
        <v>0</v>
      </c>
      <c r="M189" s="2">
        <f t="shared" si="23"/>
        <v>2.3399999999999963</v>
      </c>
      <c r="N189" s="2">
        <f t="shared" si="24"/>
        <v>8.7800000000000011</v>
      </c>
      <c r="O189" s="2">
        <f t="shared" si="25"/>
        <v>3.7899999999999991</v>
      </c>
      <c r="P189" s="2">
        <f t="shared" si="26"/>
        <v>3.2000000000000028</v>
      </c>
    </row>
    <row r="190" spans="1:16" x14ac:dyDescent="0.35">
      <c r="A190" t="s">
        <v>191</v>
      </c>
      <c r="B190" s="3" t="s">
        <v>413</v>
      </c>
      <c r="C190" s="2">
        <v>68.319999999999993</v>
      </c>
      <c r="D190" s="2">
        <v>68</v>
      </c>
      <c r="E190" s="2">
        <v>-0.31999999999999318</v>
      </c>
      <c r="F190" s="2">
        <f>AVERAGE($C$3:C190)</f>
        <v>66.315638297872297</v>
      </c>
      <c r="G190" s="2">
        <f>AVERAGE($C$3:D190)</f>
        <v>65.355026595744775</v>
      </c>
      <c r="H190" s="2">
        <f t="shared" si="19"/>
        <v>2.0043617021276958</v>
      </c>
      <c r="I190" s="2">
        <f t="shared" si="20"/>
        <v>2.6449734042552251</v>
      </c>
      <c r="J190" s="2">
        <f t="shared" si="18"/>
        <v>-0.64061170212752927</v>
      </c>
      <c r="K190">
        <f t="shared" si="21"/>
        <v>0</v>
      </c>
      <c r="L190">
        <f t="shared" si="22"/>
        <v>1</v>
      </c>
      <c r="M190" s="2">
        <f t="shared" si="23"/>
        <v>2.0499999999999972</v>
      </c>
      <c r="N190" s="2">
        <f t="shared" si="24"/>
        <v>2</v>
      </c>
      <c r="O190" s="2">
        <f t="shared" si="25"/>
        <v>5.8399999999999963</v>
      </c>
      <c r="P190" s="2">
        <f t="shared" si="26"/>
        <v>5.2000000000000028</v>
      </c>
    </row>
    <row r="191" spans="1:16" x14ac:dyDescent="0.35">
      <c r="A191" t="s">
        <v>192</v>
      </c>
      <c r="B191" s="3" t="s">
        <v>414</v>
      </c>
      <c r="C191" s="2">
        <v>73.099999999999994</v>
      </c>
      <c r="D191" s="2">
        <v>72.56</v>
      </c>
      <c r="E191" s="2">
        <v>-0.53999999999999204</v>
      </c>
      <c r="F191" s="2">
        <f>AVERAGE($C$3:C191)</f>
        <v>66.351534391534358</v>
      </c>
      <c r="G191" s="2">
        <f>AVERAGE($C$3:D191)</f>
        <v>65.394576719576804</v>
      </c>
      <c r="H191" s="2">
        <f t="shared" si="19"/>
        <v>6.7484656084656365</v>
      </c>
      <c r="I191" s="2">
        <f t="shared" si="20"/>
        <v>7.1654232804231981</v>
      </c>
      <c r="J191" s="2">
        <f t="shared" si="18"/>
        <v>-0.41695767195756162</v>
      </c>
      <c r="K191">
        <f t="shared" si="21"/>
        <v>0</v>
      </c>
      <c r="L191">
        <f t="shared" si="22"/>
        <v>2</v>
      </c>
      <c r="M191" s="2">
        <f t="shared" si="23"/>
        <v>4.7800000000000011</v>
      </c>
      <c r="N191" s="2">
        <f t="shared" si="24"/>
        <v>4.5600000000000023</v>
      </c>
      <c r="O191" s="2">
        <f t="shared" si="25"/>
        <v>10.619999999999997</v>
      </c>
      <c r="P191" s="2">
        <f t="shared" si="26"/>
        <v>9.7600000000000051</v>
      </c>
    </row>
    <row r="192" spans="1:16" x14ac:dyDescent="0.35">
      <c r="A192" t="s">
        <v>193</v>
      </c>
      <c r="B192" s="3" t="s">
        <v>415</v>
      </c>
      <c r="C192" s="2">
        <v>73.099999999999994</v>
      </c>
      <c r="D192" s="2">
        <v>53</v>
      </c>
      <c r="E192" s="2">
        <v>-20.099999999999994</v>
      </c>
      <c r="F192" s="2">
        <f>AVERAGE($C$3:C192)</f>
        <v>66.387052631578911</v>
      </c>
      <c r="G192" s="2">
        <f>AVERAGE($C$3:D192)</f>
        <v>65.382236842105343</v>
      </c>
      <c r="H192" s="2">
        <f t="shared" si="19"/>
        <v>6.7129473684210836</v>
      </c>
      <c r="I192" s="2">
        <f t="shared" si="20"/>
        <v>-12.382236842105343</v>
      </c>
      <c r="J192" s="2">
        <f t="shared" si="18"/>
        <v>19.095184210526426</v>
      </c>
      <c r="K192">
        <f t="shared" si="21"/>
        <v>0</v>
      </c>
      <c r="L192">
        <f t="shared" si="22"/>
        <v>3</v>
      </c>
      <c r="M192" s="2">
        <f t="shared" si="23"/>
        <v>0</v>
      </c>
      <c r="N192" s="2">
        <f t="shared" si="24"/>
        <v>-19.560000000000002</v>
      </c>
      <c r="O192" s="2">
        <f t="shared" si="25"/>
        <v>10.619999999999997</v>
      </c>
      <c r="P192" s="2">
        <f t="shared" si="26"/>
        <v>-9.7999999999999972</v>
      </c>
    </row>
    <row r="193" spans="1:16" x14ac:dyDescent="0.35">
      <c r="A193" t="s">
        <v>194</v>
      </c>
      <c r="B193" s="3" t="s">
        <v>416</v>
      </c>
      <c r="C193" s="2">
        <v>73.099999999999994</v>
      </c>
      <c r="D193" s="2">
        <v>57</v>
      </c>
      <c r="E193" s="2">
        <v>-16.099999999999994</v>
      </c>
      <c r="F193" s="2">
        <f>AVERAGE($C$3:C193)</f>
        <v>66.422198952879555</v>
      </c>
      <c r="G193" s="2">
        <f>AVERAGE($C$3:D193)</f>
        <v>65.380497382199039</v>
      </c>
      <c r="H193" s="2">
        <f t="shared" si="19"/>
        <v>6.6778010471204396</v>
      </c>
      <c r="I193" s="2">
        <f t="shared" si="20"/>
        <v>-8.3804973821990387</v>
      </c>
      <c r="J193" s="2">
        <f t="shared" si="18"/>
        <v>15.058298429319478</v>
      </c>
      <c r="K193">
        <f t="shared" si="21"/>
        <v>1</v>
      </c>
      <c r="L193">
        <f t="shared" si="22"/>
        <v>0</v>
      </c>
      <c r="M193" s="2">
        <f t="shared" si="23"/>
        <v>0</v>
      </c>
      <c r="N193" s="2">
        <f t="shared" si="24"/>
        <v>4</v>
      </c>
      <c r="O193" s="2">
        <f t="shared" si="25"/>
        <v>10.619999999999997</v>
      </c>
      <c r="P193" s="2">
        <f t="shared" si="26"/>
        <v>-5.7999999999999972</v>
      </c>
    </row>
    <row r="194" spans="1:16" x14ac:dyDescent="0.35">
      <c r="A194" t="s">
        <v>195</v>
      </c>
      <c r="B194" s="3" t="s">
        <v>417</v>
      </c>
      <c r="C194" s="2">
        <v>58.29</v>
      </c>
      <c r="D194" s="2">
        <v>58.26</v>
      </c>
      <c r="E194" s="2">
        <v>-3.0000000000001137E-2</v>
      </c>
      <c r="F194" s="2">
        <f>AVERAGE($C$3:C194)</f>
        <v>66.379843749999978</v>
      </c>
      <c r="G194" s="2">
        <f>AVERAGE($C$3:D194)</f>
        <v>65.343489583333408</v>
      </c>
      <c r="H194" s="2">
        <f t="shared" si="19"/>
        <v>-8.0898437499999787</v>
      </c>
      <c r="I194" s="2">
        <f t="shared" si="20"/>
        <v>-7.0834895833334102</v>
      </c>
      <c r="J194" s="2">
        <f t="shared" si="18"/>
        <v>-1.0063541666665685</v>
      </c>
      <c r="K194">
        <f t="shared" si="21"/>
        <v>2</v>
      </c>
      <c r="L194">
        <f t="shared" si="22"/>
        <v>0</v>
      </c>
      <c r="M194" s="2">
        <f t="shared" si="23"/>
        <v>-14.809999999999995</v>
      </c>
      <c r="N194" s="2">
        <f t="shared" si="24"/>
        <v>1.259999999999998</v>
      </c>
      <c r="O194" s="2">
        <f t="shared" si="25"/>
        <v>-4.1899999999999977</v>
      </c>
      <c r="P194" s="2">
        <f t="shared" si="26"/>
        <v>-4.5399999999999991</v>
      </c>
    </row>
    <row r="195" spans="1:16" x14ac:dyDescent="0.35">
      <c r="A195" t="s">
        <v>196</v>
      </c>
      <c r="B195" s="3" t="s">
        <v>418</v>
      </c>
      <c r="C195" s="2">
        <v>58.29</v>
      </c>
      <c r="D195" s="2">
        <v>58.26</v>
      </c>
      <c r="E195" s="2">
        <v>-3.0000000000001137E-2</v>
      </c>
      <c r="F195" s="2">
        <f>AVERAGE($C$3:C195)</f>
        <v>66.33792746113987</v>
      </c>
      <c r="G195" s="2">
        <f>AVERAGE($C$3:D195)</f>
        <v>65.306865284974165</v>
      </c>
      <c r="H195" s="2">
        <f t="shared" si="19"/>
        <v>-8.0479274611398708</v>
      </c>
      <c r="I195" s="2">
        <f t="shared" si="20"/>
        <v>-7.0468652849741673</v>
      </c>
      <c r="J195" s="2">
        <f t="shared" si="18"/>
        <v>-1.0010621761657035</v>
      </c>
      <c r="K195">
        <f t="shared" si="21"/>
        <v>0</v>
      </c>
      <c r="L195">
        <f t="shared" si="22"/>
        <v>0</v>
      </c>
      <c r="M195" s="2">
        <f t="shared" si="23"/>
        <v>0</v>
      </c>
      <c r="N195" s="2">
        <f t="shared" si="24"/>
        <v>0</v>
      </c>
      <c r="O195" s="2">
        <f t="shared" si="25"/>
        <v>-4.1899999999999977</v>
      </c>
      <c r="P195" s="2">
        <f t="shared" si="26"/>
        <v>-4.5399999999999991</v>
      </c>
    </row>
    <row r="196" spans="1:16" x14ac:dyDescent="0.35">
      <c r="A196" t="s">
        <v>197</v>
      </c>
      <c r="B196" s="3" t="s">
        <v>419</v>
      </c>
      <c r="C196" s="2">
        <v>64.099999999999994</v>
      </c>
      <c r="D196" s="2">
        <v>58.26</v>
      </c>
      <c r="E196" s="2">
        <v>-5.8399999999999963</v>
      </c>
      <c r="F196" s="2">
        <f>AVERAGE($C$3:C196)</f>
        <v>66.326391752577294</v>
      </c>
      <c r="G196" s="2">
        <f>AVERAGE($C$3:D196)</f>
        <v>65.285592783505223</v>
      </c>
      <c r="H196" s="2">
        <f t="shared" si="19"/>
        <v>-2.2263917525772996</v>
      </c>
      <c r="I196" s="2">
        <f t="shared" si="20"/>
        <v>-7.0255927835052248</v>
      </c>
      <c r="J196" s="2">
        <f t="shared" ref="J196:J224" si="27">H196-I196</f>
        <v>4.7992010309279252</v>
      </c>
      <c r="K196">
        <f t="shared" si="21"/>
        <v>0</v>
      </c>
      <c r="L196">
        <f t="shared" si="22"/>
        <v>1</v>
      </c>
      <c r="M196" s="2">
        <f t="shared" si="23"/>
        <v>5.8099999999999952</v>
      </c>
      <c r="N196" s="2">
        <f t="shared" si="24"/>
        <v>0</v>
      </c>
      <c r="O196" s="2">
        <f t="shared" si="25"/>
        <v>1.6199999999999974</v>
      </c>
      <c r="P196" s="2">
        <f t="shared" si="26"/>
        <v>-4.5399999999999991</v>
      </c>
    </row>
    <row r="197" spans="1:16" x14ac:dyDescent="0.35">
      <c r="A197" t="s">
        <v>198</v>
      </c>
      <c r="B197" s="3" t="s">
        <v>420</v>
      </c>
      <c r="C197" s="2">
        <v>65</v>
      </c>
      <c r="D197" s="2">
        <v>64.650000000000006</v>
      </c>
      <c r="E197" s="2">
        <v>-0.34999999999999432</v>
      </c>
      <c r="F197" s="2">
        <f>AVERAGE($C$3:C197)</f>
        <v>66.319589743589717</v>
      </c>
      <c r="G197" s="2">
        <f>AVERAGE($C$3:D197)</f>
        <v>65.28323076923084</v>
      </c>
      <c r="H197" s="2">
        <f t="shared" ref="H197:H223" si="28">C197-F197</f>
        <v>-1.3195897435897166</v>
      </c>
      <c r="I197" s="2">
        <f t="shared" ref="I197:I223" si="29">D197-G197</f>
        <v>-0.63323076923083477</v>
      </c>
      <c r="J197" s="2">
        <f t="shared" si="27"/>
        <v>-0.68635897435888182</v>
      </c>
      <c r="K197">
        <f t="shared" ref="K197:K223" si="30">IF(E197&gt;E196,K196+1,0)</f>
        <v>1</v>
      </c>
      <c r="L197">
        <f t="shared" ref="L197:L223" si="31">IF(E197&lt;E196,L196+1,0)</f>
        <v>0</v>
      </c>
      <c r="M197" s="2">
        <f>C197-C196</f>
        <v>0.90000000000000568</v>
      </c>
      <c r="N197" s="2">
        <f t="shared" ref="N197:N223" si="32">D197-D196</f>
        <v>6.3900000000000077</v>
      </c>
      <c r="O197" s="2">
        <f t="shared" ref="O197:O224" si="33">O196+M197</f>
        <v>2.5200000000000031</v>
      </c>
      <c r="P197" s="2">
        <f t="shared" ref="P197:P224" si="34">P196+N197</f>
        <v>1.8500000000000085</v>
      </c>
    </row>
    <row r="198" spans="1:16" x14ac:dyDescent="0.35">
      <c r="A198" t="s">
        <v>199</v>
      </c>
      <c r="B198" s="3" t="s">
        <v>421</v>
      </c>
      <c r="C198" s="2">
        <v>68.489999999999995</v>
      </c>
      <c r="D198" s="2">
        <v>64.650000000000006</v>
      </c>
      <c r="E198" s="2">
        <v>-3.8399999999999892</v>
      </c>
      <c r="F198" s="2">
        <f>AVERAGE($C$3:C198)</f>
        <v>66.3306632653061</v>
      </c>
      <c r="G198" s="2">
        <f>AVERAGE($C$3:D198)</f>
        <v>65.289795918367432</v>
      </c>
      <c r="H198" s="2">
        <f t="shared" si="28"/>
        <v>2.1593367346938948</v>
      </c>
      <c r="I198" s="2">
        <f t="shared" si="29"/>
        <v>-0.639795918367426</v>
      </c>
      <c r="J198" s="2">
        <f t="shared" si="27"/>
        <v>2.7991326530613208</v>
      </c>
      <c r="K198">
        <f t="shared" si="30"/>
        <v>0</v>
      </c>
      <c r="L198">
        <f t="shared" si="31"/>
        <v>1</v>
      </c>
      <c r="M198" s="2">
        <f>C198-C197</f>
        <v>3.4899999999999949</v>
      </c>
      <c r="N198" s="2">
        <f t="shared" si="32"/>
        <v>0</v>
      </c>
      <c r="O198" s="2">
        <f t="shared" si="33"/>
        <v>6.009999999999998</v>
      </c>
      <c r="P198" s="2">
        <f t="shared" si="34"/>
        <v>1.8500000000000085</v>
      </c>
    </row>
    <row r="199" spans="1:16" x14ac:dyDescent="0.35">
      <c r="A199" t="s">
        <v>200</v>
      </c>
      <c r="B199" s="3" t="s">
        <v>422</v>
      </c>
      <c r="C199" s="2">
        <v>72.95</v>
      </c>
      <c r="D199" s="2">
        <v>72.489999999999995</v>
      </c>
      <c r="E199" s="2">
        <v>-0.46000000000000796</v>
      </c>
      <c r="F199" s="2">
        <f>AVERAGE($C$3:C199)</f>
        <v>66.36426395939084</v>
      </c>
      <c r="G199" s="2">
        <f>AVERAGE($C$3:D199)</f>
        <v>65.32751269035542</v>
      </c>
      <c r="H199" s="2">
        <f t="shared" si="28"/>
        <v>6.585736040609163</v>
      </c>
      <c r="I199" s="2">
        <f t="shared" si="29"/>
        <v>7.1624873096445754</v>
      </c>
      <c r="J199" s="2">
        <f t="shared" si="27"/>
        <v>-0.57675126903541241</v>
      </c>
      <c r="K199">
        <f t="shared" si="30"/>
        <v>1</v>
      </c>
      <c r="L199">
        <f t="shared" si="31"/>
        <v>0</v>
      </c>
      <c r="M199" s="2">
        <f>C199-C198</f>
        <v>4.460000000000008</v>
      </c>
      <c r="N199" s="2">
        <f t="shared" si="32"/>
        <v>7.8399999999999892</v>
      </c>
      <c r="O199" s="2">
        <f t="shared" si="33"/>
        <v>10.470000000000006</v>
      </c>
      <c r="P199" s="2">
        <f t="shared" si="34"/>
        <v>9.6899999999999977</v>
      </c>
    </row>
    <row r="200" spans="1:16" x14ac:dyDescent="0.35">
      <c r="A200" t="s">
        <v>201</v>
      </c>
      <c r="B200" s="3" t="s">
        <v>423</v>
      </c>
      <c r="C200" s="2">
        <v>75.209999999999994</v>
      </c>
      <c r="D200" s="2">
        <v>75</v>
      </c>
      <c r="E200" s="2">
        <v>-0.20999999999999375</v>
      </c>
      <c r="F200" s="2">
        <f>AVERAGE($C$3:C200)</f>
        <v>66.408939393939377</v>
      </c>
      <c r="G200" s="2">
        <f>AVERAGE($C$3:D200)</f>
        <v>65.376893939394023</v>
      </c>
      <c r="H200" s="2">
        <f t="shared" si="28"/>
        <v>8.8010606060606165</v>
      </c>
      <c r="I200" s="2">
        <f t="shared" si="29"/>
        <v>9.6231060606059771</v>
      </c>
      <c r="J200" s="2">
        <f t="shared" si="27"/>
        <v>-0.8220454545453606</v>
      </c>
      <c r="K200">
        <f t="shared" si="30"/>
        <v>2</v>
      </c>
      <c r="L200">
        <f t="shared" si="31"/>
        <v>0</v>
      </c>
      <c r="M200" s="2">
        <f>C200-C199</f>
        <v>2.2599999999999909</v>
      </c>
      <c r="N200" s="2">
        <f t="shared" si="32"/>
        <v>2.5100000000000051</v>
      </c>
      <c r="O200" s="2">
        <f t="shared" si="33"/>
        <v>12.729999999999997</v>
      </c>
      <c r="P200" s="2">
        <f t="shared" si="34"/>
        <v>12.200000000000003</v>
      </c>
    </row>
    <row r="201" spans="1:16" x14ac:dyDescent="0.35">
      <c r="A201" t="s">
        <v>202</v>
      </c>
      <c r="B201" s="3" t="s">
        <v>424</v>
      </c>
      <c r="C201" s="2">
        <v>75.209999999999994</v>
      </c>
      <c r="D201" s="2">
        <v>53.52</v>
      </c>
      <c r="E201" s="2">
        <v>-21.689999999999991</v>
      </c>
      <c r="F201" s="2">
        <f>AVERAGE($C$3:C201)</f>
        <v>66.453165829145703</v>
      </c>
      <c r="G201" s="2">
        <f>AVERAGE($C$3:D201)</f>
        <v>65.371809045226215</v>
      </c>
      <c r="H201" s="2">
        <f t="shared" si="28"/>
        <v>8.7568341708542903</v>
      </c>
      <c r="I201" s="2">
        <f t="shared" si="29"/>
        <v>-11.851809045226211</v>
      </c>
      <c r="J201" s="2">
        <f t="shared" si="27"/>
        <v>20.608643216080502</v>
      </c>
      <c r="K201">
        <f t="shared" si="30"/>
        <v>0</v>
      </c>
      <c r="L201">
        <f t="shared" si="31"/>
        <v>1</v>
      </c>
      <c r="M201" s="2">
        <f>C201-C200</f>
        <v>0</v>
      </c>
      <c r="N201" s="2">
        <f t="shared" si="32"/>
        <v>-21.479999999999997</v>
      </c>
      <c r="O201" s="2">
        <f t="shared" si="33"/>
        <v>12.729999999999997</v>
      </c>
      <c r="P201" s="2">
        <f t="shared" si="34"/>
        <v>-9.279999999999994</v>
      </c>
    </row>
    <row r="202" spans="1:16" x14ac:dyDescent="0.35">
      <c r="A202" t="s">
        <v>203</v>
      </c>
      <c r="B202" s="3" t="s">
        <v>425</v>
      </c>
      <c r="C202" s="2">
        <v>51.44</v>
      </c>
      <c r="D202" s="2">
        <v>51.86</v>
      </c>
      <c r="E202" s="2">
        <v>0.42000000000000171</v>
      </c>
      <c r="F202" s="2">
        <f>AVERAGE($C$3:C202)</f>
        <v>66.378099999999975</v>
      </c>
      <c r="G202" s="2">
        <f>AVERAGE($C$3:D202)</f>
        <v>65.303200000000075</v>
      </c>
      <c r="H202" s="2">
        <f t="shared" si="28"/>
        <v>-14.938099999999977</v>
      </c>
      <c r="I202" s="2">
        <f t="shared" si="29"/>
        <v>-13.443200000000076</v>
      </c>
      <c r="J202" s="2">
        <f t="shared" si="27"/>
        <v>-1.4948999999999018</v>
      </c>
      <c r="K202">
        <f t="shared" si="30"/>
        <v>1</v>
      </c>
      <c r="L202">
        <f t="shared" si="31"/>
        <v>0</v>
      </c>
      <c r="M202" s="2">
        <f>C202-C201</f>
        <v>-23.769999999999996</v>
      </c>
      <c r="N202" s="2">
        <f t="shared" si="32"/>
        <v>-1.6600000000000037</v>
      </c>
      <c r="O202" s="2">
        <f t="shared" si="33"/>
        <v>-11.04</v>
      </c>
      <c r="P202" s="2">
        <f t="shared" si="34"/>
        <v>-10.939999999999998</v>
      </c>
    </row>
    <row r="203" spans="1:16" x14ac:dyDescent="0.35">
      <c r="A203" t="s">
        <v>204</v>
      </c>
      <c r="B203" s="3" t="s">
        <v>426</v>
      </c>
      <c r="C203" s="2">
        <v>51.44</v>
      </c>
      <c r="D203" s="2">
        <v>51.86</v>
      </c>
      <c r="E203" s="2">
        <v>0.42000000000000171</v>
      </c>
      <c r="F203" s="2">
        <f>AVERAGE($C$3:C203)</f>
        <v>66.303781094527338</v>
      </c>
      <c r="G203" s="2">
        <f>AVERAGE($C$3:D203)</f>
        <v>65.235273631840869</v>
      </c>
      <c r="H203" s="2">
        <f t="shared" si="28"/>
        <v>-14.86378109452734</v>
      </c>
      <c r="I203" s="2">
        <f t="shared" si="29"/>
        <v>-13.375273631840869</v>
      </c>
      <c r="J203" s="2">
        <f t="shared" si="27"/>
        <v>-1.4885074626864707</v>
      </c>
      <c r="K203">
        <f t="shared" si="30"/>
        <v>0</v>
      </c>
      <c r="L203">
        <f t="shared" si="31"/>
        <v>0</v>
      </c>
      <c r="M203" s="2">
        <f>C203-C202</f>
        <v>0</v>
      </c>
      <c r="N203" s="2">
        <f t="shared" si="32"/>
        <v>0</v>
      </c>
      <c r="O203" s="2">
        <f t="shared" si="33"/>
        <v>-11.04</v>
      </c>
      <c r="P203" s="2">
        <f t="shared" si="34"/>
        <v>-10.939999999999998</v>
      </c>
    </row>
    <row r="204" spans="1:16" x14ac:dyDescent="0.35">
      <c r="A204" t="s">
        <v>205</v>
      </c>
      <c r="B204" s="3" t="s">
        <v>427</v>
      </c>
      <c r="C204" s="2">
        <v>51.44</v>
      </c>
      <c r="D204" s="2">
        <v>51.86</v>
      </c>
      <c r="E204" s="2">
        <v>0.42000000000000171</v>
      </c>
      <c r="F204" s="2">
        <f>AVERAGE($C$3:C204)</f>
        <v>66.230198019801961</v>
      </c>
      <c r="G204" s="2">
        <f>AVERAGE($C$3:D204)</f>
        <v>65.168019801980279</v>
      </c>
      <c r="H204" s="2">
        <f t="shared" si="28"/>
        <v>-14.790198019801963</v>
      </c>
      <c r="I204" s="2">
        <f t="shared" si="29"/>
        <v>-13.308019801980279</v>
      </c>
      <c r="J204" s="2">
        <f t="shared" si="27"/>
        <v>-1.4821782178216836</v>
      </c>
      <c r="K204">
        <f t="shared" si="30"/>
        <v>0</v>
      </c>
      <c r="L204">
        <f t="shared" si="31"/>
        <v>0</v>
      </c>
      <c r="M204" s="2">
        <f>C204-C203</f>
        <v>0</v>
      </c>
      <c r="N204" s="2">
        <f t="shared" si="32"/>
        <v>0</v>
      </c>
      <c r="O204" s="2">
        <f t="shared" si="33"/>
        <v>-11.04</v>
      </c>
      <c r="P204" s="2">
        <f t="shared" si="34"/>
        <v>-10.939999999999998</v>
      </c>
    </row>
    <row r="205" spans="1:16" x14ac:dyDescent="0.35">
      <c r="A205" t="s">
        <v>206</v>
      </c>
      <c r="B205" s="3" t="s">
        <v>428</v>
      </c>
      <c r="C205" s="2">
        <v>64.19</v>
      </c>
      <c r="D205" s="2">
        <v>64.25</v>
      </c>
      <c r="E205" s="2">
        <v>6.0000000000002274E-2</v>
      </c>
      <c r="F205" s="2">
        <f>AVERAGE($C$3:C205)</f>
        <v>66.220147783251221</v>
      </c>
      <c r="G205" s="2">
        <f>AVERAGE($C$3:D205)</f>
        <v>65.163349753694646</v>
      </c>
      <c r="H205" s="2">
        <f t="shared" si="28"/>
        <v>-2.0301477832512234</v>
      </c>
      <c r="I205" s="2">
        <f t="shared" si="29"/>
        <v>-0.91334975369464644</v>
      </c>
      <c r="J205" s="2">
        <f t="shared" si="27"/>
        <v>-1.1167980295565769</v>
      </c>
      <c r="K205">
        <f t="shared" si="30"/>
        <v>0</v>
      </c>
      <c r="L205">
        <f t="shared" si="31"/>
        <v>1</v>
      </c>
      <c r="M205" s="2">
        <f>C205-C204</f>
        <v>12.75</v>
      </c>
      <c r="N205" s="2">
        <f t="shared" si="32"/>
        <v>12.39</v>
      </c>
      <c r="O205" s="2">
        <f t="shared" si="33"/>
        <v>1.7100000000000009</v>
      </c>
      <c r="P205" s="2">
        <f t="shared" si="34"/>
        <v>1.4500000000000028</v>
      </c>
    </row>
    <row r="206" spans="1:16" x14ac:dyDescent="0.35">
      <c r="A206" t="s">
        <v>207</v>
      </c>
      <c r="B206" s="3" t="s">
        <v>429</v>
      </c>
      <c r="C206" s="2">
        <v>64.19</v>
      </c>
      <c r="D206" s="2">
        <v>67.39</v>
      </c>
      <c r="E206" s="2">
        <v>3.2000000000000028</v>
      </c>
      <c r="F206" s="2">
        <f>AVERAGE($C$3:C206)</f>
        <v>66.210196078431366</v>
      </c>
      <c r="G206" s="2">
        <f>AVERAGE($C$3:D206)</f>
        <v>65.166421568627513</v>
      </c>
      <c r="H206" s="2">
        <f t="shared" si="28"/>
        <v>-2.0201960784313684</v>
      </c>
      <c r="I206" s="2">
        <f t="shared" si="29"/>
        <v>2.2235784313724878</v>
      </c>
      <c r="J206" s="2">
        <f t="shared" si="27"/>
        <v>-4.2437745098038562</v>
      </c>
      <c r="K206">
        <f t="shared" si="30"/>
        <v>1</v>
      </c>
      <c r="L206">
        <f t="shared" si="31"/>
        <v>0</v>
      </c>
      <c r="M206" s="2">
        <f>C206-C205</f>
        <v>0</v>
      </c>
      <c r="N206" s="2">
        <f t="shared" si="32"/>
        <v>3.1400000000000006</v>
      </c>
      <c r="O206" s="2">
        <f t="shared" si="33"/>
        <v>1.7100000000000009</v>
      </c>
      <c r="P206" s="2">
        <f t="shared" si="34"/>
        <v>4.5900000000000034</v>
      </c>
    </row>
    <row r="207" spans="1:16" x14ac:dyDescent="0.35">
      <c r="A207" t="s">
        <v>208</v>
      </c>
      <c r="B207" s="3" t="s">
        <v>430</v>
      </c>
      <c r="C207" s="2">
        <v>68.19</v>
      </c>
      <c r="D207" s="2">
        <v>67.48</v>
      </c>
      <c r="E207" s="2">
        <v>-0.70999999999999375</v>
      </c>
      <c r="F207" s="2">
        <f>AVERAGE($C$3:C207)</f>
        <v>66.219853658536579</v>
      </c>
      <c r="G207" s="2">
        <f>AVERAGE($C$3:D207)</f>
        <v>65.179439024390305</v>
      </c>
      <c r="H207" s="2">
        <f t="shared" si="28"/>
        <v>1.970146341463419</v>
      </c>
      <c r="I207" s="2">
        <f t="shared" si="29"/>
        <v>2.3005609756096987</v>
      </c>
      <c r="J207" s="2">
        <f t="shared" si="27"/>
        <v>-0.3304146341462797</v>
      </c>
      <c r="K207">
        <f t="shared" si="30"/>
        <v>0</v>
      </c>
      <c r="L207">
        <f t="shared" si="31"/>
        <v>1</v>
      </c>
      <c r="M207" s="2">
        <f>C207-C206</f>
        <v>4</v>
      </c>
      <c r="N207" s="2">
        <f t="shared" si="32"/>
        <v>9.0000000000003411E-2</v>
      </c>
      <c r="O207" s="2">
        <f t="shared" si="33"/>
        <v>5.7100000000000009</v>
      </c>
      <c r="P207" s="2">
        <f t="shared" si="34"/>
        <v>4.6800000000000068</v>
      </c>
    </row>
    <row r="208" spans="1:16" x14ac:dyDescent="0.35">
      <c r="A208" t="s">
        <v>209</v>
      </c>
      <c r="B208" s="3" t="s">
        <v>431</v>
      </c>
      <c r="C208" s="2">
        <v>75.260000000000005</v>
      </c>
      <c r="D208" s="2">
        <v>75</v>
      </c>
      <c r="E208" s="2">
        <v>-0.26000000000000512</v>
      </c>
      <c r="F208" s="2">
        <f>AVERAGE($C$3:C208)</f>
        <v>66.263737864077655</v>
      </c>
      <c r="G208" s="2">
        <f>AVERAGE($C$3:D208)</f>
        <v>65.227742718446663</v>
      </c>
      <c r="H208" s="2">
        <f t="shared" si="28"/>
        <v>8.9962621359223505</v>
      </c>
      <c r="I208" s="2">
        <f t="shared" si="29"/>
        <v>9.7722572815533368</v>
      </c>
      <c r="J208" s="2">
        <f t="shared" si="27"/>
        <v>-0.77599514563098637</v>
      </c>
      <c r="K208">
        <f t="shared" si="30"/>
        <v>1</v>
      </c>
      <c r="L208">
        <f t="shared" si="31"/>
        <v>0</v>
      </c>
      <c r="M208" s="2">
        <f>C208-C207</f>
        <v>7.0700000000000074</v>
      </c>
      <c r="N208" s="2">
        <f t="shared" si="32"/>
        <v>7.519999999999996</v>
      </c>
      <c r="O208" s="2">
        <f t="shared" si="33"/>
        <v>12.780000000000008</v>
      </c>
      <c r="P208" s="2">
        <f t="shared" si="34"/>
        <v>12.200000000000003</v>
      </c>
    </row>
    <row r="209" spans="1:16" x14ac:dyDescent="0.35">
      <c r="A209" t="s">
        <v>210</v>
      </c>
      <c r="B209" s="3" t="s">
        <v>432</v>
      </c>
      <c r="C209" s="2">
        <v>51.57</v>
      </c>
      <c r="D209" s="2">
        <v>52.37</v>
      </c>
      <c r="E209" s="2">
        <v>0.79999999999999716</v>
      </c>
      <c r="F209" s="2">
        <f>AVERAGE($C$3:C209)</f>
        <v>66.192753623188395</v>
      </c>
      <c r="G209" s="2">
        <f>AVERAGE($C$3:D209)</f>
        <v>65.163695652173971</v>
      </c>
      <c r="H209" s="2">
        <f t="shared" si="28"/>
        <v>-14.622753623188395</v>
      </c>
      <c r="I209" s="2">
        <f t="shared" si="29"/>
        <v>-12.793695652173973</v>
      </c>
      <c r="J209" s="2">
        <f t="shared" si="27"/>
        <v>-1.8290579710144215</v>
      </c>
      <c r="K209">
        <f t="shared" si="30"/>
        <v>2</v>
      </c>
      <c r="L209">
        <f t="shared" si="31"/>
        <v>0</v>
      </c>
      <c r="M209" s="2">
        <f>C209-C208</f>
        <v>-23.690000000000005</v>
      </c>
      <c r="N209" s="2">
        <f t="shared" si="32"/>
        <v>-22.630000000000003</v>
      </c>
      <c r="O209" s="2">
        <f t="shared" si="33"/>
        <v>-10.909999999999997</v>
      </c>
      <c r="P209" s="2">
        <f t="shared" si="34"/>
        <v>-10.43</v>
      </c>
    </row>
    <row r="210" spans="1:16" x14ac:dyDescent="0.35">
      <c r="A210" t="s">
        <v>211</v>
      </c>
      <c r="B210" s="3" t="s">
        <v>433</v>
      </c>
      <c r="C210" s="2">
        <v>51.57</v>
      </c>
      <c r="D210" s="2">
        <v>56.76</v>
      </c>
      <c r="E210" s="2">
        <v>5.1899999999999977</v>
      </c>
      <c r="F210" s="2">
        <f>AVERAGE($C$3:C210)</f>
        <v>66.122451923076909</v>
      </c>
      <c r="G210" s="2">
        <f>AVERAGE($C$3:D210)</f>
        <v>65.110817307692358</v>
      </c>
      <c r="H210" s="2">
        <f t="shared" si="28"/>
        <v>-14.552451923076909</v>
      </c>
      <c r="I210" s="2">
        <f t="shared" si="29"/>
        <v>-8.3508173076923597</v>
      </c>
      <c r="J210" s="2">
        <f t="shared" si="27"/>
        <v>-6.201634615384549</v>
      </c>
      <c r="K210">
        <f t="shared" si="30"/>
        <v>3</v>
      </c>
      <c r="L210">
        <f t="shared" si="31"/>
        <v>0</v>
      </c>
      <c r="M210" s="2">
        <f>C210-C209</f>
        <v>0</v>
      </c>
      <c r="N210" s="2">
        <f t="shared" si="32"/>
        <v>4.3900000000000006</v>
      </c>
      <c r="O210" s="2">
        <f t="shared" si="33"/>
        <v>-10.909999999999997</v>
      </c>
      <c r="P210" s="2">
        <f t="shared" si="34"/>
        <v>-6.0399999999999991</v>
      </c>
    </row>
    <row r="211" spans="1:16" x14ac:dyDescent="0.35">
      <c r="A211" t="s">
        <v>212</v>
      </c>
      <c r="B211" s="3" t="s">
        <v>434</v>
      </c>
      <c r="C211" s="2">
        <v>51.57</v>
      </c>
      <c r="D211" s="2">
        <v>56.76</v>
      </c>
      <c r="E211" s="2">
        <v>5.1899999999999977</v>
      </c>
      <c r="F211" s="2">
        <f>AVERAGE($C$3:C211)</f>
        <v>66.052822966507165</v>
      </c>
      <c r="G211" s="2">
        <f>AVERAGE($C$3:D211)</f>
        <v>65.058444976076601</v>
      </c>
      <c r="H211" s="2">
        <f t="shared" si="28"/>
        <v>-14.482822966507165</v>
      </c>
      <c r="I211" s="2">
        <f t="shared" si="29"/>
        <v>-8.2984449760766026</v>
      </c>
      <c r="J211" s="2">
        <f t="shared" si="27"/>
        <v>-6.184377990430562</v>
      </c>
      <c r="K211">
        <f t="shared" si="30"/>
        <v>0</v>
      </c>
      <c r="L211">
        <f t="shared" si="31"/>
        <v>0</v>
      </c>
      <c r="M211" s="2">
        <f>C211-C210</f>
        <v>0</v>
      </c>
      <c r="N211" s="2">
        <f t="shared" si="32"/>
        <v>0</v>
      </c>
      <c r="O211" s="2">
        <f t="shared" si="33"/>
        <v>-10.909999999999997</v>
      </c>
      <c r="P211" s="2">
        <f t="shared" si="34"/>
        <v>-6.0399999999999991</v>
      </c>
    </row>
    <row r="212" spans="1:16" x14ac:dyDescent="0.35">
      <c r="A212" t="s">
        <v>213</v>
      </c>
      <c r="B212" s="3" t="s">
        <v>435</v>
      </c>
      <c r="C212" s="2">
        <v>65.55</v>
      </c>
      <c r="D212" s="2">
        <v>56.76</v>
      </c>
      <c r="E212" s="2">
        <v>-8.7899999999999991</v>
      </c>
      <c r="F212" s="2">
        <f>AVERAGE($C$3:C212)</f>
        <v>66.050428571428554</v>
      </c>
      <c r="G212" s="2">
        <f>AVERAGE($C$3:D212)</f>
        <v>65.039857142857187</v>
      </c>
      <c r="H212" s="2">
        <f t="shared" si="28"/>
        <v>-0.50042857142855723</v>
      </c>
      <c r="I212" s="2">
        <f t="shared" si="29"/>
        <v>-8.279857142857189</v>
      </c>
      <c r="J212" s="2">
        <f t="shared" si="27"/>
        <v>7.7794285714286318</v>
      </c>
      <c r="K212">
        <f t="shared" si="30"/>
        <v>0</v>
      </c>
      <c r="L212">
        <f t="shared" si="31"/>
        <v>1</v>
      </c>
      <c r="M212" s="2">
        <f>C212-C211</f>
        <v>13.979999999999997</v>
      </c>
      <c r="N212" s="2">
        <f t="shared" si="32"/>
        <v>0</v>
      </c>
      <c r="O212" s="2">
        <f t="shared" si="33"/>
        <v>3.0700000000000003</v>
      </c>
      <c r="P212" s="2">
        <f t="shared" si="34"/>
        <v>-6.0399999999999991</v>
      </c>
    </row>
    <row r="213" spans="1:16" x14ac:dyDescent="0.35">
      <c r="A213" t="s">
        <v>214</v>
      </c>
      <c r="B213" s="3" t="s">
        <v>436</v>
      </c>
      <c r="C213" s="2">
        <v>66.95</v>
      </c>
      <c r="D213" s="2">
        <v>56.76</v>
      </c>
      <c r="E213" s="2">
        <v>-10.190000000000005</v>
      </c>
      <c r="F213" s="2">
        <f>AVERAGE($C$3:C213)</f>
        <v>66.054691943127949</v>
      </c>
      <c r="G213" s="2">
        <f>AVERAGE($C$3:D213)</f>
        <v>65.02476303317539</v>
      </c>
      <c r="H213" s="2">
        <f t="shared" si="28"/>
        <v>0.89530805687205373</v>
      </c>
      <c r="I213" s="2">
        <f t="shared" si="29"/>
        <v>-8.2647630331753916</v>
      </c>
      <c r="J213" s="2">
        <f t="shared" si="27"/>
        <v>9.1600710900474454</v>
      </c>
      <c r="K213">
        <f t="shared" si="30"/>
        <v>0</v>
      </c>
      <c r="L213">
        <f t="shared" si="31"/>
        <v>2</v>
      </c>
      <c r="M213" s="2">
        <f>C213-C212</f>
        <v>1.4000000000000057</v>
      </c>
      <c r="N213" s="2">
        <f t="shared" si="32"/>
        <v>0</v>
      </c>
      <c r="O213" s="2">
        <f t="shared" si="33"/>
        <v>4.470000000000006</v>
      </c>
      <c r="P213" s="2">
        <f t="shared" si="34"/>
        <v>-6.0399999999999991</v>
      </c>
    </row>
    <row r="214" spans="1:16" x14ac:dyDescent="0.35">
      <c r="A214" t="s">
        <v>215</v>
      </c>
      <c r="B214" s="3" t="s">
        <v>437</v>
      </c>
      <c r="C214" s="2">
        <v>68.38</v>
      </c>
      <c r="D214" s="2">
        <v>56.76</v>
      </c>
      <c r="E214" s="2">
        <v>-11.619999999999997</v>
      </c>
      <c r="F214" s="2">
        <f>AVERAGE($C$3:C214)</f>
        <v>66.065660377358469</v>
      </c>
      <c r="G214" s="2">
        <f>AVERAGE($C$3:D214)</f>
        <v>65.013183962264179</v>
      </c>
      <c r="H214" s="2">
        <f t="shared" si="28"/>
        <v>2.3143396226415263</v>
      </c>
      <c r="I214" s="2">
        <f t="shared" si="29"/>
        <v>-8.2531839622641812</v>
      </c>
      <c r="J214" s="2">
        <f t="shared" si="27"/>
        <v>10.567523584905707</v>
      </c>
      <c r="K214">
        <f t="shared" si="30"/>
        <v>0</v>
      </c>
      <c r="L214">
        <f t="shared" si="31"/>
        <v>3</v>
      </c>
      <c r="M214" s="2">
        <f>C214-C213</f>
        <v>1.4299999999999926</v>
      </c>
      <c r="N214" s="2">
        <f t="shared" si="32"/>
        <v>0</v>
      </c>
      <c r="O214" s="2">
        <f t="shared" si="33"/>
        <v>5.8999999999999986</v>
      </c>
      <c r="P214" s="2">
        <f t="shared" si="34"/>
        <v>-6.0399999999999991</v>
      </c>
    </row>
    <row r="215" spans="1:16" x14ac:dyDescent="0.35">
      <c r="A215" t="s">
        <v>216</v>
      </c>
      <c r="B215" s="3" t="s">
        <v>438</v>
      </c>
      <c r="C215" s="2">
        <v>73.52</v>
      </c>
      <c r="D215" s="2">
        <v>72.27</v>
      </c>
      <c r="E215" s="2">
        <v>-1.25</v>
      </c>
      <c r="F215" s="2">
        <f>AVERAGE($C$3:C215)</f>
        <v>66.100657276995292</v>
      </c>
      <c r="G215" s="2">
        <f>AVERAGE($C$3:D215)</f>
        <v>65.05018779342727</v>
      </c>
      <c r="H215" s="2">
        <f t="shared" si="28"/>
        <v>7.4193427230047035</v>
      </c>
      <c r="I215" s="2">
        <f t="shared" si="29"/>
        <v>7.2198122065727262</v>
      </c>
      <c r="J215" s="2">
        <f t="shared" si="27"/>
        <v>0.19953051643197739</v>
      </c>
      <c r="K215">
        <f t="shared" si="30"/>
        <v>1</v>
      </c>
      <c r="L215">
        <f t="shared" si="31"/>
        <v>0</v>
      </c>
      <c r="M215" s="2">
        <f>C215-C214</f>
        <v>5.1400000000000006</v>
      </c>
      <c r="N215" s="2">
        <f t="shared" si="32"/>
        <v>15.509999999999998</v>
      </c>
      <c r="O215" s="2">
        <f t="shared" si="33"/>
        <v>11.04</v>
      </c>
      <c r="P215" s="2">
        <f t="shared" si="34"/>
        <v>9.4699999999999989</v>
      </c>
    </row>
    <row r="216" spans="1:16" x14ac:dyDescent="0.35">
      <c r="A216" t="s">
        <v>217</v>
      </c>
      <c r="B216" s="3" t="s">
        <v>439</v>
      </c>
      <c r="C216" s="2">
        <v>77.23</v>
      </c>
      <c r="D216" s="2">
        <v>76.87</v>
      </c>
      <c r="E216" s="2">
        <v>-0.35999999999999943</v>
      </c>
      <c r="F216" s="2">
        <f>AVERAGE($C$3:C216)</f>
        <v>66.152663551401858</v>
      </c>
      <c r="G216" s="2">
        <f>AVERAGE($C$3:D216)</f>
        <v>65.10626168224303</v>
      </c>
      <c r="H216" s="2">
        <f t="shared" si="28"/>
        <v>11.077336448598146</v>
      </c>
      <c r="I216" s="2">
        <f t="shared" si="29"/>
        <v>11.763738317756975</v>
      </c>
      <c r="J216" s="2">
        <f t="shared" si="27"/>
        <v>-0.6864018691588285</v>
      </c>
      <c r="K216">
        <f t="shared" si="30"/>
        <v>2</v>
      </c>
      <c r="L216">
        <f t="shared" si="31"/>
        <v>0</v>
      </c>
      <c r="M216" s="2">
        <f>C216-C215</f>
        <v>3.710000000000008</v>
      </c>
      <c r="N216" s="2">
        <f t="shared" si="32"/>
        <v>4.6000000000000085</v>
      </c>
      <c r="O216" s="2">
        <f t="shared" si="33"/>
        <v>14.750000000000007</v>
      </c>
      <c r="P216" s="2">
        <f t="shared" si="34"/>
        <v>14.070000000000007</v>
      </c>
    </row>
    <row r="217" spans="1:16" x14ac:dyDescent="0.35">
      <c r="A217" t="s">
        <v>218</v>
      </c>
      <c r="B217" s="3" t="s">
        <v>440</v>
      </c>
      <c r="C217" s="2">
        <v>77.23</v>
      </c>
      <c r="D217" s="2">
        <v>76.87</v>
      </c>
      <c r="E217" s="2">
        <v>-0.35999999999999943</v>
      </c>
      <c r="F217" s="2">
        <f>AVERAGE($C$3:C217)</f>
        <v>66.204186046511609</v>
      </c>
      <c r="G217" s="2">
        <f>AVERAGE($C$3:D217)</f>
        <v>65.161813953488405</v>
      </c>
      <c r="H217" s="2">
        <f t="shared" si="28"/>
        <v>11.025813953488395</v>
      </c>
      <c r="I217" s="2">
        <f t="shared" si="29"/>
        <v>11.708186046511599</v>
      </c>
      <c r="J217" s="2">
        <f t="shared" si="27"/>
        <v>-0.68237209302320423</v>
      </c>
      <c r="K217">
        <f t="shared" si="30"/>
        <v>0</v>
      </c>
      <c r="L217">
        <f t="shared" si="31"/>
        <v>0</v>
      </c>
      <c r="M217" s="2">
        <f>C217-C216</f>
        <v>0</v>
      </c>
      <c r="N217" s="2">
        <f t="shared" si="32"/>
        <v>0</v>
      </c>
      <c r="O217" s="2">
        <f t="shared" si="33"/>
        <v>14.750000000000007</v>
      </c>
      <c r="P217" s="2">
        <f t="shared" si="34"/>
        <v>14.070000000000007</v>
      </c>
    </row>
    <row r="218" spans="1:16" x14ac:dyDescent="0.35">
      <c r="A218" t="s">
        <v>219</v>
      </c>
      <c r="B218" s="3" t="s">
        <v>441</v>
      </c>
      <c r="C218" s="2">
        <v>60.04</v>
      </c>
      <c r="D218" s="2">
        <v>76.87</v>
      </c>
      <c r="E218" s="2">
        <v>16.830000000000005</v>
      </c>
      <c r="F218" s="2">
        <f>AVERAGE($C$3:C218)</f>
        <v>66.175648148148127</v>
      </c>
      <c r="G218" s="2">
        <f>AVERAGE($C$3:D218)</f>
        <v>65.177060185185212</v>
      </c>
      <c r="H218" s="2">
        <f t="shared" si="28"/>
        <v>-6.1356481481481282</v>
      </c>
      <c r="I218" s="2">
        <f t="shared" si="29"/>
        <v>11.692939814814792</v>
      </c>
      <c r="J218" s="2">
        <f t="shared" si="27"/>
        <v>-17.828587962962921</v>
      </c>
      <c r="K218">
        <f t="shared" si="30"/>
        <v>1</v>
      </c>
      <c r="L218">
        <f t="shared" si="31"/>
        <v>0</v>
      </c>
      <c r="M218" s="2">
        <f>C218-C217</f>
        <v>-17.190000000000005</v>
      </c>
      <c r="N218" s="2">
        <f t="shared" si="32"/>
        <v>0</v>
      </c>
      <c r="O218" s="2">
        <f t="shared" si="33"/>
        <v>-2.4399999999999977</v>
      </c>
      <c r="P218" s="2">
        <f t="shared" si="34"/>
        <v>14.070000000000007</v>
      </c>
    </row>
    <row r="219" spans="1:16" x14ac:dyDescent="0.35">
      <c r="A219" t="s">
        <v>220</v>
      </c>
      <c r="B219" s="3" t="s">
        <v>442</v>
      </c>
      <c r="C219" s="2">
        <v>60.04</v>
      </c>
      <c r="D219" s="2">
        <v>76.87</v>
      </c>
      <c r="E219" s="2">
        <v>16.830000000000005</v>
      </c>
      <c r="F219" s="2">
        <f>AVERAGE($C$3:C219)</f>
        <v>66.147373271889393</v>
      </c>
      <c r="G219" s="2">
        <f>AVERAGE($C$3:D219)</f>
        <v>65.192165898617546</v>
      </c>
      <c r="H219" s="2">
        <f t="shared" si="28"/>
        <v>-6.1073732718893936</v>
      </c>
      <c r="I219" s="2">
        <f t="shared" si="29"/>
        <v>11.677834101382459</v>
      </c>
      <c r="J219" s="2">
        <f t="shared" si="27"/>
        <v>-17.785207373271852</v>
      </c>
      <c r="K219">
        <f t="shared" si="30"/>
        <v>0</v>
      </c>
      <c r="L219">
        <f t="shared" si="31"/>
        <v>0</v>
      </c>
      <c r="M219" s="2">
        <f>C219-C218</f>
        <v>0</v>
      </c>
      <c r="N219" s="2">
        <f t="shared" si="32"/>
        <v>0</v>
      </c>
      <c r="O219" s="2">
        <f t="shared" si="33"/>
        <v>-2.4399999999999977</v>
      </c>
      <c r="P219" s="2">
        <f t="shared" si="34"/>
        <v>14.070000000000007</v>
      </c>
    </row>
    <row r="220" spans="1:16" x14ac:dyDescent="0.35">
      <c r="A220" t="s">
        <v>221</v>
      </c>
      <c r="B220" s="3" t="s">
        <v>443</v>
      </c>
      <c r="C220" s="2">
        <v>67.27</v>
      </c>
      <c r="D220" s="2">
        <v>67.05</v>
      </c>
      <c r="E220" s="2">
        <v>-0.21999999999999886</v>
      </c>
      <c r="F220" s="2">
        <f>AVERAGE($C$3:C220)</f>
        <v>66.152522935779814</v>
      </c>
      <c r="G220" s="2">
        <f>AVERAGE($C$3:D220)</f>
        <v>65.20119266055049</v>
      </c>
      <c r="H220" s="2">
        <f t="shared" si="28"/>
        <v>1.1174770642201821</v>
      </c>
      <c r="I220" s="2">
        <f t="shared" si="29"/>
        <v>1.8488073394495075</v>
      </c>
      <c r="J220" s="2">
        <f t="shared" si="27"/>
        <v>-0.73133027522932537</v>
      </c>
      <c r="K220">
        <f t="shared" si="30"/>
        <v>0</v>
      </c>
      <c r="L220">
        <f t="shared" si="31"/>
        <v>1</v>
      </c>
      <c r="M220" s="2">
        <f>C220-C219</f>
        <v>7.2299999999999969</v>
      </c>
      <c r="N220" s="2">
        <f t="shared" si="32"/>
        <v>-9.8200000000000074</v>
      </c>
      <c r="O220" s="2">
        <f t="shared" si="33"/>
        <v>4.7899999999999991</v>
      </c>
      <c r="P220" s="2">
        <f t="shared" si="34"/>
        <v>4.25</v>
      </c>
    </row>
    <row r="221" spans="1:16" x14ac:dyDescent="0.35">
      <c r="A221" t="s">
        <v>222</v>
      </c>
      <c r="B221" s="3" t="s">
        <v>444</v>
      </c>
      <c r="C221" s="2">
        <v>77.790000000000006</v>
      </c>
      <c r="D221" s="2">
        <v>77.400000000000006</v>
      </c>
      <c r="E221" s="2">
        <v>-0.39000000000000057</v>
      </c>
      <c r="F221" s="2">
        <f>AVERAGE($C$3:C221)</f>
        <v>66.205662100456621</v>
      </c>
      <c r="G221" s="2">
        <f>AVERAGE($C$3:D221)</f>
        <v>65.257785388127886</v>
      </c>
      <c r="H221" s="2">
        <f t="shared" si="28"/>
        <v>11.584337899543385</v>
      </c>
      <c r="I221" s="2">
        <f t="shared" si="29"/>
        <v>12.14221461187212</v>
      </c>
      <c r="J221" s="2">
        <f t="shared" si="27"/>
        <v>-0.55787671232873492</v>
      </c>
      <c r="K221">
        <f t="shared" si="30"/>
        <v>0</v>
      </c>
      <c r="L221">
        <f t="shared" si="31"/>
        <v>2</v>
      </c>
      <c r="M221" s="2">
        <f>C221-C220</f>
        <v>10.52000000000001</v>
      </c>
      <c r="N221" s="2">
        <f t="shared" si="32"/>
        <v>10.350000000000009</v>
      </c>
      <c r="O221" s="2">
        <f t="shared" si="33"/>
        <v>15.310000000000009</v>
      </c>
      <c r="P221" s="2">
        <f t="shared" si="34"/>
        <v>14.600000000000009</v>
      </c>
    </row>
    <row r="222" spans="1:16" x14ac:dyDescent="0.35">
      <c r="A222" t="s">
        <v>223</v>
      </c>
      <c r="B222" s="3" t="s">
        <v>445</v>
      </c>
      <c r="C222" s="2">
        <v>77.790000000000006</v>
      </c>
      <c r="D222" s="2">
        <v>54.3</v>
      </c>
      <c r="E222" s="2">
        <v>-23.490000000000009</v>
      </c>
      <c r="F222" s="2">
        <f>AVERAGE($C$3:C222)</f>
        <v>66.258318181818183</v>
      </c>
      <c r="G222" s="2">
        <f>AVERAGE($C$3:D222)</f>
        <v>65.261363636363669</v>
      </c>
      <c r="H222" s="2">
        <f t="shared" si="28"/>
        <v>11.531681818181823</v>
      </c>
      <c r="I222" s="2">
        <f t="shared" si="29"/>
        <v>-10.961363636363672</v>
      </c>
      <c r="J222" s="2">
        <f t="shared" si="27"/>
        <v>22.493045454545495</v>
      </c>
      <c r="K222">
        <f t="shared" si="30"/>
        <v>0</v>
      </c>
      <c r="L222">
        <f t="shared" si="31"/>
        <v>3</v>
      </c>
      <c r="M222" s="2">
        <f>C222-C221</f>
        <v>0</v>
      </c>
      <c r="N222" s="2">
        <f t="shared" si="32"/>
        <v>-23.100000000000009</v>
      </c>
      <c r="O222" s="2">
        <f t="shared" si="33"/>
        <v>15.310000000000009</v>
      </c>
      <c r="P222" s="2">
        <f t="shared" si="34"/>
        <v>-8.5</v>
      </c>
    </row>
    <row r="223" spans="1:16" x14ac:dyDescent="0.35">
      <c r="A223" t="s">
        <v>224</v>
      </c>
      <c r="B223" s="3" t="s">
        <v>446</v>
      </c>
      <c r="C223" s="2">
        <v>77.790000000000006</v>
      </c>
      <c r="D223" s="2">
        <v>52.98</v>
      </c>
      <c r="E223" s="2">
        <v>-24.810000000000009</v>
      </c>
      <c r="F223" s="2">
        <f>AVERAGE($C$3:C223)</f>
        <v>66.31049773755656</v>
      </c>
      <c r="G223" s="2">
        <f>AVERAGE($C$3:D223)</f>
        <v>65.261923076923111</v>
      </c>
      <c r="H223" s="2">
        <f t="shared" si="28"/>
        <v>11.479502262443447</v>
      </c>
      <c r="I223" s="2">
        <f t="shared" si="29"/>
        <v>-12.281923076923114</v>
      </c>
      <c r="J223" s="2">
        <f t="shared" si="27"/>
        <v>23.761425339366561</v>
      </c>
      <c r="K223">
        <f t="shared" si="30"/>
        <v>0</v>
      </c>
      <c r="L223">
        <f t="shared" si="31"/>
        <v>4</v>
      </c>
      <c r="M223" s="2">
        <f>C223-C222</f>
        <v>0</v>
      </c>
      <c r="N223" s="2">
        <f t="shared" si="32"/>
        <v>-1.3200000000000003</v>
      </c>
      <c r="O223" s="2">
        <f t="shared" si="33"/>
        <v>15.310000000000009</v>
      </c>
      <c r="P223" s="2">
        <f t="shared" si="34"/>
        <v>-9.82</v>
      </c>
    </row>
    <row r="224" spans="1:16" x14ac:dyDescent="0.35">
      <c r="A224" t="s">
        <v>225</v>
      </c>
      <c r="B224" s="3" t="s">
        <v>447</v>
      </c>
      <c r="C224" s="2">
        <v>77.790000000000006</v>
      </c>
      <c r="D224" s="2">
        <v>52.98</v>
      </c>
      <c r="E224" s="2">
        <v>-24.810000000000009</v>
      </c>
      <c r="F224" s="2">
        <f>AVERAGE($C$3:C224)</f>
        <v>66.36220720720722</v>
      </c>
      <c r="G224" s="2">
        <f>AVERAGE($C$3:D224)</f>
        <v>65.262477477477518</v>
      </c>
      <c r="H224" s="2">
        <f t="shared" ref="H224" si="35">C224-F224</f>
        <v>11.427792792792786</v>
      </c>
      <c r="I224" s="2">
        <f t="shared" ref="I224" si="36">D224-G224</f>
        <v>-12.282477477477521</v>
      </c>
      <c r="J224" s="2">
        <f t="shared" si="27"/>
        <v>23.710270270270307</v>
      </c>
      <c r="K224">
        <f t="shared" ref="K224" si="37">IF(E224&gt;E223,K223+1,0)</f>
        <v>0</v>
      </c>
      <c r="L224">
        <f t="shared" ref="L224" si="38">IF(E224&lt;E223,L223+1,0)</f>
        <v>0</v>
      </c>
      <c r="M224" s="2">
        <f t="shared" ref="M224" si="39">C224-C223</f>
        <v>0</v>
      </c>
      <c r="N224" s="2">
        <f t="shared" ref="N224" si="40">D224-D223</f>
        <v>0</v>
      </c>
      <c r="O224" s="2">
        <f t="shared" si="33"/>
        <v>15.310000000000009</v>
      </c>
      <c r="P224" s="2">
        <f t="shared" si="34"/>
        <v>-9.82</v>
      </c>
    </row>
    <row r="225" spans="11:14" x14ac:dyDescent="0.35">
      <c r="K225">
        <f>MAX(K3:K223)</f>
        <v>6</v>
      </c>
      <c r="L225">
        <f>MAX(L3:L223)</f>
        <v>4</v>
      </c>
      <c r="M225" s="2"/>
      <c r="N225" s="2"/>
    </row>
  </sheetData>
  <mergeCells count="5">
    <mergeCell ref="F1:G1"/>
    <mergeCell ref="K1:L1"/>
    <mergeCell ref="M1:N1"/>
    <mergeCell ref="O1:P1"/>
    <mergeCell ref="H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322E-996D-475C-A2A6-B652D3E79AAD}">
  <dimension ref="A1:O225"/>
  <sheetViews>
    <sheetView topLeftCell="A2" workbookViewId="0">
      <selection activeCell="O225" sqref="O225"/>
    </sheetView>
  </sheetViews>
  <sheetFormatPr defaultRowHeight="14.5" x14ac:dyDescent="0.35"/>
  <sheetData>
    <row r="1" spans="1:15" x14ac:dyDescent="0.35">
      <c r="A1" s="1" t="s">
        <v>465</v>
      </c>
      <c r="B1" s="1"/>
      <c r="C1" s="1"/>
      <c r="D1" s="1"/>
      <c r="E1" s="1" t="s">
        <v>466</v>
      </c>
      <c r="F1" s="1"/>
      <c r="G1" s="1" t="s">
        <v>455</v>
      </c>
      <c r="H1" s="1"/>
      <c r="I1" s="4" t="s">
        <v>462</v>
      </c>
      <c r="J1" s="4"/>
      <c r="K1" s="1" t="s">
        <v>456</v>
      </c>
      <c r="L1" s="1"/>
      <c r="M1" s="1" t="s">
        <v>460</v>
      </c>
      <c r="N1" s="1"/>
      <c r="O1" s="1"/>
    </row>
    <row r="2" spans="1:15" x14ac:dyDescent="0.35">
      <c r="A2" s="1" t="s">
        <v>463</v>
      </c>
      <c r="B2" s="1"/>
      <c r="C2" s="1" t="s">
        <v>464</v>
      </c>
      <c r="D2" s="1"/>
      <c r="E2" s="4" t="s">
        <v>449</v>
      </c>
      <c r="F2" s="4" t="s">
        <v>450</v>
      </c>
      <c r="G2" s="4" t="s">
        <v>449</v>
      </c>
      <c r="H2" s="4" t="s">
        <v>450</v>
      </c>
      <c r="I2" s="4" t="s">
        <v>449</v>
      </c>
      <c r="J2" s="4" t="s">
        <v>450</v>
      </c>
      <c r="K2" s="4" t="s">
        <v>449</v>
      </c>
      <c r="L2" s="4" t="s">
        <v>450</v>
      </c>
      <c r="M2" s="4" t="s">
        <v>449</v>
      </c>
      <c r="N2" s="4" t="s">
        <v>450</v>
      </c>
      <c r="O2" s="4" t="s">
        <v>461</v>
      </c>
    </row>
    <row r="3" spans="1:15" x14ac:dyDescent="0.35">
      <c r="A3" t="s">
        <v>449</v>
      </c>
      <c r="B3" t="s">
        <v>450</v>
      </c>
      <c r="C3" t="s">
        <v>449</v>
      </c>
      <c r="D3" t="s">
        <v>450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5">
      <c r="A4">
        <f>IF('jun-aug'!E3&gt;0,'jun-aug'!C3,0)</f>
        <v>62.48</v>
      </c>
      <c r="B4">
        <f>IF('jun-aug'!E3&gt;0,'jun-aug'!D3,0)</f>
        <v>62.8</v>
      </c>
      <c r="C4">
        <f>IF('jun-aug'!E3&lt;0,'jun-aug'!C3,IF('jun-aug'!K3=6,'jun-aug'!C3,0))</f>
        <v>0</v>
      </c>
      <c r="D4">
        <f>IF('jun-aug'!E3&lt;0,'jun-aug'!D3,IF('jun-aug'!L3=6,'jun-aug'!D3,0))</f>
        <v>0</v>
      </c>
      <c r="E4">
        <v>0</v>
      </c>
      <c r="F4">
        <v>0</v>
      </c>
      <c r="G4">
        <f>IF(A4&gt;0,1,0)</f>
        <v>1</v>
      </c>
      <c r="H4">
        <f>IF(B4&gt;0,1,0)</f>
        <v>1</v>
      </c>
      <c r="I4">
        <f>G4-K4</f>
        <v>1</v>
      </c>
      <c r="J4">
        <f>H4-L4</f>
        <v>1</v>
      </c>
      <c r="K4">
        <f>IF(C4&gt;0,-1,0)</f>
        <v>0</v>
      </c>
      <c r="L4">
        <f>IF(D4&gt;0,-1,0)</f>
        <v>0</v>
      </c>
      <c r="M4">
        <f>IF(G4=1,-A4,IF(K4=-1,C4,0))</f>
        <v>-62.48</v>
      </c>
      <c r="N4">
        <f>IF(H4=1,-B4,IF(L4=-1,D4,0))</f>
        <v>-62.8</v>
      </c>
      <c r="O4">
        <f>N4+M4</f>
        <v>-125.28</v>
      </c>
    </row>
    <row r="5" spans="1:15" x14ac:dyDescent="0.35">
      <c r="A5">
        <f>IF('jun-aug'!E4&gt;0,'jun-aug'!C4,0)</f>
        <v>0</v>
      </c>
      <c r="B5">
        <f>IF('jun-aug'!E4&gt;0,'jun-aug'!D4,0)</f>
        <v>0</v>
      </c>
      <c r="C5">
        <f>IF('jun-aug'!E4&lt;0,'jun-aug'!C4,IF('jun-aug'!K4=4,'jun-aug'!C4,0))</f>
        <v>76.36</v>
      </c>
      <c r="D5">
        <f>IF('jun-aug'!E4&lt;0,'jun-aug'!D4,IF('jun-aug'!L4=4,'jun-aug'!D4,0))</f>
        <v>76.040000000000006</v>
      </c>
      <c r="E5">
        <f>IF(A5&gt;0,E4+1,0)</f>
        <v>0</v>
      </c>
      <c r="F5">
        <f>IF(B5&gt;0,F4+1,0)</f>
        <v>0</v>
      </c>
      <c r="G5">
        <f>IF(A5&gt;0,IF(G4=1,0,1),0)</f>
        <v>0</v>
      </c>
      <c r="H5">
        <f>IF(B5&gt;0,IF(H4=1,0,1),0)</f>
        <v>0</v>
      </c>
      <c r="I5">
        <f>IF(I4=1,IF(K5=-1,I4+K5,IF(E5&gt;4,0,1)),IF(A5&gt;0,1,0))</f>
        <v>0</v>
      </c>
      <c r="J5">
        <f>IF(J4=1,IF(L5=-1,J4+L5,IF(F5&gt;4,0,1)),IF(B5&gt;0,1,0))</f>
        <v>0</v>
      </c>
      <c r="K5">
        <f>IF(C5&gt;0,IF(K4=-1,0,-1),0)</f>
        <v>-1</v>
      </c>
      <c r="L5">
        <f>IF(D5&gt;0,IF(L4=-1,0,-1),0)</f>
        <v>-1</v>
      </c>
      <c r="M5">
        <f t="shared" ref="M5:M30" si="0">IF(I5&gt;0,IF(I4=1,0,-A5),IF(I4=1,IF(E5&gt;4,A5,C5),0))</f>
        <v>76.36</v>
      </c>
      <c r="N5">
        <f t="shared" ref="N5:N30" si="1">IF(J5&gt;0,IF(J4=1,0,-B5),IF(J4=1,IF(F5&gt;4,B5,D5),0))</f>
        <v>76.040000000000006</v>
      </c>
      <c r="O5">
        <f>O4+M5+N5</f>
        <v>27.120000000000005</v>
      </c>
    </row>
    <row r="6" spans="1:15" x14ac:dyDescent="0.35">
      <c r="A6">
        <f>IF('jun-aug'!E5&gt;0,'jun-aug'!C5,0)</f>
        <v>0</v>
      </c>
      <c r="B6">
        <f>IF('jun-aug'!E5&gt;0,'jun-aug'!D5,0)</f>
        <v>0</v>
      </c>
      <c r="C6">
        <f>IF('jun-aug'!E5&lt;0,'jun-aug'!C5,IF('jun-aug'!K5=4,'jun-aug'!C5,0))</f>
        <v>53.64</v>
      </c>
      <c r="D6">
        <f>IF('jun-aug'!E5&lt;0,'jun-aug'!D5,IF('jun-aug'!L5=4,'jun-aug'!D5,0))</f>
        <v>53.46</v>
      </c>
      <c r="E6">
        <f t="shared" ref="E6:E9" si="2">IF(A6&gt;0,E5+1,0)</f>
        <v>0</v>
      </c>
      <c r="F6">
        <f t="shared" ref="F6:F9" si="3">IF(B6&gt;0,F5+1,0)</f>
        <v>0</v>
      </c>
      <c r="G6">
        <f>IF(A6&gt;0,IF(G5=1,0,1),0)</f>
        <v>0</v>
      </c>
      <c r="H6">
        <f>IF(B6&gt;0,IF(H5=1,0,1),0)</f>
        <v>0</v>
      </c>
      <c r="I6">
        <f t="shared" ref="I6:I69" si="4">IF(I5=1,IF(K6=-1,I5+K6,IF(E6&gt;4,0,1)),IF(A6&gt;0,1,0))</f>
        <v>0</v>
      </c>
      <c r="J6">
        <f t="shared" ref="J6:J69" si="5">IF(J5=1,IF(L6=-1,J5+L6,IF(F6&gt;4,0,1)),IF(B6&gt;0,1,0))</f>
        <v>0</v>
      </c>
      <c r="K6">
        <f>IF(C6&gt;0,IF(K5=-1,0,-1),0)</f>
        <v>0</v>
      </c>
      <c r="L6">
        <f>IF(D6&gt;0,IF(L5=-1,0,-1),0)</f>
        <v>0</v>
      </c>
      <c r="M6">
        <f t="shared" si="0"/>
        <v>0</v>
      </c>
      <c r="N6">
        <f t="shared" si="1"/>
        <v>0</v>
      </c>
      <c r="O6">
        <f t="shared" ref="O6:O69" si="6">O5+M6+N6</f>
        <v>27.120000000000005</v>
      </c>
    </row>
    <row r="7" spans="1:15" x14ac:dyDescent="0.35">
      <c r="A7">
        <f>IF('jun-aug'!E6&gt;0,'jun-aug'!C6,0)</f>
        <v>52.31</v>
      </c>
      <c r="B7">
        <f>IF('jun-aug'!E6&gt;0,'jun-aug'!D6,0)</f>
        <v>53.1</v>
      </c>
      <c r="C7">
        <f>IF('jun-aug'!E6&lt;0,'jun-aug'!C6,IF('jun-aug'!K6=4,'jun-aug'!C6,0))</f>
        <v>0</v>
      </c>
      <c r="D7">
        <f>IF('jun-aug'!E6&lt;0,'jun-aug'!D6,IF('jun-aug'!L6=4,'jun-aug'!D6,0))</f>
        <v>0</v>
      </c>
      <c r="E7">
        <f t="shared" si="2"/>
        <v>1</v>
      </c>
      <c r="F7">
        <f t="shared" si="3"/>
        <v>1</v>
      </c>
      <c r="G7">
        <f>IF(A7&gt;0,IF(G6=1,0,1),0)</f>
        <v>1</v>
      </c>
      <c r="H7">
        <f>IF(B7&gt;0,IF(H6=1,0,1),0)</f>
        <v>1</v>
      </c>
      <c r="I7">
        <f t="shared" si="4"/>
        <v>1</v>
      </c>
      <c r="J7">
        <f t="shared" si="5"/>
        <v>1</v>
      </c>
      <c r="K7">
        <f>IF(C7&gt;0,IF(K6=-1,0,-1),0)</f>
        <v>0</v>
      </c>
      <c r="L7">
        <f>IF(D7&gt;0,IF(L6=-1,0,-1),0)</f>
        <v>0</v>
      </c>
      <c r="M7">
        <f t="shared" si="0"/>
        <v>-52.31</v>
      </c>
      <c r="N7">
        <f t="shared" si="1"/>
        <v>-53.1</v>
      </c>
      <c r="O7">
        <f t="shared" si="6"/>
        <v>-78.289999999999992</v>
      </c>
    </row>
    <row r="8" spans="1:15" x14ac:dyDescent="0.35">
      <c r="A8">
        <f>IF('jun-aug'!E7&gt;0,'jun-aug'!C7,0)</f>
        <v>52.31</v>
      </c>
      <c r="B8">
        <f>IF('jun-aug'!E7&gt;0,'jun-aug'!D7,0)</f>
        <v>53.1</v>
      </c>
      <c r="C8">
        <f>IF('jun-aug'!E7&lt;0,'jun-aug'!C7,IF('jun-aug'!K7=4,'jun-aug'!C7,0))</f>
        <v>0</v>
      </c>
      <c r="D8">
        <f>IF('jun-aug'!E7&lt;0,'jun-aug'!D7,IF('jun-aug'!L7=4,'jun-aug'!D7,0))</f>
        <v>0</v>
      </c>
      <c r="E8">
        <f t="shared" si="2"/>
        <v>2</v>
      </c>
      <c r="F8">
        <f t="shared" si="3"/>
        <v>2</v>
      </c>
      <c r="G8">
        <f>IF(A8&gt;0,IF(G7=1,0,1),0)</f>
        <v>0</v>
      </c>
      <c r="H8">
        <f>IF(B8&gt;0,IF(H7=1,0,1),0)</f>
        <v>0</v>
      </c>
      <c r="I8">
        <f t="shared" si="4"/>
        <v>1</v>
      </c>
      <c r="J8">
        <f t="shared" si="5"/>
        <v>1</v>
      </c>
      <c r="K8">
        <f>IF(C8&gt;0,IF(K7=-1,0,-1),0)</f>
        <v>0</v>
      </c>
      <c r="L8">
        <f>IF(D8&gt;0,IF(L7=-1,0,-1),0)</f>
        <v>0</v>
      </c>
      <c r="M8">
        <f t="shared" si="0"/>
        <v>0</v>
      </c>
      <c r="N8">
        <f t="shared" si="1"/>
        <v>0</v>
      </c>
      <c r="O8">
        <f t="shared" si="6"/>
        <v>-78.289999999999992</v>
      </c>
    </row>
    <row r="9" spans="1:15" x14ac:dyDescent="0.35">
      <c r="A9">
        <f>IF('jun-aug'!E8&gt;0,'jun-aug'!C8,0)</f>
        <v>0</v>
      </c>
      <c r="B9">
        <f>IF('jun-aug'!E8&gt;0,'jun-aug'!D8,0)</f>
        <v>0</v>
      </c>
      <c r="C9">
        <f>IF('jun-aug'!E8&lt;0,'jun-aug'!C8,IF('jun-aug'!K8=4,'jun-aug'!C8,0))</f>
        <v>62.87</v>
      </c>
      <c r="D9">
        <f>IF('jun-aug'!E8&lt;0,'jun-aug'!D8,IF('jun-aug'!L8=4,'jun-aug'!D8,0))</f>
        <v>53.1</v>
      </c>
      <c r="E9">
        <f t="shared" si="2"/>
        <v>0</v>
      </c>
      <c r="F9">
        <f t="shared" si="3"/>
        <v>0</v>
      </c>
      <c r="G9">
        <f>IF(A9&gt;0,IF(G8=1,0,1),0)</f>
        <v>0</v>
      </c>
      <c r="H9">
        <f>IF(B9&gt;0,IF(H8=1,0,1),0)</f>
        <v>0</v>
      </c>
      <c r="I9">
        <f t="shared" si="4"/>
        <v>0</v>
      </c>
      <c r="J9">
        <f t="shared" si="5"/>
        <v>0</v>
      </c>
      <c r="K9">
        <f>IF(C9&gt;0,IF(K8=-1,0,-1),0)</f>
        <v>-1</v>
      </c>
      <c r="L9">
        <f>IF(D9&gt;0,IF(L8=-1,0,-1),0)</f>
        <v>-1</v>
      </c>
      <c r="M9">
        <f t="shared" si="0"/>
        <v>62.87</v>
      </c>
      <c r="N9">
        <f t="shared" si="1"/>
        <v>53.1</v>
      </c>
      <c r="O9">
        <f t="shared" si="6"/>
        <v>37.680000000000007</v>
      </c>
    </row>
    <row r="10" spans="1:15" x14ac:dyDescent="0.35">
      <c r="A10">
        <f>IF('jun-aug'!E9&gt;0,'jun-aug'!C9,0)</f>
        <v>0</v>
      </c>
      <c r="B10">
        <f>IF('jun-aug'!E9&gt;0,'jun-aug'!D9,0)</f>
        <v>0</v>
      </c>
      <c r="C10">
        <f>IF('jun-aug'!E9&lt;0,'jun-aug'!C9,IF('jun-aug'!K9=4,'jun-aug'!C9,0))</f>
        <v>67.06</v>
      </c>
      <c r="D10">
        <f>IF('jun-aug'!E9&lt;0,'jun-aug'!D9,IF('jun-aug'!L9=4,'jun-aug'!D9,0))</f>
        <v>66.52</v>
      </c>
      <c r="E10">
        <f t="shared" ref="E10:E73" si="7">IF(A10&gt;0,E9+1,0)</f>
        <v>0</v>
      </c>
      <c r="F10">
        <f t="shared" ref="F10:F73" si="8">IF(B10&gt;0,F9+1,0)</f>
        <v>0</v>
      </c>
      <c r="G10">
        <f>IF(A10&gt;0,IF(G9=1,0,1),0)</f>
        <v>0</v>
      </c>
      <c r="H10">
        <f>IF(B10&gt;0,IF(H9=1,0,1),0)</f>
        <v>0</v>
      </c>
      <c r="I10">
        <f t="shared" si="4"/>
        <v>0</v>
      </c>
      <c r="J10">
        <f t="shared" si="5"/>
        <v>0</v>
      </c>
      <c r="K10">
        <f>IF(C10&gt;0,IF(K9=-1,0,-1),0)</f>
        <v>0</v>
      </c>
      <c r="L10">
        <f>IF(D10&gt;0,IF(L9=-1,0,-1),0)</f>
        <v>0</v>
      </c>
      <c r="M10">
        <f t="shared" si="0"/>
        <v>0</v>
      </c>
      <c r="N10">
        <f t="shared" si="1"/>
        <v>0</v>
      </c>
      <c r="O10">
        <f t="shared" si="6"/>
        <v>37.680000000000007</v>
      </c>
    </row>
    <row r="11" spans="1:15" x14ac:dyDescent="0.35">
      <c r="A11">
        <f>IF('jun-aug'!E10&gt;0,'jun-aug'!C10,0)</f>
        <v>0</v>
      </c>
      <c r="B11">
        <f>IF('jun-aug'!E10&gt;0,'jun-aug'!D10,0)</f>
        <v>0</v>
      </c>
      <c r="C11">
        <f>IF('jun-aug'!E10&lt;0,'jun-aug'!C10,IF('jun-aug'!K10=4,'jun-aug'!C10,0))</f>
        <v>62.54</v>
      </c>
      <c r="D11">
        <f>IF('jun-aug'!E10&lt;0,'jun-aug'!D10,IF('jun-aug'!L10=4,'jun-aug'!D10,0))</f>
        <v>62.14</v>
      </c>
      <c r="E11">
        <f t="shared" si="7"/>
        <v>0</v>
      </c>
      <c r="F11">
        <f t="shared" si="8"/>
        <v>0</v>
      </c>
      <c r="G11">
        <f>IF(A11&gt;0,IF(G10=1,0,1),0)</f>
        <v>0</v>
      </c>
      <c r="H11">
        <f>IF(B11&gt;0,IF(H10=1,0,1),0)</f>
        <v>0</v>
      </c>
      <c r="I11">
        <f t="shared" si="4"/>
        <v>0</v>
      </c>
      <c r="J11">
        <f t="shared" si="5"/>
        <v>0</v>
      </c>
      <c r="K11">
        <f>IF(C11&gt;0,IF(K10=-1,0,IF(C10&gt;0,0,-1)),0)</f>
        <v>0</v>
      </c>
      <c r="L11">
        <f>IF(D11&gt;0,IF(L10=-1,0,IF(D10&gt;0,0,-1)),0)</f>
        <v>0</v>
      </c>
      <c r="M11">
        <f t="shared" si="0"/>
        <v>0</v>
      </c>
      <c r="N11">
        <f t="shared" si="1"/>
        <v>0</v>
      </c>
      <c r="O11">
        <f t="shared" si="6"/>
        <v>37.680000000000007</v>
      </c>
    </row>
    <row r="12" spans="1:15" x14ac:dyDescent="0.35">
      <c r="A12">
        <f>IF('jun-aug'!E11&gt;0,'jun-aug'!C11,0)</f>
        <v>0</v>
      </c>
      <c r="B12">
        <f>IF('jun-aug'!E11&gt;0,'jun-aug'!D11,0)</f>
        <v>0</v>
      </c>
      <c r="C12">
        <f>IF('jun-aug'!E11&lt;0,'jun-aug'!C11,IF('jun-aug'!K11=4,'jun-aug'!C11,0))</f>
        <v>67</v>
      </c>
      <c r="D12">
        <f>IF('jun-aug'!E11&lt;0,'jun-aug'!D11,IF('jun-aug'!L11=4,'jun-aug'!D11,0))</f>
        <v>66.42</v>
      </c>
      <c r="E12">
        <f t="shared" si="7"/>
        <v>0</v>
      </c>
      <c r="F12">
        <f t="shared" si="8"/>
        <v>0</v>
      </c>
      <c r="G12">
        <f>IF(A12&gt;0,IF(G11=1,0,1),0)</f>
        <v>0</v>
      </c>
      <c r="H12">
        <f>IF(B12&gt;0,IF(H11=1,0,1),0)</f>
        <v>0</v>
      </c>
      <c r="I12">
        <f t="shared" si="4"/>
        <v>0</v>
      </c>
      <c r="J12">
        <f t="shared" si="5"/>
        <v>0</v>
      </c>
      <c r="K12">
        <f>IF(C12&gt;0,IF(K11=-1,0,IF(C11&gt;0,0,-1)),0)</f>
        <v>0</v>
      </c>
      <c r="L12">
        <f>IF(D12&gt;0,IF(L11=-1,0,IF(D11&gt;0,0,-1)),0)</f>
        <v>0</v>
      </c>
      <c r="M12">
        <f t="shared" si="0"/>
        <v>0</v>
      </c>
      <c r="N12">
        <f t="shared" si="1"/>
        <v>0</v>
      </c>
      <c r="O12">
        <f t="shared" si="6"/>
        <v>37.680000000000007</v>
      </c>
    </row>
    <row r="13" spans="1:15" x14ac:dyDescent="0.35">
      <c r="A13">
        <f>IF('jun-aug'!E12&gt;0,'jun-aug'!C12,0)</f>
        <v>0</v>
      </c>
      <c r="B13">
        <f>IF('jun-aug'!E12&gt;0,'jun-aug'!D12,0)</f>
        <v>0</v>
      </c>
      <c r="C13">
        <f>IF('jun-aug'!E12&lt;0,'jun-aug'!C12,IF('jun-aug'!K12=4,'jun-aug'!C12,0))</f>
        <v>72.14</v>
      </c>
      <c r="D13">
        <f>IF('jun-aug'!E12&lt;0,'jun-aug'!D12,IF('jun-aug'!L12=4,'jun-aug'!D12,0))</f>
        <v>71.680000000000007</v>
      </c>
      <c r="E13">
        <f t="shared" si="7"/>
        <v>0</v>
      </c>
      <c r="F13">
        <f t="shared" si="8"/>
        <v>0</v>
      </c>
      <c r="G13">
        <f>IF(A13&gt;0,IF(G12=1,0,1),0)</f>
        <v>0</v>
      </c>
      <c r="H13">
        <f>IF(B13&gt;0,IF(H12=1,0,1),0)</f>
        <v>0</v>
      </c>
      <c r="I13">
        <f t="shared" si="4"/>
        <v>0</v>
      </c>
      <c r="J13">
        <f t="shared" si="5"/>
        <v>0</v>
      </c>
      <c r="K13">
        <f>IF(C13&gt;0,IF(K12=-1,0,IF(C12&gt;0,0,-1)),0)</f>
        <v>0</v>
      </c>
      <c r="L13">
        <f>IF(D13&gt;0,IF(L12=-1,0,IF(D12&gt;0,0,-1)),0)</f>
        <v>0</v>
      </c>
      <c r="M13">
        <f t="shared" si="0"/>
        <v>0</v>
      </c>
      <c r="N13">
        <f t="shared" si="1"/>
        <v>0</v>
      </c>
      <c r="O13">
        <f t="shared" si="6"/>
        <v>37.680000000000007</v>
      </c>
    </row>
    <row r="14" spans="1:15" x14ac:dyDescent="0.35">
      <c r="A14">
        <f>IF('jun-aug'!E13&gt;0,'jun-aug'!C13,0)</f>
        <v>0</v>
      </c>
      <c r="B14">
        <f>IF('jun-aug'!E13&gt;0,'jun-aug'!D13,0)</f>
        <v>0</v>
      </c>
      <c r="C14">
        <f>IF('jun-aug'!E13&lt;0,'jun-aug'!C13,IF('jun-aug'!K13=4,'jun-aug'!C13,0))</f>
        <v>72.14</v>
      </c>
      <c r="D14">
        <f>IF('jun-aug'!E13&lt;0,'jun-aug'!D13,IF('jun-aug'!L13=4,'jun-aug'!D13,0))</f>
        <v>53.97</v>
      </c>
      <c r="E14">
        <f t="shared" si="7"/>
        <v>0</v>
      </c>
      <c r="F14">
        <f t="shared" si="8"/>
        <v>0</v>
      </c>
      <c r="G14">
        <f>IF(A14&gt;0,IF(G13=1,0,1),0)</f>
        <v>0</v>
      </c>
      <c r="H14">
        <f>IF(B14&gt;0,IF(H13=1,0,1),0)</f>
        <v>0</v>
      </c>
      <c r="I14">
        <f t="shared" si="4"/>
        <v>0</v>
      </c>
      <c r="J14">
        <f t="shared" si="5"/>
        <v>0</v>
      </c>
      <c r="K14">
        <f>IF(C14&gt;0,IF(K13=-1,0,IF(C13&gt;0,0,-1)),0)</f>
        <v>0</v>
      </c>
      <c r="L14">
        <f>IF(D14&gt;0,IF(L13=-1,0,IF(D13&gt;0,0,-1)),0)</f>
        <v>0</v>
      </c>
      <c r="M14">
        <f t="shared" si="0"/>
        <v>0</v>
      </c>
      <c r="N14">
        <f t="shared" si="1"/>
        <v>0</v>
      </c>
      <c r="O14">
        <f t="shared" si="6"/>
        <v>37.680000000000007</v>
      </c>
    </row>
    <row r="15" spans="1:15" x14ac:dyDescent="0.35">
      <c r="A15">
        <f>IF('jun-aug'!E14&gt;0,'jun-aug'!C14,0)</f>
        <v>0</v>
      </c>
      <c r="B15">
        <f>IF('jun-aug'!E14&gt;0,'jun-aug'!D14,0)</f>
        <v>0</v>
      </c>
      <c r="C15">
        <f>IF('jun-aug'!E14&lt;0,'jun-aug'!C14,IF('jun-aug'!K14=4,'jun-aug'!C14,0))</f>
        <v>55.81</v>
      </c>
      <c r="D15">
        <f>IF('jun-aug'!E14&lt;0,'jun-aug'!D14,IF('jun-aug'!L14=4,'jun-aug'!D14,0))</f>
        <v>53.97</v>
      </c>
      <c r="E15">
        <f t="shared" si="7"/>
        <v>0</v>
      </c>
      <c r="F15">
        <f t="shared" si="8"/>
        <v>0</v>
      </c>
      <c r="G15">
        <f>IF(A15&gt;0,IF(G14=1,0,1),0)</f>
        <v>0</v>
      </c>
      <c r="H15">
        <f>IF(B15&gt;0,IF(H14=1,0,1),0)</f>
        <v>0</v>
      </c>
      <c r="I15">
        <f t="shared" si="4"/>
        <v>0</v>
      </c>
      <c r="J15">
        <f t="shared" si="5"/>
        <v>0</v>
      </c>
      <c r="K15">
        <f>IF(C15&gt;0,IF(K14=-1,0,IF(C14&gt;0,0,-1)),0)</f>
        <v>0</v>
      </c>
      <c r="L15">
        <f>IF(D15&gt;0,IF(L14=-1,0,IF(D14&gt;0,0,-1)),0)</f>
        <v>0</v>
      </c>
      <c r="M15">
        <f t="shared" si="0"/>
        <v>0</v>
      </c>
      <c r="N15">
        <f t="shared" si="1"/>
        <v>0</v>
      </c>
      <c r="O15">
        <f t="shared" si="6"/>
        <v>37.680000000000007</v>
      </c>
    </row>
    <row r="16" spans="1:15" x14ac:dyDescent="0.35">
      <c r="A16">
        <f>IF('jun-aug'!E15&gt;0,'jun-aug'!C15,0)</f>
        <v>0</v>
      </c>
      <c r="B16">
        <f>IF('jun-aug'!E15&gt;0,'jun-aug'!D15,0)</f>
        <v>0</v>
      </c>
      <c r="C16">
        <f>IF('jun-aug'!E15&lt;0,'jun-aug'!C15,IF('jun-aug'!K15=4,'jun-aug'!C15,0))</f>
        <v>55.81</v>
      </c>
      <c r="D16">
        <f>IF('jun-aug'!E15&lt;0,'jun-aug'!D15,IF('jun-aug'!L15=4,'jun-aug'!D15,0))</f>
        <v>53.97</v>
      </c>
      <c r="E16">
        <f t="shared" si="7"/>
        <v>0</v>
      </c>
      <c r="F16">
        <f t="shared" si="8"/>
        <v>0</v>
      </c>
      <c r="G16">
        <f>IF(A16&gt;0,IF(G15=1,0,1),0)</f>
        <v>0</v>
      </c>
      <c r="H16">
        <f>IF(B16&gt;0,IF(H15=1,0,1),0)</f>
        <v>0</v>
      </c>
      <c r="I16">
        <f t="shared" si="4"/>
        <v>0</v>
      </c>
      <c r="J16">
        <f t="shared" si="5"/>
        <v>0</v>
      </c>
      <c r="K16">
        <f>IF(C16&gt;0,IF(K15=-1,0,IF(C15&gt;0,0,-1)),0)</f>
        <v>0</v>
      </c>
      <c r="L16">
        <f>IF(D16&gt;0,IF(L15=-1,0,IF(D15&gt;0,0,-1)),0)</f>
        <v>0</v>
      </c>
      <c r="M16">
        <f t="shared" si="0"/>
        <v>0</v>
      </c>
      <c r="N16">
        <f t="shared" si="1"/>
        <v>0</v>
      </c>
      <c r="O16">
        <f t="shared" si="6"/>
        <v>37.680000000000007</v>
      </c>
    </row>
    <row r="17" spans="1:15" x14ac:dyDescent="0.35">
      <c r="A17">
        <f>IF('jun-aug'!E16&gt;0,'jun-aug'!C16,0)</f>
        <v>0</v>
      </c>
      <c r="B17">
        <f>IF('jun-aug'!E16&gt;0,'jun-aug'!D16,0)</f>
        <v>0</v>
      </c>
      <c r="C17">
        <f>IF('jun-aug'!E16&lt;0,'jun-aug'!C16,IF('jun-aug'!K16=4,'jun-aug'!C16,0))</f>
        <v>65.650000000000006</v>
      </c>
      <c r="D17">
        <f>IF('jun-aug'!E16&lt;0,'jun-aug'!D16,IF('jun-aug'!L16=4,'jun-aug'!D16,0))</f>
        <v>53.97</v>
      </c>
      <c r="E17">
        <f t="shared" si="7"/>
        <v>0</v>
      </c>
      <c r="F17">
        <f t="shared" si="8"/>
        <v>0</v>
      </c>
      <c r="G17">
        <f>IF(A17&gt;0,IF(G16=1,0,1),0)</f>
        <v>0</v>
      </c>
      <c r="H17">
        <f>IF(B17&gt;0,IF(H16=1,0,1),0)</f>
        <v>0</v>
      </c>
      <c r="I17">
        <f t="shared" si="4"/>
        <v>0</v>
      </c>
      <c r="J17">
        <f t="shared" si="5"/>
        <v>0</v>
      </c>
      <c r="K17">
        <f>IF(C17&gt;0,IF(K16=-1,0,IF(C16&gt;0,0,-1)),0)</f>
        <v>0</v>
      </c>
      <c r="L17">
        <f>IF(D17&gt;0,IF(L16=-1,0,IF(D16&gt;0,0,-1)),0)</f>
        <v>0</v>
      </c>
      <c r="M17">
        <f t="shared" si="0"/>
        <v>0</v>
      </c>
      <c r="N17">
        <f t="shared" si="1"/>
        <v>0</v>
      </c>
      <c r="O17">
        <f t="shared" si="6"/>
        <v>37.680000000000007</v>
      </c>
    </row>
    <row r="18" spans="1:15" x14ac:dyDescent="0.35">
      <c r="A18">
        <f>IF('jun-aug'!E17&gt;0,'jun-aug'!C17,0)</f>
        <v>0</v>
      </c>
      <c r="B18">
        <f>IF('jun-aug'!E17&gt;0,'jun-aug'!D17,0)</f>
        <v>0</v>
      </c>
      <c r="C18">
        <f>IF('jun-aug'!E17&lt;0,'jun-aug'!C17,IF('jun-aug'!K17=4,'jun-aug'!C17,0))</f>
        <v>67.239999999999995</v>
      </c>
      <c r="D18">
        <f>IF('jun-aug'!E17&lt;0,'jun-aug'!D17,IF('jun-aug'!L17=4,'jun-aug'!D17,0))</f>
        <v>66.72</v>
      </c>
      <c r="E18">
        <f t="shared" si="7"/>
        <v>0</v>
      </c>
      <c r="F18">
        <f t="shared" si="8"/>
        <v>0</v>
      </c>
      <c r="G18">
        <f>IF(A18&gt;0,IF(G17=1,0,1),0)</f>
        <v>0</v>
      </c>
      <c r="H18">
        <f>IF(B18&gt;0,IF(H17=1,0,1),0)</f>
        <v>0</v>
      </c>
      <c r="I18">
        <f t="shared" si="4"/>
        <v>0</v>
      </c>
      <c r="J18">
        <f t="shared" si="5"/>
        <v>0</v>
      </c>
      <c r="K18">
        <f>IF(C18&gt;0,IF(K17=-1,0,IF(C17&gt;0,0,-1)),0)</f>
        <v>0</v>
      </c>
      <c r="L18">
        <f>IF(D18&gt;0,IF(L17=-1,0,IF(D17&gt;0,0,-1)),0)</f>
        <v>0</v>
      </c>
      <c r="M18">
        <f t="shared" si="0"/>
        <v>0</v>
      </c>
      <c r="N18">
        <f t="shared" si="1"/>
        <v>0</v>
      </c>
      <c r="O18">
        <f t="shared" si="6"/>
        <v>37.680000000000007</v>
      </c>
    </row>
    <row r="19" spans="1:15" x14ac:dyDescent="0.35">
      <c r="A19">
        <f>IF('jun-aug'!E18&gt;0,'jun-aug'!C18,0)</f>
        <v>0</v>
      </c>
      <c r="B19">
        <f>IF('jun-aug'!E18&gt;0,'jun-aug'!D18,0)</f>
        <v>0</v>
      </c>
      <c r="C19">
        <f>IF('jun-aug'!E18&lt;0,'jun-aug'!C18,IF('jun-aug'!K18=4,'jun-aug'!C18,0))</f>
        <v>72.64</v>
      </c>
      <c r="D19">
        <f>IF('jun-aug'!E18&lt;0,'jun-aug'!D18,IF('jun-aug'!L18=4,'jun-aug'!D18,0))</f>
        <v>72.33</v>
      </c>
      <c r="E19">
        <f t="shared" si="7"/>
        <v>0</v>
      </c>
      <c r="F19">
        <f t="shared" si="8"/>
        <v>0</v>
      </c>
      <c r="G19">
        <f>IF(A19&gt;0,IF(G18=1,0,1),0)</f>
        <v>0</v>
      </c>
      <c r="H19">
        <f>IF(B19&gt;0,IF(H18=1,0,1),0)</f>
        <v>0</v>
      </c>
      <c r="I19">
        <f t="shared" si="4"/>
        <v>0</v>
      </c>
      <c r="J19">
        <f t="shared" si="5"/>
        <v>0</v>
      </c>
      <c r="K19">
        <f>IF(C19&gt;0,IF(K18=-1,0,IF(C18&gt;0,0,-1)),0)</f>
        <v>0</v>
      </c>
      <c r="L19">
        <f>IF(D19&gt;0,IF(L18=-1,0,IF(D18&gt;0,0,-1)),0)</f>
        <v>0</v>
      </c>
      <c r="M19">
        <f t="shared" si="0"/>
        <v>0</v>
      </c>
      <c r="N19">
        <f t="shared" si="1"/>
        <v>0</v>
      </c>
      <c r="O19">
        <f t="shared" si="6"/>
        <v>37.680000000000007</v>
      </c>
    </row>
    <row r="20" spans="1:15" x14ac:dyDescent="0.35">
      <c r="A20">
        <f>IF('jun-aug'!E19&gt;0,'jun-aug'!C19,0)</f>
        <v>54.05</v>
      </c>
      <c r="B20">
        <f>IF('jun-aug'!E19&gt;0,'jun-aug'!D19,0)</f>
        <v>72.33</v>
      </c>
      <c r="C20">
        <f>IF('jun-aug'!E19&lt;0,'jun-aug'!C19,IF('jun-aug'!K19=6,'jun-aug'!C19,0))</f>
        <v>0</v>
      </c>
      <c r="D20">
        <f>IF('jun-aug'!E19&lt;0,'jun-aug'!D19,IF('jun-aug'!L19=6,'jun-aug'!D19,0))</f>
        <v>0</v>
      </c>
      <c r="E20">
        <f t="shared" si="7"/>
        <v>1</v>
      </c>
      <c r="F20">
        <f t="shared" si="8"/>
        <v>1</v>
      </c>
      <c r="G20">
        <f>IF(A20&gt;0,IF(G19=1,0,1),0)</f>
        <v>1</v>
      </c>
      <c r="H20">
        <f>IF(B20&gt;0,IF(H19=1,0,1),0)</f>
        <v>1</v>
      </c>
      <c r="I20">
        <f t="shared" si="4"/>
        <v>1</v>
      </c>
      <c r="J20">
        <f t="shared" si="5"/>
        <v>1</v>
      </c>
      <c r="K20">
        <f>IF(C20&gt;0,IF(K19=-1,0,IF(C19&gt;0,0,-1)),0)</f>
        <v>0</v>
      </c>
      <c r="L20">
        <f>IF(D20&gt;0,IF(L19=-1,0,IF(D19&gt;0,0,-1)),0)</f>
        <v>0</v>
      </c>
      <c r="M20">
        <f t="shared" si="0"/>
        <v>-54.05</v>
      </c>
      <c r="N20">
        <f t="shared" si="1"/>
        <v>-72.33</v>
      </c>
      <c r="O20">
        <f t="shared" si="6"/>
        <v>-88.699999999999989</v>
      </c>
    </row>
    <row r="21" spans="1:15" x14ac:dyDescent="0.35">
      <c r="A21">
        <f>IF('jun-aug'!E20&gt;0,'jun-aug'!C20,0)</f>
        <v>54.05</v>
      </c>
      <c r="B21">
        <f>IF('jun-aug'!E20&gt;0,'jun-aug'!D20,0)</f>
        <v>55.65</v>
      </c>
      <c r="C21">
        <f>IF('jun-aug'!E20&lt;0,'jun-aug'!C20,IF('jun-aug'!K20=6,'jun-aug'!C20,0))</f>
        <v>0</v>
      </c>
      <c r="D21">
        <f>IF('jun-aug'!E20&lt;0,'jun-aug'!D20,IF('jun-aug'!L20=6,'jun-aug'!D20,0))</f>
        <v>0</v>
      </c>
      <c r="E21">
        <f t="shared" si="7"/>
        <v>2</v>
      </c>
      <c r="F21">
        <f t="shared" si="8"/>
        <v>2</v>
      </c>
      <c r="G21">
        <f>IF(A21&gt;0,IF(G20=1,0,1),0)</f>
        <v>0</v>
      </c>
      <c r="H21">
        <f>IF(B21&gt;0,IF(H20=1,0,1),0)</f>
        <v>0</v>
      </c>
      <c r="I21">
        <f t="shared" si="4"/>
        <v>1</v>
      </c>
      <c r="J21">
        <f t="shared" si="5"/>
        <v>1</v>
      </c>
      <c r="K21">
        <f>IF(C21&gt;0,IF(K20=-1,0,IF(C20&gt;0,0,-1)),0)</f>
        <v>0</v>
      </c>
      <c r="L21">
        <f>IF(D21&gt;0,IF(L20=-1,0,IF(D20&gt;0,0,-1)),0)</f>
        <v>0</v>
      </c>
      <c r="M21">
        <f t="shared" si="0"/>
        <v>0</v>
      </c>
      <c r="N21">
        <f t="shared" si="1"/>
        <v>0</v>
      </c>
      <c r="O21">
        <f t="shared" si="6"/>
        <v>-88.699999999999989</v>
      </c>
    </row>
    <row r="22" spans="1:15" x14ac:dyDescent="0.35">
      <c r="A22">
        <f>IF('jun-aug'!E21&gt;0,'jun-aug'!C21,0)</f>
        <v>0</v>
      </c>
      <c r="B22">
        <f>IF('jun-aug'!E21&gt;0,'jun-aug'!D21,0)</f>
        <v>0</v>
      </c>
      <c r="C22">
        <f>IF('jun-aug'!E21&lt;0,'jun-aug'!C21,IF('jun-aug'!K21=6,'jun-aug'!C21,0))</f>
        <v>60.28</v>
      </c>
      <c r="D22">
        <f>IF('jun-aug'!E21&lt;0,'jun-aug'!D21,IF('jun-aug'!L21=6,'jun-aug'!D21,0))</f>
        <v>55.65</v>
      </c>
      <c r="E22">
        <f t="shared" si="7"/>
        <v>0</v>
      </c>
      <c r="F22">
        <f t="shared" si="8"/>
        <v>0</v>
      </c>
      <c r="G22">
        <f>IF(A22&gt;0,IF(G21=1,0,1),0)</f>
        <v>0</v>
      </c>
      <c r="H22">
        <f>IF(B22&gt;0,IF(H21=1,0,1),0)</f>
        <v>0</v>
      </c>
      <c r="I22">
        <f t="shared" si="4"/>
        <v>0</v>
      </c>
      <c r="J22">
        <f t="shared" si="5"/>
        <v>0</v>
      </c>
      <c r="K22">
        <f>IF(C22&gt;0,IF(K21=-1,0,IF(C21&gt;0,0,-1)),0)</f>
        <v>-1</v>
      </c>
      <c r="L22">
        <f>IF(D22&gt;0,IF(L21=-1,0,IF(D21&gt;0,0,-1)),0)</f>
        <v>-1</v>
      </c>
      <c r="M22">
        <f t="shared" si="0"/>
        <v>60.28</v>
      </c>
      <c r="N22">
        <f t="shared" si="1"/>
        <v>55.65</v>
      </c>
      <c r="O22">
        <f t="shared" si="6"/>
        <v>27.230000000000011</v>
      </c>
    </row>
    <row r="23" spans="1:15" x14ac:dyDescent="0.35">
      <c r="A23">
        <f>IF('jun-aug'!E22&gt;0,'jun-aug'!C22,0)</f>
        <v>0</v>
      </c>
      <c r="B23">
        <f>IF('jun-aug'!E22&gt;0,'jun-aug'!D22,0)</f>
        <v>0</v>
      </c>
      <c r="C23">
        <f>IF('jun-aug'!E22&lt;0,'jun-aug'!C22,IF('jun-aug'!K22=6,'jun-aug'!C22,0))</f>
        <v>60.28</v>
      </c>
      <c r="D23">
        <f>IF('jun-aug'!E22&lt;0,'jun-aug'!D22,IF('jun-aug'!L22=6,'jun-aug'!D22,0))</f>
        <v>55.65</v>
      </c>
      <c r="E23">
        <f t="shared" si="7"/>
        <v>0</v>
      </c>
      <c r="F23">
        <f t="shared" si="8"/>
        <v>0</v>
      </c>
      <c r="G23">
        <f>IF(A23&gt;0,IF(G22=1,0,1),0)</f>
        <v>0</v>
      </c>
      <c r="H23">
        <f>IF(B23&gt;0,IF(H22=1,0,1),0)</f>
        <v>0</v>
      </c>
      <c r="I23">
        <f t="shared" si="4"/>
        <v>0</v>
      </c>
      <c r="J23">
        <f t="shared" si="5"/>
        <v>0</v>
      </c>
      <c r="K23">
        <f>IF(C23&gt;0,IF(K22=-1,0,IF(C22&gt;0,0,-1)),0)</f>
        <v>0</v>
      </c>
      <c r="L23">
        <f>IF(D23&gt;0,IF(L22=-1,0,IF(D22&gt;0,0,-1)),0)</f>
        <v>0</v>
      </c>
      <c r="M23">
        <f t="shared" si="0"/>
        <v>0</v>
      </c>
      <c r="N23">
        <f t="shared" si="1"/>
        <v>0</v>
      </c>
      <c r="O23">
        <f t="shared" si="6"/>
        <v>27.230000000000011</v>
      </c>
    </row>
    <row r="24" spans="1:15" x14ac:dyDescent="0.35">
      <c r="A24">
        <f>IF('jun-aug'!E23&gt;0,'jun-aug'!C23,0)</f>
        <v>0</v>
      </c>
      <c r="B24">
        <f>IF('jun-aug'!E23&gt;0,'jun-aug'!D23,0)</f>
        <v>0</v>
      </c>
      <c r="C24">
        <f>IF('jun-aug'!E23&lt;0,'jun-aug'!C23,IF('jun-aug'!K23=6,'jun-aug'!C23,0))</f>
        <v>66.75</v>
      </c>
      <c r="D24">
        <f>IF('jun-aug'!E23&lt;0,'jun-aug'!D23,IF('jun-aug'!L23=6,'jun-aug'!D23,0))</f>
        <v>65.7</v>
      </c>
      <c r="E24">
        <f t="shared" si="7"/>
        <v>0</v>
      </c>
      <c r="F24">
        <f t="shared" si="8"/>
        <v>0</v>
      </c>
      <c r="G24">
        <f>IF(A24&gt;0,IF(G23=1,0,1),0)</f>
        <v>0</v>
      </c>
      <c r="H24">
        <f>IF(B24&gt;0,IF(H23=1,0,1),0)</f>
        <v>0</v>
      </c>
      <c r="I24">
        <f t="shared" si="4"/>
        <v>0</v>
      </c>
      <c r="J24">
        <f t="shared" si="5"/>
        <v>0</v>
      </c>
      <c r="K24">
        <f>IF(C24&gt;0,IF(K23=-1,0,IF(C23&gt;0,0,-1)),0)</f>
        <v>0</v>
      </c>
      <c r="L24">
        <f>IF(D24&gt;0,IF(L23=-1,0,IF(D23&gt;0,0,-1)),0)</f>
        <v>0</v>
      </c>
      <c r="M24">
        <f t="shared" si="0"/>
        <v>0</v>
      </c>
      <c r="N24">
        <f t="shared" si="1"/>
        <v>0</v>
      </c>
      <c r="O24">
        <f t="shared" si="6"/>
        <v>27.230000000000011</v>
      </c>
    </row>
    <row r="25" spans="1:15" x14ac:dyDescent="0.35">
      <c r="A25">
        <f>IF('jun-aug'!E24&gt;0,'jun-aug'!C24,0)</f>
        <v>0</v>
      </c>
      <c r="B25">
        <f>IF('jun-aug'!E24&gt;0,'jun-aug'!D24,0)</f>
        <v>0</v>
      </c>
      <c r="C25">
        <f>IF('jun-aug'!E24&lt;0,'jun-aug'!C24,IF('jun-aug'!K24=6,'jun-aug'!C24,0))</f>
        <v>74.19</v>
      </c>
      <c r="D25">
        <f>IF('jun-aug'!E24&lt;0,'jun-aug'!D24,IF('jun-aug'!L24=6,'jun-aug'!D24,0))</f>
        <v>72.89</v>
      </c>
      <c r="E25">
        <f t="shared" si="7"/>
        <v>0</v>
      </c>
      <c r="F25">
        <f t="shared" si="8"/>
        <v>0</v>
      </c>
      <c r="G25">
        <f>IF(A25&gt;0,IF(G24=1,0,1),0)</f>
        <v>0</v>
      </c>
      <c r="H25">
        <f>IF(B25&gt;0,IF(H24=1,0,1),0)</f>
        <v>0</v>
      </c>
      <c r="I25">
        <f t="shared" si="4"/>
        <v>0</v>
      </c>
      <c r="J25">
        <f t="shared" si="5"/>
        <v>0</v>
      </c>
      <c r="K25">
        <f>IF(C25&gt;0,IF(K24=-1,0,IF(C24&gt;0,0,-1)),0)</f>
        <v>0</v>
      </c>
      <c r="L25">
        <f>IF(D25&gt;0,IF(L24=-1,0,IF(D24&gt;0,0,-1)),0)</f>
        <v>0</v>
      </c>
      <c r="M25">
        <f t="shared" si="0"/>
        <v>0</v>
      </c>
      <c r="N25">
        <f t="shared" si="1"/>
        <v>0</v>
      </c>
      <c r="O25">
        <f t="shared" si="6"/>
        <v>27.230000000000011</v>
      </c>
    </row>
    <row r="26" spans="1:15" x14ac:dyDescent="0.35">
      <c r="A26">
        <f>IF('jun-aug'!E25&gt;0,'jun-aug'!C25,0)</f>
        <v>0</v>
      </c>
      <c r="B26">
        <f>IF('jun-aug'!E25&gt;0,'jun-aug'!D25,0)</f>
        <v>0</v>
      </c>
      <c r="C26">
        <f>IF('jun-aug'!E25&lt;0,'jun-aug'!C25,IF('jun-aug'!K25=6,'jun-aug'!C25,0))</f>
        <v>75.709999999999994</v>
      </c>
      <c r="D26">
        <f>IF('jun-aug'!E25&lt;0,'jun-aug'!D25,IF('jun-aug'!L25=6,'jun-aug'!D25,0))</f>
        <v>75.5</v>
      </c>
      <c r="E26">
        <f t="shared" si="7"/>
        <v>0</v>
      </c>
      <c r="F26">
        <f t="shared" si="8"/>
        <v>0</v>
      </c>
      <c r="G26">
        <f>IF(A26&gt;0,IF(G25=1,0,1),0)</f>
        <v>0</v>
      </c>
      <c r="H26">
        <f>IF(B26&gt;0,IF(H25=1,0,1),0)</f>
        <v>0</v>
      </c>
      <c r="I26">
        <f t="shared" si="4"/>
        <v>0</v>
      </c>
      <c r="J26">
        <f t="shared" si="5"/>
        <v>0</v>
      </c>
      <c r="K26">
        <f>IF(C26&gt;0,IF(K25=-1,0,IF(C25&gt;0,0,-1)),0)</f>
        <v>0</v>
      </c>
      <c r="L26">
        <f>IF(D26&gt;0,IF(L25=-1,0,IF(D25&gt;0,0,-1)),0)</f>
        <v>0</v>
      </c>
      <c r="M26">
        <f t="shared" si="0"/>
        <v>0</v>
      </c>
      <c r="N26">
        <f t="shared" si="1"/>
        <v>0</v>
      </c>
      <c r="O26">
        <f t="shared" si="6"/>
        <v>27.230000000000011</v>
      </c>
    </row>
    <row r="27" spans="1:15" x14ac:dyDescent="0.35">
      <c r="A27">
        <f>IF('jun-aug'!E26&gt;0,'jun-aug'!C26,0)</f>
        <v>53.1</v>
      </c>
      <c r="B27">
        <f>IF('jun-aug'!E26&gt;0,'jun-aug'!D26,0)</f>
        <v>75.5</v>
      </c>
      <c r="C27">
        <f>IF('jun-aug'!E26&lt;0,'jun-aug'!C26,IF('jun-aug'!K26=6,'jun-aug'!C26,0))</f>
        <v>0</v>
      </c>
      <c r="D27">
        <f>IF('jun-aug'!E26&lt;0,'jun-aug'!D26,IF('jun-aug'!L26=6,'jun-aug'!D26,0))</f>
        <v>0</v>
      </c>
      <c r="E27">
        <f t="shared" si="7"/>
        <v>1</v>
      </c>
      <c r="F27">
        <f t="shared" si="8"/>
        <v>1</v>
      </c>
      <c r="G27">
        <f>IF(A27&gt;0,IF(G26=1,0,1),0)</f>
        <v>1</v>
      </c>
      <c r="H27">
        <f>IF(B27&gt;0,IF(H26=1,0,1),0)</f>
        <v>1</v>
      </c>
      <c r="I27">
        <f t="shared" si="4"/>
        <v>1</v>
      </c>
      <c r="J27">
        <f t="shared" si="5"/>
        <v>1</v>
      </c>
      <c r="K27">
        <f>IF(C27&gt;0,IF(K26=-1,0,IF(C26&gt;0,0,-1)),0)</f>
        <v>0</v>
      </c>
      <c r="L27">
        <f>IF(D27&gt;0,IF(L26=-1,0,IF(D26&gt;0,0,-1)),0)</f>
        <v>0</v>
      </c>
      <c r="M27">
        <f t="shared" si="0"/>
        <v>-53.1</v>
      </c>
      <c r="N27">
        <f t="shared" si="1"/>
        <v>-75.5</v>
      </c>
      <c r="O27">
        <f>O26+M27+N27</f>
        <v>-101.36999999999999</v>
      </c>
    </row>
    <row r="28" spans="1:15" x14ac:dyDescent="0.35">
      <c r="A28">
        <f>IF('jun-aug'!E27&gt;0,'jun-aug'!C27,0)</f>
        <v>53.1</v>
      </c>
      <c r="B28">
        <f>IF('jun-aug'!E27&gt;0,'jun-aug'!D27,0)</f>
        <v>75.5</v>
      </c>
      <c r="C28">
        <f>IF('jun-aug'!E27&lt;0,'jun-aug'!C27,IF('jun-aug'!K27=6,'jun-aug'!C27,0))</f>
        <v>0</v>
      </c>
      <c r="D28">
        <f>IF('jun-aug'!E27&lt;0,'jun-aug'!D27,IF('jun-aug'!L27=6,'jun-aug'!D27,0))</f>
        <v>0</v>
      </c>
      <c r="E28">
        <f t="shared" si="7"/>
        <v>2</v>
      </c>
      <c r="F28">
        <f t="shared" si="8"/>
        <v>2</v>
      </c>
      <c r="G28">
        <f>IF(A28&gt;0,IF(G27=1,0,1),0)</f>
        <v>0</v>
      </c>
      <c r="H28">
        <f>IF(B28&gt;0,IF(H27=1,0,1),0)</f>
        <v>0</v>
      </c>
      <c r="I28">
        <f t="shared" si="4"/>
        <v>1</v>
      </c>
      <c r="J28">
        <f t="shared" si="5"/>
        <v>1</v>
      </c>
      <c r="K28">
        <f>IF(C28&gt;0,IF(K27=-1,0,IF(C27&gt;0,0,-1)),0)</f>
        <v>0</v>
      </c>
      <c r="L28">
        <f>IF(D28&gt;0,IF(L27=-1,0,IF(D27&gt;0,0,-1)),0)</f>
        <v>0</v>
      </c>
      <c r="M28">
        <f t="shared" si="0"/>
        <v>0</v>
      </c>
      <c r="N28">
        <f t="shared" si="1"/>
        <v>0</v>
      </c>
      <c r="O28">
        <f t="shared" si="6"/>
        <v>-101.36999999999999</v>
      </c>
    </row>
    <row r="29" spans="1:15" x14ac:dyDescent="0.35">
      <c r="A29">
        <f>IF('jun-aug'!E28&gt;0,'jun-aug'!C28,0)</f>
        <v>53.1</v>
      </c>
      <c r="B29">
        <f>IF('jun-aug'!E28&gt;0,'jun-aug'!D28,0)</f>
        <v>75.5</v>
      </c>
      <c r="C29">
        <f>IF('jun-aug'!E28&lt;0,'jun-aug'!C28,IF('jun-aug'!K28=6,'jun-aug'!C28,0))</f>
        <v>0</v>
      </c>
      <c r="D29">
        <f>IF('jun-aug'!E28&lt;0,'jun-aug'!D28,IF('jun-aug'!L28=6,'jun-aug'!D28,0))</f>
        <v>0</v>
      </c>
      <c r="E29">
        <f t="shared" si="7"/>
        <v>3</v>
      </c>
      <c r="F29">
        <f t="shared" si="8"/>
        <v>3</v>
      </c>
      <c r="G29">
        <f>IF(A29&gt;0,IF(G28=1,0,1),0)</f>
        <v>1</v>
      </c>
      <c r="H29">
        <f>IF(B29&gt;0,IF(H28=1,0,1),0)</f>
        <v>1</v>
      </c>
      <c r="I29">
        <f t="shared" si="4"/>
        <v>1</v>
      </c>
      <c r="J29">
        <f t="shared" si="5"/>
        <v>1</v>
      </c>
      <c r="K29">
        <f>IF(C29&gt;0,IF(K28=-1,0,IF(C28&gt;0,0,-1)),0)</f>
        <v>0</v>
      </c>
      <c r="L29">
        <f>IF(D29&gt;0,IF(L28=-1,0,IF(D28&gt;0,0,-1)),0)</f>
        <v>0</v>
      </c>
      <c r="M29">
        <f t="shared" si="0"/>
        <v>0</v>
      </c>
      <c r="N29">
        <f t="shared" si="1"/>
        <v>0</v>
      </c>
      <c r="O29">
        <f t="shared" si="6"/>
        <v>-101.36999999999999</v>
      </c>
    </row>
    <row r="30" spans="1:15" x14ac:dyDescent="0.35">
      <c r="A30">
        <f>IF('jun-aug'!E29&gt;0,'jun-aug'!C29,0)</f>
        <v>62.15</v>
      </c>
      <c r="B30">
        <f>IF('jun-aug'!E29&gt;0,'jun-aug'!D29,0)</f>
        <v>75.5</v>
      </c>
      <c r="C30">
        <f>IF('jun-aug'!E29&lt;0,'jun-aug'!C29,IF('jun-aug'!K29=6,'jun-aug'!C29,0))</f>
        <v>0</v>
      </c>
      <c r="D30">
        <f>IF('jun-aug'!E29&lt;0,'jun-aug'!D29,IF('jun-aug'!L29=6,'jun-aug'!D29,0))</f>
        <v>0</v>
      </c>
      <c r="E30">
        <f t="shared" si="7"/>
        <v>4</v>
      </c>
      <c r="F30">
        <f t="shared" si="8"/>
        <v>4</v>
      </c>
      <c r="G30">
        <f>IF(A30&gt;0,IF(G29=1,0,1),0)</f>
        <v>0</v>
      </c>
      <c r="H30">
        <f>IF(B30&gt;0,IF(H29=1,0,1),0)</f>
        <v>0</v>
      </c>
      <c r="I30">
        <f t="shared" si="4"/>
        <v>1</v>
      </c>
      <c r="J30">
        <f t="shared" si="5"/>
        <v>1</v>
      </c>
      <c r="K30">
        <f>IF(C30&gt;0,IF(K29=-1,0,IF(C29&gt;0,0,-1)),0)</f>
        <v>0</v>
      </c>
      <c r="L30">
        <f>IF(D30&gt;0,IF(L29=-1,0,IF(D29&gt;0,0,-1)),0)</f>
        <v>0</v>
      </c>
      <c r="M30">
        <f t="shared" si="0"/>
        <v>0</v>
      </c>
      <c r="N30">
        <f t="shared" si="1"/>
        <v>0</v>
      </c>
      <c r="O30">
        <f t="shared" si="6"/>
        <v>-101.36999999999999</v>
      </c>
    </row>
    <row r="31" spans="1:15" x14ac:dyDescent="0.35">
      <c r="A31">
        <f>IF('jun-aug'!E30&gt;0,'jun-aug'!C30,0)</f>
        <v>62.15</v>
      </c>
      <c r="B31">
        <f>IF('jun-aug'!E30&gt;0,'jun-aug'!D30,0)</f>
        <v>75.5</v>
      </c>
      <c r="C31">
        <f>IF('jun-aug'!E30&lt;0,'jun-aug'!C30,IF('jun-aug'!K30=6,'jun-aug'!C30,0))</f>
        <v>0</v>
      </c>
      <c r="D31">
        <f>IF('jun-aug'!E30&lt;0,'jun-aug'!D30,IF('jun-aug'!L30=6,'jun-aug'!D30,0))</f>
        <v>0</v>
      </c>
      <c r="E31">
        <f t="shared" si="7"/>
        <v>5</v>
      </c>
      <c r="F31">
        <f t="shared" si="8"/>
        <v>5</v>
      </c>
      <c r="G31">
        <f>IF(A31&gt;0,IF(G30=1,0,1),0)</f>
        <v>1</v>
      </c>
      <c r="H31">
        <f>IF(B31&gt;0,IF(H30=1,0,1),0)</f>
        <v>1</v>
      </c>
      <c r="I31">
        <f t="shared" si="4"/>
        <v>0</v>
      </c>
      <c r="J31">
        <f t="shared" si="5"/>
        <v>0</v>
      </c>
      <c r="K31">
        <f>IF(C31&gt;0,IF(K30=-1,0,IF(C30&gt;0,0,-1)),0)</f>
        <v>0</v>
      </c>
      <c r="L31">
        <f>IF(D31&gt;0,IF(L30=-1,0,IF(D30&gt;0,0,-1)),0)</f>
        <v>0</v>
      </c>
      <c r="M31">
        <f>IF(I31&gt;0,IF(I30=1,0,-A31),IF(I30=1,IF(E31&gt;4,A31,C31),0))</f>
        <v>62.15</v>
      </c>
      <c r="N31">
        <f>IF(J31&gt;0,IF(J30=1,0,-B31),IF(J30=1,IF(F31&gt;4,B31,D31),0))</f>
        <v>75.5</v>
      </c>
      <c r="O31">
        <f t="shared" si="6"/>
        <v>36.280000000000008</v>
      </c>
    </row>
    <row r="32" spans="1:15" x14ac:dyDescent="0.35">
      <c r="A32">
        <f>IF('jun-aug'!E31&gt;0,'jun-aug'!C31,0)</f>
        <v>0</v>
      </c>
      <c r="B32">
        <f>IF('jun-aug'!E31&gt;0,'jun-aug'!D31,0)</f>
        <v>0</v>
      </c>
      <c r="C32">
        <f>IF('jun-aug'!E31&lt;0,'jun-aug'!C31,IF('jun-aug'!K31=6,'jun-aug'!C31,0))</f>
        <v>66.52</v>
      </c>
      <c r="D32">
        <f>IF('jun-aug'!E31&lt;0,'jun-aug'!D31,IF('jun-aug'!L31=6,'jun-aug'!D31,0))</f>
        <v>66.25</v>
      </c>
      <c r="E32">
        <f t="shared" si="7"/>
        <v>0</v>
      </c>
      <c r="F32">
        <f t="shared" si="8"/>
        <v>0</v>
      </c>
      <c r="G32">
        <f>IF(A32&gt;0,IF(G31=1,0,1),0)</f>
        <v>0</v>
      </c>
      <c r="H32">
        <f>IF(B32&gt;0,IF(H31=1,0,1),0)</f>
        <v>0</v>
      </c>
      <c r="I32">
        <f t="shared" si="4"/>
        <v>0</v>
      </c>
      <c r="J32">
        <f t="shared" si="5"/>
        <v>0</v>
      </c>
      <c r="K32">
        <f>IF(C32&gt;0,IF(K31=-1,0,IF(C31&gt;0,0,-1)),0)</f>
        <v>-1</v>
      </c>
      <c r="L32">
        <f>IF(D32&gt;0,IF(L31=-1,0,IF(D31&gt;0,0,-1)),0)</f>
        <v>-1</v>
      </c>
      <c r="M32">
        <f t="shared" ref="M32:M95" si="9">IF(I32&gt;0,IF(I31=1,0,-A32),IF(I31=1,IF(E32&gt;4,A32,C32),0))</f>
        <v>0</v>
      </c>
      <c r="N32">
        <f t="shared" ref="N32:N95" si="10">IF(J32&gt;0,IF(J31=1,0,-B32),IF(J31=1,IF(F32&gt;4,B32,D32),0))</f>
        <v>0</v>
      </c>
      <c r="O32">
        <f t="shared" si="6"/>
        <v>36.280000000000008</v>
      </c>
    </row>
    <row r="33" spans="1:15" x14ac:dyDescent="0.35">
      <c r="A33">
        <f>IF('jun-aug'!E32&gt;0,'jun-aug'!C32,0)</f>
        <v>0</v>
      </c>
      <c r="B33">
        <f>IF('jun-aug'!E32&gt;0,'jun-aug'!D32,0)</f>
        <v>0</v>
      </c>
      <c r="C33">
        <f>IF('jun-aug'!E32&lt;0,'jun-aug'!C32,IF('jun-aug'!K32=6,'jun-aug'!C32,0))</f>
        <v>63.98</v>
      </c>
      <c r="D33">
        <f>IF('jun-aug'!E32&lt;0,'jun-aug'!D32,IF('jun-aug'!L32=6,'jun-aug'!D32,0))</f>
        <v>63.61</v>
      </c>
      <c r="E33">
        <f t="shared" si="7"/>
        <v>0</v>
      </c>
      <c r="F33">
        <f t="shared" si="8"/>
        <v>0</v>
      </c>
      <c r="G33">
        <f>IF(A33&gt;0,IF(G32=1,0,1),0)</f>
        <v>0</v>
      </c>
      <c r="H33">
        <f>IF(B33&gt;0,IF(H32=1,0,1),0)</f>
        <v>0</v>
      </c>
      <c r="I33">
        <f t="shared" si="4"/>
        <v>0</v>
      </c>
      <c r="J33">
        <f t="shared" si="5"/>
        <v>0</v>
      </c>
      <c r="K33">
        <f>IF(C33&gt;0,IF(K32=-1,0,IF(C32&gt;0,0,-1)),0)</f>
        <v>0</v>
      </c>
      <c r="L33">
        <f>IF(D33&gt;0,IF(L32=-1,0,IF(D32&gt;0,0,-1)),0)</f>
        <v>0</v>
      </c>
      <c r="M33">
        <f t="shared" si="9"/>
        <v>0</v>
      </c>
      <c r="N33">
        <f t="shared" si="10"/>
        <v>0</v>
      </c>
      <c r="O33">
        <f t="shared" si="6"/>
        <v>36.280000000000008</v>
      </c>
    </row>
    <row r="34" spans="1:15" x14ac:dyDescent="0.35">
      <c r="A34">
        <f>IF('jun-aug'!E33&gt;0,'jun-aug'!C33,0)</f>
        <v>0</v>
      </c>
      <c r="B34">
        <f>IF('jun-aug'!E33&gt;0,'jun-aug'!D33,0)</f>
        <v>0</v>
      </c>
      <c r="C34">
        <f>IF('jun-aug'!E33&lt;0,'jun-aug'!C33,IF('jun-aug'!K33=6,'jun-aug'!C33,0))</f>
        <v>67.14</v>
      </c>
      <c r="D34">
        <f>IF('jun-aug'!E33&lt;0,'jun-aug'!D33,IF('jun-aug'!L33=6,'jun-aug'!D33,0))</f>
        <v>66.75</v>
      </c>
      <c r="E34">
        <f t="shared" si="7"/>
        <v>0</v>
      </c>
      <c r="F34">
        <f t="shared" si="8"/>
        <v>0</v>
      </c>
      <c r="G34">
        <f>IF(A34&gt;0,IF(G33=1,0,1),0)</f>
        <v>0</v>
      </c>
      <c r="H34">
        <f>IF(B34&gt;0,IF(H33=1,0,1),0)</f>
        <v>0</v>
      </c>
      <c r="I34">
        <f t="shared" si="4"/>
        <v>0</v>
      </c>
      <c r="J34">
        <f t="shared" si="5"/>
        <v>0</v>
      </c>
      <c r="K34">
        <f>IF(C34&gt;0,IF(K33=-1,0,IF(C33&gt;0,0,-1)),0)</f>
        <v>0</v>
      </c>
      <c r="L34">
        <f>IF(D34&gt;0,IF(L33=-1,0,IF(D33&gt;0,0,-1)),0)</f>
        <v>0</v>
      </c>
      <c r="M34">
        <f t="shared" si="9"/>
        <v>0</v>
      </c>
      <c r="N34">
        <f t="shared" si="10"/>
        <v>0</v>
      </c>
      <c r="O34">
        <f t="shared" si="6"/>
        <v>36.280000000000008</v>
      </c>
    </row>
    <row r="35" spans="1:15" x14ac:dyDescent="0.35">
      <c r="A35">
        <f>IF('jun-aug'!E34&gt;0,'jun-aug'!C34,0)</f>
        <v>0</v>
      </c>
      <c r="B35">
        <f>IF('jun-aug'!E34&gt;0,'jun-aug'!D34,0)</f>
        <v>0</v>
      </c>
      <c r="C35">
        <f>IF('jun-aug'!E34&lt;0,'jun-aug'!C34,IF('jun-aug'!K34=6,'jun-aug'!C34,0))</f>
        <v>74.41</v>
      </c>
      <c r="D35">
        <f>IF('jun-aug'!E34&lt;0,'jun-aug'!D34,IF('jun-aug'!L34=6,'jun-aug'!D34,0))</f>
        <v>74.27</v>
      </c>
      <c r="E35">
        <f t="shared" si="7"/>
        <v>0</v>
      </c>
      <c r="F35">
        <f t="shared" si="8"/>
        <v>0</v>
      </c>
      <c r="G35">
        <f>IF(A35&gt;0,IF(G34=1,0,1),0)</f>
        <v>0</v>
      </c>
      <c r="H35">
        <f>IF(B35&gt;0,IF(H34=1,0,1),0)</f>
        <v>0</v>
      </c>
      <c r="I35">
        <f t="shared" si="4"/>
        <v>0</v>
      </c>
      <c r="J35">
        <f t="shared" si="5"/>
        <v>0</v>
      </c>
      <c r="K35">
        <f>IF(C35&gt;0,IF(K34=-1,0,IF(C34&gt;0,0,-1)),0)</f>
        <v>0</v>
      </c>
      <c r="L35">
        <f>IF(D35&gt;0,IF(L34=-1,0,IF(D34&gt;0,0,-1)),0)</f>
        <v>0</v>
      </c>
      <c r="M35">
        <f t="shared" si="9"/>
        <v>0</v>
      </c>
      <c r="N35">
        <f t="shared" si="10"/>
        <v>0</v>
      </c>
      <c r="O35">
        <f t="shared" si="6"/>
        <v>36.280000000000008</v>
      </c>
    </row>
    <row r="36" spans="1:15" x14ac:dyDescent="0.35">
      <c r="A36">
        <f>IF('jun-aug'!E35&gt;0,'jun-aug'!C35,0)</f>
        <v>53.47</v>
      </c>
      <c r="B36">
        <f>IF('jun-aug'!E35&gt;0,'jun-aug'!D35,0)</f>
        <v>53.64</v>
      </c>
      <c r="C36">
        <f>IF('jun-aug'!E35&lt;0,'jun-aug'!C35,IF('jun-aug'!K35=6,'jun-aug'!C35,0))</f>
        <v>0</v>
      </c>
      <c r="D36">
        <f>IF('jun-aug'!E35&lt;0,'jun-aug'!D35,IF('jun-aug'!L35=6,'jun-aug'!D35,0))</f>
        <v>0</v>
      </c>
      <c r="E36">
        <f t="shared" si="7"/>
        <v>1</v>
      </c>
      <c r="F36">
        <f t="shared" si="8"/>
        <v>1</v>
      </c>
      <c r="G36">
        <f>IF(A36&gt;0,IF(G35=1,0,1),0)</f>
        <v>1</v>
      </c>
      <c r="H36">
        <f>IF(B36&gt;0,IF(H35=1,0,1),0)</f>
        <v>1</v>
      </c>
      <c r="I36">
        <f t="shared" si="4"/>
        <v>1</v>
      </c>
      <c r="J36">
        <f t="shared" si="5"/>
        <v>1</v>
      </c>
      <c r="K36">
        <f>IF(C36&gt;0,IF(K35=-1,0,IF(C35&gt;0,0,-1)),0)</f>
        <v>0</v>
      </c>
      <c r="L36">
        <f>IF(D36&gt;0,IF(L35=-1,0,IF(D35&gt;0,0,-1)),0)</f>
        <v>0</v>
      </c>
      <c r="M36">
        <f t="shared" si="9"/>
        <v>-53.47</v>
      </c>
      <c r="N36">
        <f t="shared" si="10"/>
        <v>-53.64</v>
      </c>
      <c r="O36">
        <f t="shared" si="6"/>
        <v>-70.829999999999984</v>
      </c>
    </row>
    <row r="37" spans="1:15" x14ac:dyDescent="0.35">
      <c r="A37">
        <f>IF('jun-aug'!E36&gt;0,'jun-aug'!C36,0)</f>
        <v>53.47</v>
      </c>
      <c r="B37">
        <f>IF('jun-aug'!E36&gt;0,'jun-aug'!D36,0)</f>
        <v>53.64</v>
      </c>
      <c r="C37">
        <f>IF('jun-aug'!E36&lt;0,'jun-aug'!C36,IF('jun-aug'!K36=6,'jun-aug'!C36,0))</f>
        <v>0</v>
      </c>
      <c r="D37">
        <f>IF('jun-aug'!E36&lt;0,'jun-aug'!D36,IF('jun-aug'!L36=6,'jun-aug'!D36,0))</f>
        <v>0</v>
      </c>
      <c r="E37">
        <f t="shared" si="7"/>
        <v>2</v>
      </c>
      <c r="F37">
        <f t="shared" si="8"/>
        <v>2</v>
      </c>
      <c r="G37">
        <f>IF(A37&gt;0,IF(G36=1,0,1),0)</f>
        <v>0</v>
      </c>
      <c r="H37">
        <f>IF(B37&gt;0,IF(H36=1,0,1),0)</f>
        <v>0</v>
      </c>
      <c r="I37">
        <f t="shared" si="4"/>
        <v>1</v>
      </c>
      <c r="J37">
        <f t="shared" si="5"/>
        <v>1</v>
      </c>
      <c r="K37">
        <f>IF(C37&gt;0,IF(K36=-1,0,IF(C36&gt;0,0,-1)),0)</f>
        <v>0</v>
      </c>
      <c r="L37">
        <f>IF(D37&gt;0,IF(L36=-1,0,IF(D36&gt;0,0,-1)),0)</f>
        <v>0</v>
      </c>
      <c r="M37">
        <f t="shared" si="9"/>
        <v>0</v>
      </c>
      <c r="N37">
        <f t="shared" si="10"/>
        <v>0</v>
      </c>
      <c r="O37">
        <f t="shared" si="6"/>
        <v>-70.829999999999984</v>
      </c>
    </row>
    <row r="38" spans="1:15" x14ac:dyDescent="0.35">
      <c r="A38">
        <f>IF('jun-aug'!E37&gt;0,'jun-aug'!C37,0)</f>
        <v>0</v>
      </c>
      <c r="B38">
        <f>IF('jun-aug'!E37&gt;0,'jun-aug'!D37,0)</f>
        <v>0</v>
      </c>
      <c r="C38">
        <f>IF('jun-aug'!E37&lt;0,'jun-aug'!C37,IF('jun-aug'!K37=6,'jun-aug'!C37,0))</f>
        <v>61.5</v>
      </c>
      <c r="D38">
        <f>IF('jun-aug'!E37&lt;0,'jun-aug'!D37,IF('jun-aug'!L37=6,'jun-aug'!D37,0))</f>
        <v>53.64</v>
      </c>
      <c r="E38">
        <f t="shared" si="7"/>
        <v>0</v>
      </c>
      <c r="F38">
        <f t="shared" si="8"/>
        <v>0</v>
      </c>
      <c r="G38">
        <f>IF(A38&gt;0,IF(G37=1,0,1),0)</f>
        <v>0</v>
      </c>
      <c r="H38">
        <f>IF(B38&gt;0,IF(H37=1,0,1),0)</f>
        <v>0</v>
      </c>
      <c r="I38">
        <f t="shared" si="4"/>
        <v>0</v>
      </c>
      <c r="J38">
        <f t="shared" si="5"/>
        <v>0</v>
      </c>
      <c r="K38">
        <f>IF(C38&gt;0,IF(K37=-1,0,IF(C37&gt;0,0,-1)),0)</f>
        <v>-1</v>
      </c>
      <c r="L38">
        <f>IF(D38&gt;0,IF(L37=-1,0,IF(D37&gt;0,0,-1)),0)</f>
        <v>-1</v>
      </c>
      <c r="M38">
        <f t="shared" si="9"/>
        <v>61.5</v>
      </c>
      <c r="N38">
        <f t="shared" si="10"/>
        <v>53.64</v>
      </c>
      <c r="O38">
        <f t="shared" si="6"/>
        <v>44.310000000000016</v>
      </c>
    </row>
    <row r="39" spans="1:15" x14ac:dyDescent="0.35">
      <c r="A39">
        <f>IF('jun-aug'!E38&gt;0,'jun-aug'!C38,0)</f>
        <v>0</v>
      </c>
      <c r="B39">
        <f>IF('jun-aug'!E38&gt;0,'jun-aug'!D38,0)</f>
        <v>0</v>
      </c>
      <c r="C39">
        <f>IF('jun-aug'!E38&lt;0,'jun-aug'!C38,IF('jun-aug'!K38=6,'jun-aug'!C38,0))</f>
        <v>65.64</v>
      </c>
      <c r="D39">
        <f>IF('jun-aug'!E38&lt;0,'jun-aug'!D38,IF('jun-aug'!L38=6,'jun-aug'!D38,0))</f>
        <v>65.13</v>
      </c>
      <c r="E39">
        <f t="shared" si="7"/>
        <v>0</v>
      </c>
      <c r="F39">
        <f t="shared" si="8"/>
        <v>0</v>
      </c>
      <c r="G39">
        <f>IF(A39&gt;0,IF(G38=1,0,1),0)</f>
        <v>0</v>
      </c>
      <c r="H39">
        <f>IF(B39&gt;0,IF(H38=1,0,1),0)</f>
        <v>0</v>
      </c>
      <c r="I39">
        <f t="shared" si="4"/>
        <v>0</v>
      </c>
      <c r="J39">
        <f t="shared" si="5"/>
        <v>0</v>
      </c>
      <c r="K39">
        <f>IF(C39&gt;0,IF(K38=-1,0,IF(C38&gt;0,0,-1)),0)</f>
        <v>0</v>
      </c>
      <c r="L39">
        <f>IF(D39&gt;0,IF(L38=-1,0,IF(D38&gt;0,0,-1)),0)</f>
        <v>0</v>
      </c>
      <c r="M39">
        <f t="shared" si="9"/>
        <v>0</v>
      </c>
      <c r="N39">
        <f t="shared" si="10"/>
        <v>0</v>
      </c>
      <c r="O39">
        <f t="shared" si="6"/>
        <v>44.310000000000016</v>
      </c>
    </row>
    <row r="40" spans="1:15" x14ac:dyDescent="0.35">
      <c r="A40">
        <f>IF('jun-aug'!E39&gt;0,'jun-aug'!C39,0)</f>
        <v>0</v>
      </c>
      <c r="B40">
        <f>IF('jun-aug'!E39&gt;0,'jun-aug'!D39,0)</f>
        <v>0</v>
      </c>
      <c r="C40">
        <f>IF('jun-aug'!E39&lt;0,'jun-aug'!C39,IF('jun-aug'!K39=6,'jun-aug'!C39,0))</f>
        <v>64.95</v>
      </c>
      <c r="D40">
        <f>IF('jun-aug'!E39&lt;0,'jun-aug'!D39,IF('jun-aug'!L39=6,'jun-aug'!D39,0))</f>
        <v>64.8</v>
      </c>
      <c r="E40">
        <f t="shared" si="7"/>
        <v>0</v>
      </c>
      <c r="F40">
        <f t="shared" si="8"/>
        <v>0</v>
      </c>
      <c r="G40">
        <f>IF(A40&gt;0,IF(G39=1,0,1),0)</f>
        <v>0</v>
      </c>
      <c r="H40">
        <f>IF(B40&gt;0,IF(H39=1,0,1),0)</f>
        <v>0</v>
      </c>
      <c r="I40">
        <f t="shared" si="4"/>
        <v>0</v>
      </c>
      <c r="J40">
        <f t="shared" si="5"/>
        <v>0</v>
      </c>
      <c r="K40">
        <f>IF(C40&gt;0,IF(K39=-1,0,IF(C39&gt;0,0,-1)),0)</f>
        <v>0</v>
      </c>
      <c r="L40">
        <f>IF(D40&gt;0,IF(L39=-1,0,IF(D39&gt;0,0,-1)),0)</f>
        <v>0</v>
      </c>
      <c r="M40">
        <f t="shared" si="9"/>
        <v>0</v>
      </c>
      <c r="N40">
        <f t="shared" si="10"/>
        <v>0</v>
      </c>
      <c r="O40">
        <f t="shared" si="6"/>
        <v>44.310000000000016</v>
      </c>
    </row>
    <row r="41" spans="1:15" x14ac:dyDescent="0.35">
      <c r="A41">
        <f>IF('jun-aug'!E40&gt;0,'jun-aug'!C40,0)</f>
        <v>66.44</v>
      </c>
      <c r="B41">
        <f>IF('jun-aug'!E40&gt;0,'jun-aug'!D40,0)</f>
        <v>66.75</v>
      </c>
      <c r="C41">
        <f>IF('jun-aug'!E40&lt;0,'jun-aug'!C40,IF('jun-aug'!K40=6,'jun-aug'!C40,0))</f>
        <v>0</v>
      </c>
      <c r="D41">
        <f>IF('jun-aug'!E40&lt;0,'jun-aug'!D40,IF('jun-aug'!L40=6,'jun-aug'!D40,0))</f>
        <v>0</v>
      </c>
      <c r="E41">
        <f t="shared" si="7"/>
        <v>1</v>
      </c>
      <c r="F41">
        <f t="shared" si="8"/>
        <v>1</v>
      </c>
      <c r="G41">
        <f>IF(A41&gt;0,IF(G40=1,0,1),0)</f>
        <v>1</v>
      </c>
      <c r="H41">
        <f>IF(B41&gt;0,IF(H40=1,0,1),0)</f>
        <v>1</v>
      </c>
      <c r="I41">
        <f t="shared" si="4"/>
        <v>1</v>
      </c>
      <c r="J41">
        <f t="shared" si="5"/>
        <v>1</v>
      </c>
      <c r="K41">
        <f>IF(C41&gt;0,IF(K40=-1,0,IF(C40&gt;0,0,-1)),0)</f>
        <v>0</v>
      </c>
      <c r="L41">
        <f>IF(D41&gt;0,IF(L40=-1,0,IF(D40&gt;0,0,-1)),0)</f>
        <v>0</v>
      </c>
      <c r="M41">
        <f t="shared" si="9"/>
        <v>-66.44</v>
      </c>
      <c r="N41">
        <f t="shared" si="10"/>
        <v>-66.75</v>
      </c>
      <c r="O41">
        <f t="shared" si="6"/>
        <v>-88.879999999999981</v>
      </c>
    </row>
    <row r="42" spans="1:15" x14ac:dyDescent="0.35">
      <c r="A42">
        <f>IF('jun-aug'!E41&gt;0,'jun-aug'!C41,0)</f>
        <v>0</v>
      </c>
      <c r="B42">
        <f>IF('jun-aug'!E41&gt;0,'jun-aug'!D41,0)</f>
        <v>0</v>
      </c>
      <c r="C42">
        <f>IF('jun-aug'!E41&lt;0,'jun-aug'!C41,IF('jun-aug'!K41=6,'jun-aug'!C41,0))</f>
        <v>74.959999999999994</v>
      </c>
      <c r="D42">
        <f>IF('jun-aug'!E41&lt;0,'jun-aug'!D41,IF('jun-aug'!L41=6,'jun-aug'!D41,0))</f>
        <v>74.599999999999994</v>
      </c>
      <c r="E42">
        <f t="shared" si="7"/>
        <v>0</v>
      </c>
      <c r="F42">
        <f t="shared" si="8"/>
        <v>0</v>
      </c>
      <c r="G42">
        <f>IF(A42&gt;0,IF(G41=1,0,1),0)</f>
        <v>0</v>
      </c>
      <c r="H42">
        <f>IF(B42&gt;0,IF(H41=1,0,1),0)</f>
        <v>0</v>
      </c>
      <c r="I42">
        <f t="shared" si="4"/>
        <v>0</v>
      </c>
      <c r="J42">
        <f t="shared" si="5"/>
        <v>0</v>
      </c>
      <c r="K42">
        <f>IF(C42&gt;0,IF(K41=-1,0,IF(C41&gt;0,0,-1)),0)</f>
        <v>-1</v>
      </c>
      <c r="L42">
        <f>IF(D42&gt;0,IF(L41=-1,0,IF(D41&gt;0,0,-1)),0)</f>
        <v>-1</v>
      </c>
      <c r="M42">
        <f t="shared" si="9"/>
        <v>74.959999999999994</v>
      </c>
      <c r="N42">
        <f t="shared" si="10"/>
        <v>74.599999999999994</v>
      </c>
      <c r="O42">
        <f t="shared" si="6"/>
        <v>60.680000000000007</v>
      </c>
    </row>
    <row r="43" spans="1:15" x14ac:dyDescent="0.35">
      <c r="A43">
        <f>IF('jun-aug'!E42&gt;0,'jun-aug'!C42,0)</f>
        <v>54.2</v>
      </c>
      <c r="B43">
        <f>IF('jun-aug'!E42&gt;0,'jun-aug'!D42,0)</f>
        <v>54.49</v>
      </c>
      <c r="C43">
        <f>IF('jun-aug'!E42&lt;0,'jun-aug'!C42,IF('jun-aug'!K42=6,'jun-aug'!C42,0))</f>
        <v>0</v>
      </c>
      <c r="D43">
        <f>IF('jun-aug'!E42&lt;0,'jun-aug'!D42,IF('jun-aug'!L42=6,'jun-aug'!D42,0))</f>
        <v>0</v>
      </c>
      <c r="E43">
        <f t="shared" si="7"/>
        <v>1</v>
      </c>
      <c r="F43">
        <f t="shared" si="8"/>
        <v>1</v>
      </c>
      <c r="G43">
        <f>IF(A43&gt;0,IF(G42=1,0,1),0)</f>
        <v>1</v>
      </c>
      <c r="H43">
        <f>IF(B43&gt;0,IF(H42=1,0,1),0)</f>
        <v>1</v>
      </c>
      <c r="I43">
        <f t="shared" si="4"/>
        <v>1</v>
      </c>
      <c r="J43">
        <f t="shared" si="5"/>
        <v>1</v>
      </c>
      <c r="K43">
        <f>IF(C43&gt;0,IF(K42=-1,0,IF(C42&gt;0,0,-1)),0)</f>
        <v>0</v>
      </c>
      <c r="L43">
        <f>IF(D43&gt;0,IF(L42=-1,0,IF(D42&gt;0,0,-1)),0)</f>
        <v>0</v>
      </c>
      <c r="M43">
        <f t="shared" si="9"/>
        <v>-54.2</v>
      </c>
      <c r="N43">
        <f t="shared" si="10"/>
        <v>-54.49</v>
      </c>
      <c r="O43">
        <f t="shared" si="6"/>
        <v>-48.01</v>
      </c>
    </row>
    <row r="44" spans="1:15" x14ac:dyDescent="0.35">
      <c r="A44">
        <f>IF('jun-aug'!E43&gt;0,'jun-aug'!C43,0)</f>
        <v>0</v>
      </c>
      <c r="B44">
        <f>IF('jun-aug'!E43&gt;0,'jun-aug'!D43,0)</f>
        <v>0</v>
      </c>
      <c r="C44">
        <f>IF('jun-aug'!E43&lt;0,'jun-aug'!C43,IF('jun-aug'!K43=6,'jun-aug'!C43,0))</f>
        <v>55.18</v>
      </c>
      <c r="D44">
        <f>IF('jun-aug'!E43&lt;0,'jun-aug'!D43,IF('jun-aug'!L43=6,'jun-aug'!D43,0))</f>
        <v>54.49</v>
      </c>
      <c r="E44">
        <f t="shared" si="7"/>
        <v>0</v>
      </c>
      <c r="F44">
        <f t="shared" si="8"/>
        <v>0</v>
      </c>
      <c r="G44">
        <f>IF(A44&gt;0,IF(G43=1,0,1),0)</f>
        <v>0</v>
      </c>
      <c r="H44">
        <f>IF(B44&gt;0,IF(H43=1,0,1),0)</f>
        <v>0</v>
      </c>
      <c r="I44">
        <f t="shared" si="4"/>
        <v>0</v>
      </c>
      <c r="J44">
        <f t="shared" si="5"/>
        <v>0</v>
      </c>
      <c r="K44">
        <f>IF(C44&gt;0,IF(K43=-1,0,IF(C43&gt;0,0,-1)),0)</f>
        <v>-1</v>
      </c>
      <c r="L44">
        <f>IF(D44&gt;0,IF(L43=-1,0,IF(D43&gt;0,0,-1)),0)</f>
        <v>-1</v>
      </c>
      <c r="M44">
        <f t="shared" si="9"/>
        <v>55.18</v>
      </c>
      <c r="N44">
        <f t="shared" si="10"/>
        <v>54.49</v>
      </c>
      <c r="O44">
        <f t="shared" si="6"/>
        <v>61.660000000000004</v>
      </c>
    </row>
    <row r="45" spans="1:15" x14ac:dyDescent="0.35">
      <c r="A45">
        <f>IF('jun-aug'!E44&gt;0,'jun-aug'!C44,0)</f>
        <v>0</v>
      </c>
      <c r="B45">
        <f>IF('jun-aug'!E44&gt;0,'jun-aug'!D44,0)</f>
        <v>0</v>
      </c>
      <c r="C45">
        <f>IF('jun-aug'!E44&lt;0,'jun-aug'!C44,IF('jun-aug'!K44=6,'jun-aug'!C44,0))</f>
        <v>55.18</v>
      </c>
      <c r="D45">
        <f>IF('jun-aug'!E44&lt;0,'jun-aug'!D44,IF('jun-aug'!L44=6,'jun-aug'!D44,0))</f>
        <v>54.49</v>
      </c>
      <c r="E45">
        <f t="shared" si="7"/>
        <v>0</v>
      </c>
      <c r="F45">
        <f t="shared" si="8"/>
        <v>0</v>
      </c>
      <c r="G45">
        <f>IF(A45&gt;0,IF(G44=1,0,1),0)</f>
        <v>0</v>
      </c>
      <c r="H45">
        <f>IF(B45&gt;0,IF(H44=1,0,1),0)</f>
        <v>0</v>
      </c>
      <c r="I45">
        <f t="shared" si="4"/>
        <v>0</v>
      </c>
      <c r="J45">
        <f t="shared" si="5"/>
        <v>0</v>
      </c>
      <c r="K45">
        <f>IF(C45&gt;0,IF(K44=-1,0,IF(C44&gt;0,0,-1)),0)</f>
        <v>0</v>
      </c>
      <c r="L45">
        <f>IF(D45&gt;0,IF(L44=-1,0,IF(D44&gt;0,0,-1)),0)</f>
        <v>0</v>
      </c>
      <c r="M45">
        <f t="shared" si="9"/>
        <v>0</v>
      </c>
      <c r="N45">
        <f t="shared" si="10"/>
        <v>0</v>
      </c>
      <c r="O45">
        <f t="shared" si="6"/>
        <v>61.660000000000004</v>
      </c>
    </row>
    <row r="46" spans="1:15" x14ac:dyDescent="0.35">
      <c r="A46">
        <f>IF('jun-aug'!E45&gt;0,'jun-aug'!C45,0)</f>
        <v>0</v>
      </c>
      <c r="B46">
        <f>IF('jun-aug'!E45&gt;0,'jun-aug'!D45,0)</f>
        <v>0</v>
      </c>
      <c r="C46">
        <f>IF('jun-aug'!E45&lt;0,'jun-aug'!C45,IF('jun-aug'!K45=6,'jun-aug'!C45,0))</f>
        <v>65.040000000000006</v>
      </c>
      <c r="D46">
        <f>IF('jun-aug'!E45&lt;0,'jun-aug'!D45,IF('jun-aug'!L45=6,'jun-aug'!D45,0))</f>
        <v>54.49</v>
      </c>
      <c r="E46">
        <f t="shared" si="7"/>
        <v>0</v>
      </c>
      <c r="F46">
        <f t="shared" si="8"/>
        <v>0</v>
      </c>
      <c r="G46">
        <f>IF(A46&gt;0,IF(G45=1,0,1),0)</f>
        <v>0</v>
      </c>
      <c r="H46">
        <f>IF(B46&gt;0,IF(H45=1,0,1),0)</f>
        <v>0</v>
      </c>
      <c r="I46">
        <f t="shared" si="4"/>
        <v>0</v>
      </c>
      <c r="J46">
        <f t="shared" si="5"/>
        <v>0</v>
      </c>
      <c r="K46">
        <f>IF(C46&gt;0,IF(K45=-1,0,IF(C45&gt;0,0,-1)),0)</f>
        <v>0</v>
      </c>
      <c r="L46">
        <f>IF(D46&gt;0,IF(L45=-1,0,IF(D45&gt;0,0,-1)),0)</f>
        <v>0</v>
      </c>
      <c r="M46">
        <f t="shared" si="9"/>
        <v>0</v>
      </c>
      <c r="N46">
        <f t="shared" si="10"/>
        <v>0</v>
      </c>
      <c r="O46">
        <f t="shared" si="6"/>
        <v>61.660000000000004</v>
      </c>
    </row>
    <row r="47" spans="1:15" x14ac:dyDescent="0.35">
      <c r="A47">
        <f>IF('jun-aug'!E46&gt;0,'jun-aug'!C46,0)</f>
        <v>0</v>
      </c>
      <c r="B47">
        <f>IF('jun-aug'!E46&gt;0,'jun-aug'!D46,0)</f>
        <v>0</v>
      </c>
      <c r="C47">
        <f>IF('jun-aug'!E46&lt;0,'jun-aug'!C46,IF('jun-aug'!K46=6,'jun-aug'!C46,0))</f>
        <v>64.75</v>
      </c>
      <c r="D47">
        <f>IF('jun-aug'!E46&lt;0,'jun-aug'!D46,IF('jun-aug'!L46=6,'jun-aug'!D46,0))</f>
        <v>64.430000000000007</v>
      </c>
      <c r="E47">
        <f t="shared" si="7"/>
        <v>0</v>
      </c>
      <c r="F47">
        <f t="shared" si="8"/>
        <v>0</v>
      </c>
      <c r="G47">
        <f>IF(A47&gt;0,IF(G46=1,0,1),0)</f>
        <v>0</v>
      </c>
      <c r="H47">
        <f>IF(B47&gt;0,IF(H46=1,0,1),0)</f>
        <v>0</v>
      </c>
      <c r="I47">
        <f t="shared" si="4"/>
        <v>0</v>
      </c>
      <c r="J47">
        <f t="shared" si="5"/>
        <v>0</v>
      </c>
      <c r="K47">
        <f>IF(C47&gt;0,IF(K46=-1,0,IF(C46&gt;0,0,-1)),0)</f>
        <v>0</v>
      </c>
      <c r="L47">
        <f>IF(D47&gt;0,IF(L46=-1,0,IF(D46&gt;0,0,-1)),0)</f>
        <v>0</v>
      </c>
      <c r="M47">
        <f t="shared" si="9"/>
        <v>0</v>
      </c>
      <c r="N47">
        <f t="shared" si="10"/>
        <v>0</v>
      </c>
      <c r="O47">
        <f t="shared" si="6"/>
        <v>61.660000000000004</v>
      </c>
    </row>
    <row r="48" spans="1:15" x14ac:dyDescent="0.35">
      <c r="A48">
        <f>IF('jun-aug'!E47&gt;0,'jun-aug'!C47,0)</f>
        <v>0</v>
      </c>
      <c r="B48">
        <f>IF('jun-aug'!E47&gt;0,'jun-aug'!D47,0)</f>
        <v>0</v>
      </c>
      <c r="C48">
        <f>IF('jun-aug'!E47&lt;0,'jun-aug'!C47,IF('jun-aug'!K47=6,'jun-aug'!C47,0))</f>
        <v>75.7</v>
      </c>
      <c r="D48">
        <f>IF('jun-aug'!E47&lt;0,'jun-aug'!D47,IF('jun-aug'!L47=6,'jun-aug'!D47,0))</f>
        <v>75.09</v>
      </c>
      <c r="E48">
        <f t="shared" si="7"/>
        <v>0</v>
      </c>
      <c r="F48">
        <f t="shared" si="8"/>
        <v>0</v>
      </c>
      <c r="G48">
        <f>IF(A48&gt;0,IF(G47=1,0,1),0)</f>
        <v>0</v>
      </c>
      <c r="H48">
        <f>IF(B48&gt;0,IF(H47=1,0,1),0)</f>
        <v>0</v>
      </c>
      <c r="I48">
        <f t="shared" si="4"/>
        <v>0</v>
      </c>
      <c r="J48">
        <f t="shared" si="5"/>
        <v>0</v>
      </c>
      <c r="K48">
        <f>IF(C48&gt;0,IF(K47=-1,0,IF(C47&gt;0,0,-1)),0)</f>
        <v>0</v>
      </c>
      <c r="L48">
        <f>IF(D48&gt;0,IF(L47=-1,0,IF(D47&gt;0,0,-1)),0)</f>
        <v>0</v>
      </c>
      <c r="M48">
        <f t="shared" si="9"/>
        <v>0</v>
      </c>
      <c r="N48">
        <f t="shared" si="10"/>
        <v>0</v>
      </c>
      <c r="O48">
        <f t="shared" si="6"/>
        <v>61.660000000000004</v>
      </c>
    </row>
    <row r="49" spans="1:15" x14ac:dyDescent="0.35">
      <c r="A49">
        <f>IF('jun-aug'!E48&gt;0,'jun-aug'!C48,0)</f>
        <v>0</v>
      </c>
      <c r="B49">
        <f>IF('jun-aug'!E48&gt;0,'jun-aug'!D48,0)</f>
        <v>0</v>
      </c>
      <c r="C49">
        <f>IF('jun-aug'!E48&lt;0,'jun-aug'!C48,IF('jun-aug'!K48=6,'jun-aug'!C48,0))</f>
        <v>76.78</v>
      </c>
      <c r="D49">
        <f>IF('jun-aug'!E48&lt;0,'jun-aug'!D48,IF('jun-aug'!L48=6,'jun-aug'!D48,0))</f>
        <v>76.430000000000007</v>
      </c>
      <c r="E49">
        <f t="shared" si="7"/>
        <v>0</v>
      </c>
      <c r="F49">
        <f t="shared" si="8"/>
        <v>0</v>
      </c>
      <c r="G49">
        <f>IF(A49&gt;0,IF(G48=1,0,1),0)</f>
        <v>0</v>
      </c>
      <c r="H49">
        <f>IF(B49&gt;0,IF(H48=1,0,1),0)</f>
        <v>0</v>
      </c>
      <c r="I49">
        <f t="shared" si="4"/>
        <v>0</v>
      </c>
      <c r="J49">
        <f t="shared" si="5"/>
        <v>0</v>
      </c>
      <c r="K49">
        <f>IF(C49&gt;0,IF(K48=-1,0,IF(C48&gt;0,0,-1)),0)</f>
        <v>0</v>
      </c>
      <c r="L49">
        <f>IF(D49&gt;0,IF(L48=-1,0,IF(D48&gt;0,0,-1)),0)</f>
        <v>0</v>
      </c>
      <c r="M49">
        <f t="shared" si="9"/>
        <v>0</v>
      </c>
      <c r="N49">
        <f t="shared" si="10"/>
        <v>0</v>
      </c>
      <c r="O49">
        <f t="shared" si="6"/>
        <v>61.660000000000004</v>
      </c>
    </row>
    <row r="50" spans="1:15" x14ac:dyDescent="0.35">
      <c r="A50">
        <f>IF('jun-aug'!E49&gt;0,'jun-aug'!C49,0)</f>
        <v>53.9</v>
      </c>
      <c r="B50">
        <f>IF('jun-aug'!E49&gt;0,'jun-aug'!D49,0)</f>
        <v>54.36</v>
      </c>
      <c r="C50">
        <f>IF('jun-aug'!E49&lt;0,'jun-aug'!C49,IF('jun-aug'!K49=6,'jun-aug'!C49,0))</f>
        <v>0</v>
      </c>
      <c r="D50">
        <f>IF('jun-aug'!E49&lt;0,'jun-aug'!D49,IF('jun-aug'!L49=6,'jun-aug'!D49,0))</f>
        <v>0</v>
      </c>
      <c r="E50">
        <f t="shared" si="7"/>
        <v>1</v>
      </c>
      <c r="F50">
        <f t="shared" si="8"/>
        <v>1</v>
      </c>
      <c r="G50">
        <f>IF(A50&gt;0,IF(G49=1,0,1),0)</f>
        <v>1</v>
      </c>
      <c r="H50">
        <f>IF(B50&gt;0,IF(H49=1,0,1),0)</f>
        <v>1</v>
      </c>
      <c r="I50">
        <f t="shared" si="4"/>
        <v>1</v>
      </c>
      <c r="J50">
        <f t="shared" si="5"/>
        <v>1</v>
      </c>
      <c r="K50">
        <f>IF(C50&gt;0,IF(K49=-1,0,IF(C49&gt;0,0,-1)),0)</f>
        <v>0</v>
      </c>
      <c r="L50">
        <f>IF(D50&gt;0,IF(L49=-1,0,IF(D49&gt;0,0,-1)),0)</f>
        <v>0</v>
      </c>
      <c r="M50">
        <f t="shared" si="9"/>
        <v>-53.9</v>
      </c>
      <c r="N50">
        <f t="shared" si="10"/>
        <v>-54.36</v>
      </c>
      <c r="O50">
        <f t="shared" si="6"/>
        <v>-46.599999999999994</v>
      </c>
    </row>
    <row r="51" spans="1:15" x14ac:dyDescent="0.35">
      <c r="A51">
        <f>IF('jun-aug'!E50&gt;0,'jun-aug'!C50,0)</f>
        <v>53.9</v>
      </c>
      <c r="B51">
        <f>IF('jun-aug'!E50&gt;0,'jun-aug'!D50,0)</f>
        <v>54.2</v>
      </c>
      <c r="C51">
        <f>IF('jun-aug'!E50&lt;0,'jun-aug'!C50,IF('jun-aug'!K50=6,'jun-aug'!C50,0))</f>
        <v>0</v>
      </c>
      <c r="D51">
        <f>IF('jun-aug'!E50&lt;0,'jun-aug'!D50,IF('jun-aug'!L50=6,'jun-aug'!D50,0))</f>
        <v>0</v>
      </c>
      <c r="E51">
        <f t="shared" si="7"/>
        <v>2</v>
      </c>
      <c r="F51">
        <f t="shared" si="8"/>
        <v>2</v>
      </c>
      <c r="G51">
        <f>IF(A51&gt;0,IF(G50=1,0,1),0)</f>
        <v>0</v>
      </c>
      <c r="H51">
        <f>IF(B51&gt;0,IF(H50=1,0,1),0)</f>
        <v>0</v>
      </c>
      <c r="I51">
        <f t="shared" si="4"/>
        <v>1</v>
      </c>
      <c r="J51">
        <f t="shared" si="5"/>
        <v>1</v>
      </c>
      <c r="K51">
        <f>IF(C51&gt;0,IF(K50=-1,0,IF(C50&gt;0,0,-1)),0)</f>
        <v>0</v>
      </c>
      <c r="L51">
        <f>IF(D51&gt;0,IF(L50=-1,0,IF(D50&gt;0,0,-1)),0)</f>
        <v>0</v>
      </c>
      <c r="M51">
        <f t="shared" si="9"/>
        <v>0</v>
      </c>
      <c r="N51">
        <f t="shared" si="10"/>
        <v>0</v>
      </c>
      <c r="O51">
        <f t="shared" si="6"/>
        <v>-46.599999999999994</v>
      </c>
    </row>
    <row r="52" spans="1:15" x14ac:dyDescent="0.35">
      <c r="A52">
        <f>IF('jun-aug'!E51&gt;0,'jun-aug'!C51,0)</f>
        <v>53.9</v>
      </c>
      <c r="B52">
        <f>IF('jun-aug'!E51&gt;0,'jun-aug'!D51,0)</f>
        <v>60.75</v>
      </c>
      <c r="C52">
        <f>IF('jun-aug'!E51&lt;0,'jun-aug'!C51,IF('jun-aug'!K51=6,'jun-aug'!C51,0))</f>
        <v>0</v>
      </c>
      <c r="D52">
        <f>IF('jun-aug'!E51&lt;0,'jun-aug'!D51,IF('jun-aug'!L51=6,'jun-aug'!D51,0))</f>
        <v>0</v>
      </c>
      <c r="E52">
        <f t="shared" si="7"/>
        <v>3</v>
      </c>
      <c r="F52">
        <f t="shared" si="8"/>
        <v>3</v>
      </c>
      <c r="G52">
        <f>IF(A52&gt;0,IF(G51=1,0,1),0)</f>
        <v>1</v>
      </c>
      <c r="H52">
        <f>IF(B52&gt;0,IF(H51=1,0,1),0)</f>
        <v>1</v>
      </c>
      <c r="I52">
        <f t="shared" si="4"/>
        <v>1</v>
      </c>
      <c r="J52">
        <f t="shared" si="5"/>
        <v>1</v>
      </c>
      <c r="K52">
        <f>IF(C52&gt;0,IF(K51=-1,0,IF(C51&gt;0,0,-1)),0)</f>
        <v>0</v>
      </c>
      <c r="L52">
        <f>IF(D52&gt;0,IF(L51=-1,0,IF(D51&gt;0,0,-1)),0)</f>
        <v>0</v>
      </c>
      <c r="M52">
        <f t="shared" si="9"/>
        <v>0</v>
      </c>
      <c r="N52">
        <f t="shared" si="10"/>
        <v>0</v>
      </c>
      <c r="O52">
        <f t="shared" si="6"/>
        <v>-46.599999999999994</v>
      </c>
    </row>
    <row r="53" spans="1:15" x14ac:dyDescent="0.35">
      <c r="A53">
        <f>IF('jun-aug'!E52&gt;0,'jun-aug'!C52,0)</f>
        <v>53.9</v>
      </c>
      <c r="B53">
        <f>IF('jun-aug'!E52&gt;0,'jun-aug'!D52,0)</f>
        <v>60.75</v>
      </c>
      <c r="C53">
        <f>IF('jun-aug'!E52&lt;0,'jun-aug'!C52,IF('jun-aug'!K52=6,'jun-aug'!C52,0))</f>
        <v>0</v>
      </c>
      <c r="D53">
        <f>IF('jun-aug'!E52&lt;0,'jun-aug'!D52,IF('jun-aug'!L52=6,'jun-aug'!D52,0))</f>
        <v>0</v>
      </c>
      <c r="E53">
        <f t="shared" si="7"/>
        <v>4</v>
      </c>
      <c r="F53">
        <f t="shared" si="8"/>
        <v>4</v>
      </c>
      <c r="G53">
        <f>IF(A53&gt;0,IF(G52=1,0,1),0)</f>
        <v>0</v>
      </c>
      <c r="H53">
        <f>IF(B53&gt;0,IF(H52=1,0,1),0)</f>
        <v>0</v>
      </c>
      <c r="I53">
        <f t="shared" si="4"/>
        <v>1</v>
      </c>
      <c r="J53">
        <f t="shared" si="5"/>
        <v>1</v>
      </c>
      <c r="K53">
        <f>IF(C53&gt;0,IF(K52=-1,0,IF(C52&gt;0,0,-1)),0)</f>
        <v>0</v>
      </c>
      <c r="L53">
        <f>IF(D53&gt;0,IF(L52=-1,0,IF(D52&gt;0,0,-1)),0)</f>
        <v>0</v>
      </c>
      <c r="M53">
        <f t="shared" si="9"/>
        <v>0</v>
      </c>
      <c r="N53">
        <f t="shared" si="10"/>
        <v>0</v>
      </c>
      <c r="O53">
        <f t="shared" si="6"/>
        <v>-46.599999999999994</v>
      </c>
    </row>
    <row r="54" spans="1:15" x14ac:dyDescent="0.35">
      <c r="A54">
        <f>IF('jun-aug'!E53&gt;0,'jun-aug'!C53,0)</f>
        <v>0</v>
      </c>
      <c r="B54">
        <f>IF('jun-aug'!E53&gt;0,'jun-aug'!D53,0)</f>
        <v>0</v>
      </c>
      <c r="C54">
        <f>IF('jun-aug'!E53&lt;0,'jun-aug'!C53,IF('jun-aug'!K53=6,'jun-aug'!C53,0))</f>
        <v>63.52</v>
      </c>
      <c r="D54">
        <f>IF('jun-aug'!E53&lt;0,'jun-aug'!D53,IF('jun-aug'!L53=6,'jun-aug'!D53,0))</f>
        <v>63.2</v>
      </c>
      <c r="E54">
        <f t="shared" si="7"/>
        <v>0</v>
      </c>
      <c r="F54">
        <f t="shared" si="8"/>
        <v>0</v>
      </c>
      <c r="G54">
        <f>IF(A54&gt;0,IF(G53=1,0,1),0)</f>
        <v>0</v>
      </c>
      <c r="H54">
        <f>IF(B54&gt;0,IF(H53=1,0,1),0)</f>
        <v>0</v>
      </c>
      <c r="I54">
        <f t="shared" si="4"/>
        <v>0</v>
      </c>
      <c r="J54">
        <f t="shared" si="5"/>
        <v>0</v>
      </c>
      <c r="K54">
        <f>IF(C54&gt;0,IF(K53=-1,0,IF(C53&gt;0,0,-1)),0)</f>
        <v>-1</v>
      </c>
      <c r="L54">
        <f>IF(D54&gt;0,IF(L53=-1,0,IF(D53&gt;0,0,-1)),0)</f>
        <v>-1</v>
      </c>
      <c r="M54">
        <f t="shared" si="9"/>
        <v>63.52</v>
      </c>
      <c r="N54">
        <f t="shared" si="10"/>
        <v>63.2</v>
      </c>
      <c r="O54">
        <f t="shared" si="6"/>
        <v>80.12</v>
      </c>
    </row>
    <row r="55" spans="1:15" x14ac:dyDescent="0.35">
      <c r="A55">
        <f>IF('jun-aug'!E54&gt;0,'jun-aug'!C54,0)</f>
        <v>0</v>
      </c>
      <c r="B55">
        <f>IF('jun-aug'!E54&gt;0,'jun-aug'!D54,0)</f>
        <v>0</v>
      </c>
      <c r="C55">
        <f>IF('jun-aug'!E54&lt;0,'jun-aug'!C54,IF('jun-aug'!K54=6,'jun-aug'!C54,0))</f>
        <v>74.180000000000007</v>
      </c>
      <c r="D55">
        <f>IF('jun-aug'!E54&lt;0,'jun-aug'!D54,IF('jun-aug'!L54=6,'jun-aug'!D54,0))</f>
        <v>73.67</v>
      </c>
      <c r="E55">
        <f t="shared" si="7"/>
        <v>0</v>
      </c>
      <c r="F55">
        <f t="shared" si="8"/>
        <v>0</v>
      </c>
      <c r="G55">
        <f>IF(A55&gt;0,IF(G54=1,0,1),0)</f>
        <v>0</v>
      </c>
      <c r="H55">
        <f>IF(B55&gt;0,IF(H54=1,0,1),0)</f>
        <v>0</v>
      </c>
      <c r="I55">
        <f t="shared" si="4"/>
        <v>0</v>
      </c>
      <c r="J55">
        <f t="shared" si="5"/>
        <v>0</v>
      </c>
      <c r="K55">
        <f>IF(C55&gt;0,IF(K54=-1,0,IF(C54&gt;0,0,-1)),0)</f>
        <v>0</v>
      </c>
      <c r="L55">
        <f>IF(D55&gt;0,IF(L54=-1,0,IF(D54&gt;0,0,-1)),0)</f>
        <v>0</v>
      </c>
      <c r="M55">
        <f t="shared" si="9"/>
        <v>0</v>
      </c>
      <c r="N55">
        <f t="shared" si="10"/>
        <v>0</v>
      </c>
      <c r="O55">
        <f t="shared" si="6"/>
        <v>80.12</v>
      </c>
    </row>
    <row r="56" spans="1:15" x14ac:dyDescent="0.35">
      <c r="A56">
        <f>IF('jun-aug'!E55&gt;0,'jun-aug'!C55,0)</f>
        <v>0</v>
      </c>
      <c r="B56">
        <f>IF('jun-aug'!E55&gt;0,'jun-aug'!D55,0)</f>
        <v>0</v>
      </c>
      <c r="C56">
        <f>IF('jun-aug'!E55&lt;0,'jun-aug'!C55,IF('jun-aug'!K55=6,'jun-aug'!C55,0))</f>
        <v>76.599999999999994</v>
      </c>
      <c r="D56">
        <f>IF('jun-aug'!E55&lt;0,'jun-aug'!D55,IF('jun-aug'!L55=6,'jun-aug'!D55,0))</f>
        <v>76.319999999999993</v>
      </c>
      <c r="E56">
        <f t="shared" si="7"/>
        <v>0</v>
      </c>
      <c r="F56">
        <f t="shared" si="8"/>
        <v>0</v>
      </c>
      <c r="G56">
        <f>IF(A56&gt;0,IF(G55=1,0,1),0)</f>
        <v>0</v>
      </c>
      <c r="H56">
        <f>IF(B56&gt;0,IF(H55=1,0,1),0)</f>
        <v>0</v>
      </c>
      <c r="I56">
        <f t="shared" si="4"/>
        <v>0</v>
      </c>
      <c r="J56">
        <f t="shared" si="5"/>
        <v>0</v>
      </c>
      <c r="K56">
        <f>IF(C56&gt;0,IF(K55=-1,0,IF(C55&gt;0,0,-1)),0)</f>
        <v>0</v>
      </c>
      <c r="L56">
        <f>IF(D56&gt;0,IF(L55=-1,0,IF(D55&gt;0,0,-1)),0)</f>
        <v>0</v>
      </c>
      <c r="M56">
        <f t="shared" si="9"/>
        <v>0</v>
      </c>
      <c r="N56">
        <f t="shared" si="10"/>
        <v>0</v>
      </c>
      <c r="O56">
        <f t="shared" si="6"/>
        <v>80.12</v>
      </c>
    </row>
    <row r="57" spans="1:15" x14ac:dyDescent="0.35">
      <c r="A57">
        <f>IF('jun-aug'!E56&gt;0,'jun-aug'!C56,0)</f>
        <v>53.89</v>
      </c>
      <c r="B57">
        <f>IF('jun-aug'!E56&gt;0,'jun-aug'!D56,0)</f>
        <v>53.99</v>
      </c>
      <c r="C57">
        <f>IF('jun-aug'!E56&lt;0,'jun-aug'!C56,IF('jun-aug'!K56=6,'jun-aug'!C56,0))</f>
        <v>0</v>
      </c>
      <c r="D57">
        <f>IF('jun-aug'!E56&lt;0,'jun-aug'!D56,IF('jun-aug'!L56=6,'jun-aug'!D56,0))</f>
        <v>0</v>
      </c>
      <c r="E57">
        <f t="shared" si="7"/>
        <v>1</v>
      </c>
      <c r="F57">
        <f t="shared" si="8"/>
        <v>1</v>
      </c>
      <c r="G57">
        <f>IF(A57&gt;0,IF(G56=1,0,1),0)</f>
        <v>1</v>
      </c>
      <c r="H57">
        <f>IF(B57&gt;0,IF(H56=1,0,1),0)</f>
        <v>1</v>
      </c>
      <c r="I57">
        <f t="shared" si="4"/>
        <v>1</v>
      </c>
      <c r="J57">
        <f t="shared" si="5"/>
        <v>1</v>
      </c>
      <c r="K57">
        <f>IF(C57&gt;0,IF(K56=-1,0,IF(C56&gt;0,0,-1)),0)</f>
        <v>0</v>
      </c>
      <c r="L57">
        <f>IF(D57&gt;0,IF(L56=-1,0,IF(D56&gt;0,0,-1)),0)</f>
        <v>0</v>
      </c>
      <c r="M57">
        <f t="shared" si="9"/>
        <v>-53.89</v>
      </c>
      <c r="N57">
        <f t="shared" si="10"/>
        <v>-53.99</v>
      </c>
      <c r="O57">
        <f t="shared" si="6"/>
        <v>-27.759999999999998</v>
      </c>
    </row>
    <row r="58" spans="1:15" x14ac:dyDescent="0.35">
      <c r="A58">
        <f>IF('jun-aug'!E57&gt;0,'jun-aug'!C57,0)</f>
        <v>54.16</v>
      </c>
      <c r="B58">
        <f>IF('jun-aug'!E57&gt;0,'jun-aug'!D57,0)</f>
        <v>54.26</v>
      </c>
      <c r="C58">
        <f>IF('jun-aug'!E57&lt;0,'jun-aug'!C57,IF('jun-aug'!K57=6,'jun-aug'!C57,0))</f>
        <v>0</v>
      </c>
      <c r="D58">
        <f>IF('jun-aug'!E57&lt;0,'jun-aug'!D57,IF('jun-aug'!L57=6,'jun-aug'!D57,0))</f>
        <v>0</v>
      </c>
      <c r="E58">
        <f t="shared" si="7"/>
        <v>2</v>
      </c>
      <c r="F58">
        <f t="shared" si="8"/>
        <v>2</v>
      </c>
      <c r="G58">
        <f>IF(A58&gt;0,IF(G57=1,0,1),0)</f>
        <v>0</v>
      </c>
      <c r="H58">
        <f>IF(B58&gt;0,IF(H57=1,0,1),0)</f>
        <v>0</v>
      </c>
      <c r="I58">
        <f t="shared" si="4"/>
        <v>1</v>
      </c>
      <c r="J58">
        <f t="shared" si="5"/>
        <v>1</v>
      </c>
      <c r="K58">
        <f>IF(C58&gt;0,IF(K57=-1,0,IF(C57&gt;0,0,-1)),0)</f>
        <v>0</v>
      </c>
      <c r="L58">
        <f>IF(D58&gt;0,IF(L57=-1,0,IF(D57&gt;0,0,-1)),0)</f>
        <v>0</v>
      </c>
      <c r="M58">
        <f t="shared" si="9"/>
        <v>0</v>
      </c>
      <c r="N58">
        <f t="shared" si="10"/>
        <v>0</v>
      </c>
      <c r="O58">
        <f t="shared" si="6"/>
        <v>-27.759999999999998</v>
      </c>
    </row>
    <row r="59" spans="1:15" x14ac:dyDescent="0.35">
      <c r="A59">
        <f>IF('jun-aug'!E58&gt;0,'jun-aug'!C58,0)</f>
        <v>0</v>
      </c>
      <c r="B59">
        <f>IF('jun-aug'!E58&gt;0,'jun-aug'!D58,0)</f>
        <v>0</v>
      </c>
      <c r="C59">
        <f>IF('jun-aug'!E58&lt;0,'jun-aug'!C58,IF('jun-aug'!K58=6,'jun-aug'!C58,0))</f>
        <v>62.6</v>
      </c>
      <c r="D59">
        <f>IF('jun-aug'!E58&lt;0,'jun-aug'!D58,IF('jun-aug'!L58=6,'jun-aug'!D58,0))</f>
        <v>54.26</v>
      </c>
      <c r="E59">
        <f t="shared" si="7"/>
        <v>0</v>
      </c>
      <c r="F59">
        <f t="shared" si="8"/>
        <v>0</v>
      </c>
      <c r="G59">
        <f>IF(A59&gt;0,IF(G58=1,0,1),0)</f>
        <v>0</v>
      </c>
      <c r="H59">
        <f>IF(B59&gt;0,IF(H58=1,0,1),0)</f>
        <v>0</v>
      </c>
      <c r="I59">
        <f t="shared" si="4"/>
        <v>0</v>
      </c>
      <c r="J59">
        <f t="shared" si="5"/>
        <v>0</v>
      </c>
      <c r="K59">
        <f>IF(C59&gt;0,IF(K58=-1,0,IF(C58&gt;0,0,-1)),0)</f>
        <v>-1</v>
      </c>
      <c r="L59">
        <f>IF(D59&gt;0,IF(L58=-1,0,IF(D58&gt;0,0,-1)),0)</f>
        <v>-1</v>
      </c>
      <c r="M59">
        <f t="shared" si="9"/>
        <v>62.6</v>
      </c>
      <c r="N59">
        <f t="shared" si="10"/>
        <v>54.26</v>
      </c>
      <c r="O59">
        <f t="shared" si="6"/>
        <v>89.1</v>
      </c>
    </row>
    <row r="60" spans="1:15" x14ac:dyDescent="0.35">
      <c r="A60">
        <f>IF('jun-aug'!E59&gt;0,'jun-aug'!C59,0)</f>
        <v>0</v>
      </c>
      <c r="B60">
        <f>IF('jun-aug'!E59&gt;0,'jun-aug'!D59,0)</f>
        <v>0</v>
      </c>
      <c r="C60">
        <f>IF('jun-aug'!E59&lt;0,'jun-aug'!C59,IF('jun-aug'!K59=6,'jun-aug'!C59,0))</f>
        <v>61.56</v>
      </c>
      <c r="D60">
        <f>IF('jun-aug'!E59&lt;0,'jun-aug'!D59,IF('jun-aug'!L59=6,'jun-aug'!D59,0))</f>
        <v>54.26</v>
      </c>
      <c r="E60">
        <f t="shared" si="7"/>
        <v>0</v>
      </c>
      <c r="F60">
        <f t="shared" si="8"/>
        <v>0</v>
      </c>
      <c r="G60">
        <f>IF(A60&gt;0,IF(G59=1,0,1),0)</f>
        <v>0</v>
      </c>
      <c r="H60">
        <f>IF(B60&gt;0,IF(H59=1,0,1),0)</f>
        <v>0</v>
      </c>
      <c r="I60">
        <f t="shared" si="4"/>
        <v>0</v>
      </c>
      <c r="J60">
        <f t="shared" si="5"/>
        <v>0</v>
      </c>
      <c r="K60">
        <f>IF(C60&gt;0,IF(K59=-1,0,IF(C59&gt;0,0,-1)),0)</f>
        <v>0</v>
      </c>
      <c r="L60">
        <f>IF(D60&gt;0,IF(L59=-1,0,IF(D59&gt;0,0,-1)),0)</f>
        <v>0</v>
      </c>
      <c r="M60">
        <f t="shared" si="9"/>
        <v>0</v>
      </c>
      <c r="N60">
        <f t="shared" si="10"/>
        <v>0</v>
      </c>
      <c r="O60">
        <f t="shared" si="6"/>
        <v>89.1</v>
      </c>
    </row>
    <row r="61" spans="1:15" x14ac:dyDescent="0.35">
      <c r="A61">
        <f>IF('jun-aug'!E60&gt;0,'jun-aug'!C60,0)</f>
        <v>0</v>
      </c>
      <c r="B61">
        <f>IF('jun-aug'!E60&gt;0,'jun-aug'!D60,0)</f>
        <v>0</v>
      </c>
      <c r="C61">
        <f>IF('jun-aug'!E60&lt;0,'jun-aug'!C60,IF('jun-aug'!K60=6,'jun-aug'!C60,0))</f>
        <v>61.56</v>
      </c>
      <c r="D61">
        <f>IF('jun-aug'!E60&lt;0,'jun-aug'!D60,IF('jun-aug'!L60=6,'jun-aug'!D60,0))</f>
        <v>54.26</v>
      </c>
      <c r="E61">
        <f t="shared" si="7"/>
        <v>0</v>
      </c>
      <c r="F61">
        <f t="shared" si="8"/>
        <v>0</v>
      </c>
      <c r="G61">
        <f>IF(A61&gt;0,IF(G60=1,0,1),0)</f>
        <v>0</v>
      </c>
      <c r="H61">
        <f>IF(B61&gt;0,IF(H60=1,0,1),0)</f>
        <v>0</v>
      </c>
      <c r="I61">
        <f t="shared" si="4"/>
        <v>0</v>
      </c>
      <c r="J61">
        <f t="shared" si="5"/>
        <v>0</v>
      </c>
      <c r="K61">
        <f>IF(C61&gt;0,IF(K60=-1,0,IF(C60&gt;0,0,-1)),0)</f>
        <v>0</v>
      </c>
      <c r="L61">
        <f>IF(D61&gt;0,IF(L60=-1,0,IF(D60&gt;0,0,-1)),0)</f>
        <v>0</v>
      </c>
      <c r="M61">
        <f t="shared" si="9"/>
        <v>0</v>
      </c>
      <c r="N61">
        <f t="shared" si="10"/>
        <v>0</v>
      </c>
      <c r="O61">
        <f t="shared" si="6"/>
        <v>89.1</v>
      </c>
    </row>
    <row r="62" spans="1:15" x14ac:dyDescent="0.35">
      <c r="A62">
        <f>IF('jun-aug'!E61&gt;0,'jun-aug'!C61,0)</f>
        <v>62.54</v>
      </c>
      <c r="B62">
        <f>IF('jun-aug'!E61&gt;0,'jun-aug'!D61,0)</f>
        <v>62.87</v>
      </c>
      <c r="C62">
        <f>IF('jun-aug'!E61&lt;0,'jun-aug'!C61,IF('jun-aug'!K61=6,'jun-aug'!C61,0))</f>
        <v>0</v>
      </c>
      <c r="D62">
        <f>IF('jun-aug'!E61&lt;0,'jun-aug'!D61,IF('jun-aug'!L61=6,'jun-aug'!D61,0))</f>
        <v>0</v>
      </c>
      <c r="E62">
        <f t="shared" si="7"/>
        <v>1</v>
      </c>
      <c r="F62">
        <f t="shared" si="8"/>
        <v>1</v>
      </c>
      <c r="G62">
        <f>IF(A62&gt;0,IF(G61=1,0,1),0)</f>
        <v>1</v>
      </c>
      <c r="H62">
        <f>IF(B62&gt;0,IF(H61=1,0,1),0)</f>
        <v>1</v>
      </c>
      <c r="I62">
        <f t="shared" si="4"/>
        <v>1</v>
      </c>
      <c r="J62">
        <f t="shared" si="5"/>
        <v>1</v>
      </c>
      <c r="K62">
        <f>IF(C62&gt;0,IF(K61=-1,0,IF(C61&gt;0,0,-1)),0)</f>
        <v>0</v>
      </c>
      <c r="L62">
        <f>IF(D62&gt;0,IF(L61=-1,0,IF(D61&gt;0,0,-1)),0)</f>
        <v>0</v>
      </c>
      <c r="M62">
        <f t="shared" si="9"/>
        <v>-62.54</v>
      </c>
      <c r="N62">
        <f t="shared" si="10"/>
        <v>-62.87</v>
      </c>
      <c r="O62">
        <f t="shared" si="6"/>
        <v>-36.31</v>
      </c>
    </row>
    <row r="63" spans="1:15" x14ac:dyDescent="0.35">
      <c r="A63">
        <f>IF('jun-aug'!E62&gt;0,'jun-aug'!C62,0)</f>
        <v>0</v>
      </c>
      <c r="B63">
        <f>IF('jun-aug'!E62&gt;0,'jun-aug'!D62,0)</f>
        <v>0</v>
      </c>
      <c r="C63">
        <f>IF('jun-aug'!E62&lt;0,'jun-aug'!C62,IF('jun-aug'!K62=6,'jun-aug'!C62,0))</f>
        <v>63.73</v>
      </c>
      <c r="D63">
        <f>IF('jun-aug'!E62&lt;0,'jun-aug'!D62,IF('jun-aug'!L62=6,'jun-aug'!D62,0))</f>
        <v>62.8</v>
      </c>
      <c r="E63">
        <f t="shared" si="7"/>
        <v>0</v>
      </c>
      <c r="F63">
        <f t="shared" si="8"/>
        <v>0</v>
      </c>
      <c r="G63">
        <f>IF(A63&gt;0,IF(G62=1,0,1),0)</f>
        <v>0</v>
      </c>
      <c r="H63">
        <f>IF(B63&gt;0,IF(H62=1,0,1),0)</f>
        <v>0</v>
      </c>
      <c r="I63">
        <f t="shared" si="4"/>
        <v>0</v>
      </c>
      <c r="J63">
        <f t="shared" si="5"/>
        <v>0</v>
      </c>
      <c r="K63">
        <f>IF(C63&gt;0,IF(K62=-1,0,IF(C62&gt;0,0,-1)),0)</f>
        <v>-1</v>
      </c>
      <c r="L63">
        <f>IF(D63&gt;0,IF(L62=-1,0,IF(D62&gt;0,0,-1)),0)</f>
        <v>-1</v>
      </c>
      <c r="M63">
        <f t="shared" si="9"/>
        <v>63.73</v>
      </c>
      <c r="N63">
        <f t="shared" si="10"/>
        <v>62.8</v>
      </c>
      <c r="O63">
        <f t="shared" si="6"/>
        <v>90.22</v>
      </c>
    </row>
    <row r="64" spans="1:15" x14ac:dyDescent="0.35">
      <c r="A64">
        <f>IF('jun-aug'!E63&gt;0,'jun-aug'!C63,0)</f>
        <v>0</v>
      </c>
      <c r="B64">
        <f>IF('jun-aug'!E63&gt;0,'jun-aug'!D63,0)</f>
        <v>0</v>
      </c>
      <c r="C64">
        <f>IF('jun-aug'!E63&lt;0,'jun-aug'!C63,IF('jun-aug'!K63=6,'jun-aug'!C63,0))</f>
        <v>67.67</v>
      </c>
      <c r="D64">
        <f>IF('jun-aug'!E63&lt;0,'jun-aug'!D63,IF('jun-aug'!L63=6,'jun-aug'!D63,0))</f>
        <v>66.91</v>
      </c>
      <c r="E64">
        <f t="shared" si="7"/>
        <v>0</v>
      </c>
      <c r="F64">
        <f t="shared" si="8"/>
        <v>0</v>
      </c>
      <c r="G64">
        <f>IF(A64&gt;0,IF(G63=1,0,1),0)</f>
        <v>0</v>
      </c>
      <c r="H64">
        <f>IF(B64&gt;0,IF(H63=1,0,1),0)</f>
        <v>0</v>
      </c>
      <c r="I64">
        <f t="shared" si="4"/>
        <v>0</v>
      </c>
      <c r="J64">
        <f t="shared" si="5"/>
        <v>0</v>
      </c>
      <c r="K64">
        <f>IF(C64&gt;0,IF(K63=-1,0,IF(C63&gt;0,0,-1)),0)</f>
        <v>0</v>
      </c>
      <c r="L64">
        <f>IF(D64&gt;0,IF(L63=-1,0,IF(D63&gt;0,0,-1)),0)</f>
        <v>0</v>
      </c>
      <c r="M64">
        <f t="shared" si="9"/>
        <v>0</v>
      </c>
      <c r="N64">
        <f t="shared" si="10"/>
        <v>0</v>
      </c>
      <c r="O64">
        <f t="shared" si="6"/>
        <v>90.22</v>
      </c>
    </row>
    <row r="65" spans="1:15" x14ac:dyDescent="0.35">
      <c r="A65">
        <f>IF('jun-aug'!E64&gt;0,'jun-aug'!C64,0)</f>
        <v>0</v>
      </c>
      <c r="B65">
        <f>IF('jun-aug'!E64&gt;0,'jun-aug'!D64,0)</f>
        <v>0</v>
      </c>
      <c r="C65">
        <f>IF('jun-aug'!E64&lt;0,'jun-aug'!C64,IF('jun-aug'!K64=6,'jun-aug'!C64,0))</f>
        <v>76.23</v>
      </c>
      <c r="D65">
        <f>IF('jun-aug'!E64&lt;0,'jun-aug'!D64,IF('jun-aug'!L64=6,'jun-aug'!D64,0))</f>
        <v>75.95</v>
      </c>
      <c r="E65">
        <f t="shared" si="7"/>
        <v>0</v>
      </c>
      <c r="F65">
        <f t="shared" si="8"/>
        <v>0</v>
      </c>
      <c r="G65">
        <f>IF(A65&gt;0,IF(G64=1,0,1),0)</f>
        <v>0</v>
      </c>
      <c r="H65">
        <f>IF(B65&gt;0,IF(H64=1,0,1),0)</f>
        <v>0</v>
      </c>
      <c r="I65">
        <f t="shared" si="4"/>
        <v>0</v>
      </c>
      <c r="J65">
        <f t="shared" si="5"/>
        <v>0</v>
      </c>
      <c r="K65">
        <f>IF(C65&gt;0,IF(K64=-1,0,IF(C64&gt;0,0,-1)),0)</f>
        <v>0</v>
      </c>
      <c r="L65">
        <f>IF(D65&gt;0,IF(L64=-1,0,IF(D64&gt;0,0,-1)),0)</f>
        <v>0</v>
      </c>
      <c r="M65">
        <f t="shared" si="9"/>
        <v>0</v>
      </c>
      <c r="N65">
        <f t="shared" si="10"/>
        <v>0</v>
      </c>
      <c r="O65">
        <f t="shared" si="6"/>
        <v>90.22</v>
      </c>
    </row>
    <row r="66" spans="1:15" x14ac:dyDescent="0.35">
      <c r="A66">
        <f>IF('jun-aug'!E65&gt;0,'jun-aug'!C65,0)</f>
        <v>0</v>
      </c>
      <c r="B66">
        <f>IF('jun-aug'!E65&gt;0,'jun-aug'!D65,0)</f>
        <v>0</v>
      </c>
      <c r="C66">
        <f>IF('jun-aug'!E65&lt;0,'jun-aug'!C65,IF('jun-aug'!K65=6,'jun-aug'!C65,0))</f>
        <v>76.23</v>
      </c>
      <c r="D66">
        <f>IF('jun-aug'!E65&lt;0,'jun-aug'!D65,IF('jun-aug'!L65=6,'jun-aug'!D65,0))</f>
        <v>75.95</v>
      </c>
      <c r="E66">
        <f t="shared" si="7"/>
        <v>0</v>
      </c>
      <c r="F66">
        <f t="shared" si="8"/>
        <v>0</v>
      </c>
      <c r="G66">
        <f>IF(A66&gt;0,IF(G65=1,0,1),0)</f>
        <v>0</v>
      </c>
      <c r="H66">
        <f>IF(B66&gt;0,IF(H65=1,0,1),0)</f>
        <v>0</v>
      </c>
      <c r="I66">
        <f t="shared" si="4"/>
        <v>0</v>
      </c>
      <c r="J66">
        <f t="shared" si="5"/>
        <v>0</v>
      </c>
      <c r="K66">
        <f>IF(C66&gt;0,IF(K65=-1,0,IF(C65&gt;0,0,-1)),0)</f>
        <v>0</v>
      </c>
      <c r="L66">
        <f>IF(D66&gt;0,IF(L65=-1,0,IF(D65&gt;0,0,-1)),0)</f>
        <v>0</v>
      </c>
      <c r="M66">
        <f t="shared" si="9"/>
        <v>0</v>
      </c>
      <c r="N66">
        <f t="shared" si="10"/>
        <v>0</v>
      </c>
      <c r="O66">
        <f t="shared" si="6"/>
        <v>90.22</v>
      </c>
    </row>
    <row r="67" spans="1:15" x14ac:dyDescent="0.35">
      <c r="A67">
        <f>IF('jun-aug'!E66&gt;0,'jun-aug'!C66,0)</f>
        <v>0</v>
      </c>
      <c r="B67">
        <f>IF('jun-aug'!E66&gt;0,'jun-aug'!D66,0)</f>
        <v>0</v>
      </c>
      <c r="C67">
        <f>IF('jun-aug'!E66&lt;0,'jun-aug'!C66,IF('jun-aug'!K66=6,'jun-aug'!C66,0))</f>
        <v>76.23</v>
      </c>
      <c r="D67">
        <f>IF('jun-aug'!E66&lt;0,'jun-aug'!D66,IF('jun-aug'!L66=6,'jun-aug'!D66,0))</f>
        <v>75.95</v>
      </c>
      <c r="E67">
        <f t="shared" si="7"/>
        <v>0</v>
      </c>
      <c r="F67">
        <f t="shared" si="8"/>
        <v>0</v>
      </c>
      <c r="G67">
        <f>IF(A67&gt;0,IF(G66=1,0,1),0)</f>
        <v>0</v>
      </c>
      <c r="H67">
        <f>IF(B67&gt;0,IF(H66=1,0,1),0)</f>
        <v>0</v>
      </c>
      <c r="I67">
        <f t="shared" si="4"/>
        <v>0</v>
      </c>
      <c r="J67">
        <f t="shared" si="5"/>
        <v>0</v>
      </c>
      <c r="K67">
        <f>IF(C67&gt;0,IF(K66=-1,0,IF(C66&gt;0,0,-1)),0)</f>
        <v>0</v>
      </c>
      <c r="L67">
        <f>IF(D67&gt;0,IF(L66=-1,0,IF(D66&gt;0,0,-1)),0)</f>
        <v>0</v>
      </c>
      <c r="M67">
        <f t="shared" si="9"/>
        <v>0</v>
      </c>
      <c r="N67">
        <f t="shared" si="10"/>
        <v>0</v>
      </c>
      <c r="O67">
        <f t="shared" si="6"/>
        <v>90.22</v>
      </c>
    </row>
    <row r="68" spans="1:15" x14ac:dyDescent="0.35">
      <c r="A68">
        <f>IF('jun-aug'!E67&gt;0,'jun-aug'!C67,0)</f>
        <v>62.65</v>
      </c>
      <c r="B68">
        <f>IF('jun-aug'!E67&gt;0,'jun-aug'!D67,0)</f>
        <v>62.87</v>
      </c>
      <c r="C68">
        <f>IF('jun-aug'!E67&lt;0,'jun-aug'!C67,IF('jun-aug'!K67=6,'jun-aug'!C67,0))</f>
        <v>0</v>
      </c>
      <c r="D68">
        <f>IF('jun-aug'!E67&lt;0,'jun-aug'!D67,IF('jun-aug'!L67=6,'jun-aug'!D67,0))</f>
        <v>0</v>
      </c>
      <c r="E68">
        <f t="shared" si="7"/>
        <v>1</v>
      </c>
      <c r="F68">
        <f t="shared" si="8"/>
        <v>1</v>
      </c>
      <c r="G68">
        <f>IF(A68&gt;0,IF(G67=1,0,1),0)</f>
        <v>1</v>
      </c>
      <c r="H68">
        <f>IF(B68&gt;0,IF(H67=1,0,1),0)</f>
        <v>1</v>
      </c>
      <c r="I68">
        <f t="shared" si="4"/>
        <v>1</v>
      </c>
      <c r="J68">
        <f t="shared" si="5"/>
        <v>1</v>
      </c>
      <c r="K68">
        <f>IF(C68&gt;0,IF(K67=-1,0,IF(C67&gt;0,0,-1)),0)</f>
        <v>0</v>
      </c>
      <c r="L68">
        <f>IF(D68&gt;0,IF(L67=-1,0,IF(D67&gt;0,0,-1)),0)</f>
        <v>0</v>
      </c>
      <c r="M68">
        <f t="shared" si="9"/>
        <v>-62.65</v>
      </c>
      <c r="N68">
        <f t="shared" si="10"/>
        <v>-62.87</v>
      </c>
      <c r="O68">
        <f t="shared" si="6"/>
        <v>-35.299999999999997</v>
      </c>
    </row>
    <row r="69" spans="1:15" x14ac:dyDescent="0.35">
      <c r="A69">
        <f>IF('jun-aug'!E68&gt;0,'jun-aug'!C68,0)</f>
        <v>67.22</v>
      </c>
      <c r="B69">
        <f>IF('jun-aug'!E68&gt;0,'jun-aug'!D68,0)</f>
        <v>67.56</v>
      </c>
      <c r="C69">
        <f>IF('jun-aug'!E68&lt;0,'jun-aug'!C68,IF('jun-aug'!K68=6,'jun-aug'!C68,0))</f>
        <v>0</v>
      </c>
      <c r="D69">
        <f>IF('jun-aug'!E68&lt;0,'jun-aug'!D68,IF('jun-aug'!L68=6,'jun-aug'!D68,0))</f>
        <v>0</v>
      </c>
      <c r="E69">
        <f t="shared" si="7"/>
        <v>2</v>
      </c>
      <c r="F69">
        <f t="shared" si="8"/>
        <v>2</v>
      </c>
      <c r="G69">
        <f>IF(A69&gt;0,IF(G68=1,0,1),0)</f>
        <v>0</v>
      </c>
      <c r="H69">
        <f>IF(B69&gt;0,IF(H68=1,0,1),0)</f>
        <v>0</v>
      </c>
      <c r="I69">
        <f t="shared" si="4"/>
        <v>1</v>
      </c>
      <c r="J69">
        <f t="shared" si="5"/>
        <v>1</v>
      </c>
      <c r="K69">
        <f>IF(C69&gt;0,IF(K68=-1,0,IF(C68&gt;0,0,-1)),0)</f>
        <v>0</v>
      </c>
      <c r="L69">
        <f>IF(D69&gt;0,IF(L68=-1,0,IF(D68&gt;0,0,-1)),0)</f>
        <v>0</v>
      </c>
      <c r="M69">
        <f t="shared" si="9"/>
        <v>0</v>
      </c>
      <c r="N69">
        <f t="shared" si="10"/>
        <v>0</v>
      </c>
      <c r="O69">
        <f t="shared" si="6"/>
        <v>-35.299999999999997</v>
      </c>
    </row>
    <row r="70" spans="1:15" x14ac:dyDescent="0.35">
      <c r="A70">
        <f>IF('jun-aug'!E69&gt;0,'jun-aug'!C69,0)</f>
        <v>0</v>
      </c>
      <c r="B70">
        <f>IF('jun-aug'!E69&gt;0,'jun-aug'!D69,0)</f>
        <v>0</v>
      </c>
      <c r="C70">
        <f>IF('jun-aug'!E69&lt;0,'jun-aug'!C69,IF('jun-aug'!K69=6,'jun-aug'!C69,0))</f>
        <v>69.489999999999995</v>
      </c>
      <c r="D70">
        <f>IF('jun-aug'!E69&lt;0,'jun-aug'!D69,IF('jun-aug'!L69=6,'jun-aug'!D69,0))</f>
        <v>69</v>
      </c>
      <c r="E70">
        <f t="shared" si="7"/>
        <v>0</v>
      </c>
      <c r="F70">
        <f t="shared" si="8"/>
        <v>0</v>
      </c>
      <c r="G70">
        <f>IF(A70&gt;0,IF(G69=1,0,1),0)</f>
        <v>0</v>
      </c>
      <c r="H70">
        <f>IF(B70&gt;0,IF(H69=1,0,1),0)</f>
        <v>0</v>
      </c>
      <c r="I70">
        <f t="shared" ref="I70:I133" si="11">IF(I69=1,IF(K70=-1,I69+K70,IF(E70&gt;4,0,1)),IF(A70&gt;0,1,0))</f>
        <v>0</v>
      </c>
      <c r="J70">
        <f t="shared" ref="J70:J133" si="12">IF(J69=1,IF(L70=-1,J69+L70,IF(F70&gt;4,0,1)),IF(B70&gt;0,1,0))</f>
        <v>0</v>
      </c>
      <c r="K70">
        <f>IF(C70&gt;0,IF(K69=-1,0,IF(C69&gt;0,0,-1)),0)</f>
        <v>-1</v>
      </c>
      <c r="L70">
        <f>IF(D70&gt;0,IF(L69=-1,0,IF(D69&gt;0,0,-1)),0)</f>
        <v>-1</v>
      </c>
      <c r="M70">
        <f t="shared" si="9"/>
        <v>69.489999999999995</v>
      </c>
      <c r="N70">
        <f t="shared" si="10"/>
        <v>69</v>
      </c>
      <c r="O70">
        <f t="shared" ref="O70:O133" si="13">O69+M70+N70</f>
        <v>103.19</v>
      </c>
    </row>
    <row r="71" spans="1:15" x14ac:dyDescent="0.35">
      <c r="A71">
        <f>IF('jun-aug'!E70&gt;0,'jun-aug'!C70,0)</f>
        <v>0</v>
      </c>
      <c r="B71">
        <f>IF('jun-aug'!E70&gt;0,'jun-aug'!D70,0)</f>
        <v>0</v>
      </c>
      <c r="C71">
        <f>IF('jun-aug'!E70&lt;0,'jun-aug'!C70,IF('jun-aug'!K70=6,'jun-aug'!C70,0))</f>
        <v>76.709999999999994</v>
      </c>
      <c r="D71">
        <f>IF('jun-aug'!E70&lt;0,'jun-aug'!D70,IF('jun-aug'!L70=6,'jun-aug'!D70,0))</f>
        <v>76.19</v>
      </c>
      <c r="E71">
        <f t="shared" si="7"/>
        <v>0</v>
      </c>
      <c r="F71">
        <f t="shared" si="8"/>
        <v>0</v>
      </c>
      <c r="G71">
        <f>IF(A71&gt;0,IF(G70=1,0,1),0)</f>
        <v>0</v>
      </c>
      <c r="H71">
        <f>IF(B71&gt;0,IF(H70=1,0,1),0)</f>
        <v>0</v>
      </c>
      <c r="I71">
        <f t="shared" si="11"/>
        <v>0</v>
      </c>
      <c r="J71">
        <f t="shared" si="12"/>
        <v>0</v>
      </c>
      <c r="K71">
        <f>IF(C71&gt;0,IF(K70=-1,0,IF(C70&gt;0,0,-1)),0)</f>
        <v>0</v>
      </c>
      <c r="L71">
        <f>IF(D71&gt;0,IF(L70=-1,0,IF(D70&gt;0,0,-1)),0)</f>
        <v>0</v>
      </c>
      <c r="M71">
        <f t="shared" si="9"/>
        <v>0</v>
      </c>
      <c r="N71">
        <f t="shared" si="10"/>
        <v>0</v>
      </c>
      <c r="O71">
        <f t="shared" si="13"/>
        <v>103.19</v>
      </c>
    </row>
    <row r="72" spans="1:15" x14ac:dyDescent="0.35">
      <c r="A72">
        <f>IF('jun-aug'!E71&gt;0,'jun-aug'!C71,0)</f>
        <v>0</v>
      </c>
      <c r="B72">
        <f>IF('jun-aug'!E71&gt;0,'jun-aug'!D71,0)</f>
        <v>0</v>
      </c>
      <c r="C72">
        <f>IF('jun-aug'!E71&lt;0,'jun-aug'!C71,IF('jun-aug'!K71=6,'jun-aug'!C71,0))</f>
        <v>55.37</v>
      </c>
      <c r="D72">
        <f>IF('jun-aug'!E71&lt;0,'jun-aug'!D71,IF('jun-aug'!L71=6,'jun-aug'!D71,0))</f>
        <v>53.58</v>
      </c>
      <c r="E72">
        <f t="shared" si="7"/>
        <v>0</v>
      </c>
      <c r="F72">
        <f t="shared" si="8"/>
        <v>0</v>
      </c>
      <c r="G72">
        <f>IF(A72&gt;0,IF(G71=1,0,1),0)</f>
        <v>0</v>
      </c>
      <c r="H72">
        <f>IF(B72&gt;0,IF(H71=1,0,1),0)</f>
        <v>0</v>
      </c>
      <c r="I72">
        <f t="shared" si="11"/>
        <v>0</v>
      </c>
      <c r="J72">
        <f t="shared" si="12"/>
        <v>0</v>
      </c>
      <c r="K72">
        <f>IF(C72&gt;0,IF(K71=-1,0,IF(C71&gt;0,0,-1)),0)</f>
        <v>0</v>
      </c>
      <c r="L72">
        <f>IF(D72&gt;0,IF(L71=-1,0,IF(D71&gt;0,0,-1)),0)</f>
        <v>0</v>
      </c>
      <c r="M72">
        <f t="shared" si="9"/>
        <v>0</v>
      </c>
      <c r="N72">
        <f t="shared" si="10"/>
        <v>0</v>
      </c>
      <c r="O72">
        <f t="shared" si="13"/>
        <v>103.19</v>
      </c>
    </row>
    <row r="73" spans="1:15" x14ac:dyDescent="0.35">
      <c r="A73">
        <f>IF('jun-aug'!E72&gt;0,'jun-aug'!C72,0)</f>
        <v>0</v>
      </c>
      <c r="B73">
        <f>IF('jun-aug'!E72&gt;0,'jun-aug'!D72,0)</f>
        <v>0</v>
      </c>
      <c r="C73">
        <f>IF('jun-aug'!E72&lt;0,'jun-aug'!C72,IF('jun-aug'!K72=6,'jun-aug'!C72,0))</f>
        <v>55.37</v>
      </c>
      <c r="D73">
        <f>IF('jun-aug'!E72&lt;0,'jun-aug'!D72,IF('jun-aug'!L72=6,'jun-aug'!D72,0))</f>
        <v>53.58</v>
      </c>
      <c r="E73">
        <f t="shared" si="7"/>
        <v>0</v>
      </c>
      <c r="F73">
        <f t="shared" si="8"/>
        <v>0</v>
      </c>
      <c r="G73">
        <f>IF(A73&gt;0,IF(G72=1,0,1),0)</f>
        <v>0</v>
      </c>
      <c r="H73">
        <f>IF(B73&gt;0,IF(H72=1,0,1),0)</f>
        <v>0</v>
      </c>
      <c r="I73">
        <f t="shared" si="11"/>
        <v>0</v>
      </c>
      <c r="J73">
        <f t="shared" si="12"/>
        <v>0</v>
      </c>
      <c r="K73">
        <f>IF(C73&gt;0,IF(K72=-1,0,IF(C72&gt;0,0,-1)),0)</f>
        <v>0</v>
      </c>
      <c r="L73">
        <f>IF(D73&gt;0,IF(L72=-1,0,IF(D72&gt;0,0,-1)),0)</f>
        <v>0</v>
      </c>
      <c r="M73">
        <f t="shared" si="9"/>
        <v>0</v>
      </c>
      <c r="N73">
        <f t="shared" si="10"/>
        <v>0</v>
      </c>
      <c r="O73">
        <f t="shared" si="13"/>
        <v>103.19</v>
      </c>
    </row>
    <row r="74" spans="1:15" x14ac:dyDescent="0.35">
      <c r="A74">
        <f>IF('jun-aug'!E73&gt;0,'jun-aug'!C73,0)</f>
        <v>55.37</v>
      </c>
      <c r="B74">
        <f>IF('jun-aug'!E73&gt;0,'jun-aug'!D73,0)</f>
        <v>63.11</v>
      </c>
      <c r="C74">
        <f>IF('jun-aug'!E73&lt;0,'jun-aug'!C73,IF('jun-aug'!K73=6,'jun-aug'!C73,0))</f>
        <v>0</v>
      </c>
      <c r="D74">
        <f>IF('jun-aug'!E73&lt;0,'jun-aug'!D73,IF('jun-aug'!L73=6,'jun-aug'!D73,0))</f>
        <v>0</v>
      </c>
      <c r="E74">
        <f t="shared" ref="E74:E137" si="14">IF(A74&gt;0,E73+1,0)</f>
        <v>1</v>
      </c>
      <c r="F74">
        <f t="shared" ref="F74:F137" si="15">IF(B74&gt;0,F73+1,0)</f>
        <v>1</v>
      </c>
      <c r="G74">
        <f>IF(A74&gt;0,IF(G73=1,0,1),0)</f>
        <v>1</v>
      </c>
      <c r="H74">
        <f>IF(B74&gt;0,IF(H73=1,0,1),0)</f>
        <v>1</v>
      </c>
      <c r="I74">
        <f t="shared" si="11"/>
        <v>1</v>
      </c>
      <c r="J74">
        <f t="shared" si="12"/>
        <v>1</v>
      </c>
      <c r="K74">
        <f>IF(C74&gt;0,IF(K73=-1,0,IF(C73&gt;0,0,-1)),0)</f>
        <v>0</v>
      </c>
      <c r="L74">
        <f>IF(D74&gt;0,IF(L73=-1,0,IF(D73&gt;0,0,-1)),0)</f>
        <v>0</v>
      </c>
      <c r="M74">
        <f t="shared" si="9"/>
        <v>-55.37</v>
      </c>
      <c r="N74">
        <f t="shared" si="10"/>
        <v>-63.11</v>
      </c>
      <c r="O74">
        <f t="shared" si="13"/>
        <v>-15.29</v>
      </c>
    </row>
    <row r="75" spans="1:15" x14ac:dyDescent="0.35">
      <c r="A75">
        <f>IF('jun-aug'!E74&gt;0,'jun-aug'!C74,0)</f>
        <v>67.239999999999995</v>
      </c>
      <c r="B75">
        <f>IF('jun-aug'!E74&gt;0,'jun-aug'!D74,0)</f>
        <v>68</v>
      </c>
      <c r="C75">
        <f>IF('jun-aug'!E74&lt;0,'jun-aug'!C74,IF('jun-aug'!K74=6,'jun-aug'!C74,0))</f>
        <v>0</v>
      </c>
      <c r="D75">
        <f>IF('jun-aug'!E74&lt;0,'jun-aug'!D74,IF('jun-aug'!L74=6,'jun-aug'!D74,0))</f>
        <v>0</v>
      </c>
      <c r="E75">
        <f t="shared" si="14"/>
        <v>2</v>
      </c>
      <c r="F75">
        <f t="shared" si="15"/>
        <v>2</v>
      </c>
      <c r="G75">
        <f>IF(A75&gt;0,IF(G74=1,0,1),0)</f>
        <v>0</v>
      </c>
      <c r="H75">
        <f>IF(B75&gt;0,IF(H74=1,0,1),0)</f>
        <v>0</v>
      </c>
      <c r="I75">
        <f t="shared" si="11"/>
        <v>1</v>
      </c>
      <c r="J75">
        <f t="shared" si="12"/>
        <v>1</v>
      </c>
      <c r="K75">
        <f>IF(C75&gt;0,IF(K74=-1,0,IF(C74&gt;0,0,-1)),0)</f>
        <v>0</v>
      </c>
      <c r="L75">
        <f>IF(D75&gt;0,IF(L74=-1,0,IF(D74&gt;0,0,-1)),0)</f>
        <v>0</v>
      </c>
      <c r="M75">
        <f t="shared" si="9"/>
        <v>0</v>
      </c>
      <c r="N75">
        <f t="shared" si="10"/>
        <v>0</v>
      </c>
      <c r="O75">
        <f t="shared" si="13"/>
        <v>-15.29</v>
      </c>
    </row>
    <row r="76" spans="1:15" x14ac:dyDescent="0.35">
      <c r="A76">
        <f>IF('jun-aug'!E75&gt;0,'jun-aug'!C75,0)</f>
        <v>0</v>
      </c>
      <c r="B76">
        <f>IF('jun-aug'!E75&gt;0,'jun-aug'!D75,0)</f>
        <v>0</v>
      </c>
      <c r="C76">
        <f>IF('jun-aug'!E75&lt;0,'jun-aug'!C75,IF('jun-aug'!K75=6,'jun-aug'!C75,0))</f>
        <v>70.91</v>
      </c>
      <c r="D76">
        <f>IF('jun-aug'!E75&lt;0,'jun-aug'!D75,IF('jun-aug'!L75=6,'jun-aug'!D75,0))</f>
        <v>70.77</v>
      </c>
      <c r="E76">
        <f t="shared" si="14"/>
        <v>0</v>
      </c>
      <c r="F76">
        <f t="shared" si="15"/>
        <v>0</v>
      </c>
      <c r="G76">
        <f>IF(A76&gt;0,IF(G75=1,0,1),0)</f>
        <v>0</v>
      </c>
      <c r="H76">
        <f>IF(B76&gt;0,IF(H75=1,0,1),0)</f>
        <v>0</v>
      </c>
      <c r="I76">
        <f t="shared" si="11"/>
        <v>0</v>
      </c>
      <c r="J76">
        <f t="shared" si="12"/>
        <v>0</v>
      </c>
      <c r="K76">
        <f>IF(C76&gt;0,IF(K75=-1,0,IF(C75&gt;0,0,-1)),0)</f>
        <v>-1</v>
      </c>
      <c r="L76">
        <f>IF(D76&gt;0,IF(L75=-1,0,IF(D75&gt;0,0,-1)),0)</f>
        <v>-1</v>
      </c>
      <c r="M76">
        <f t="shared" si="9"/>
        <v>70.91</v>
      </c>
      <c r="N76">
        <f t="shared" si="10"/>
        <v>70.77</v>
      </c>
      <c r="O76">
        <f t="shared" si="13"/>
        <v>126.38999999999999</v>
      </c>
    </row>
    <row r="77" spans="1:15" x14ac:dyDescent="0.35">
      <c r="A77">
        <f>IF('jun-aug'!E76&gt;0,'jun-aug'!C76,0)</f>
        <v>0</v>
      </c>
      <c r="B77">
        <f>IF('jun-aug'!E76&gt;0,'jun-aug'!D76,0)</f>
        <v>0</v>
      </c>
      <c r="C77">
        <f>IF('jun-aug'!E76&lt;0,'jun-aug'!C76,IF('jun-aug'!K76=6,'jun-aug'!C76,0))</f>
        <v>77.03</v>
      </c>
      <c r="D77">
        <f>IF('jun-aug'!E76&lt;0,'jun-aug'!D76,IF('jun-aug'!L76=6,'jun-aug'!D76,0))</f>
        <v>76.75</v>
      </c>
      <c r="E77">
        <f t="shared" si="14"/>
        <v>0</v>
      </c>
      <c r="F77">
        <f t="shared" si="15"/>
        <v>0</v>
      </c>
      <c r="G77">
        <f>IF(A77&gt;0,IF(G76=1,0,1),0)</f>
        <v>0</v>
      </c>
      <c r="H77">
        <f>IF(B77&gt;0,IF(H76=1,0,1),0)</f>
        <v>0</v>
      </c>
      <c r="I77">
        <f t="shared" si="11"/>
        <v>0</v>
      </c>
      <c r="J77">
        <f t="shared" si="12"/>
        <v>0</v>
      </c>
      <c r="K77">
        <f>IF(C77&gt;0,IF(K76=-1,0,IF(C76&gt;0,0,-1)),0)</f>
        <v>0</v>
      </c>
      <c r="L77">
        <f>IF(D77&gt;0,IF(L76=-1,0,IF(D76&gt;0,0,-1)),0)</f>
        <v>0</v>
      </c>
      <c r="M77">
        <f t="shared" si="9"/>
        <v>0</v>
      </c>
      <c r="N77">
        <f t="shared" si="10"/>
        <v>0</v>
      </c>
      <c r="O77">
        <f t="shared" si="13"/>
        <v>126.38999999999999</v>
      </c>
    </row>
    <row r="78" spans="1:15" x14ac:dyDescent="0.35">
      <c r="A78">
        <f>IF('jun-aug'!E77&gt;0,'jun-aug'!C77,0)</f>
        <v>0</v>
      </c>
      <c r="B78">
        <f>IF('jun-aug'!E77&gt;0,'jun-aug'!D77,0)</f>
        <v>0</v>
      </c>
      <c r="C78">
        <f>IF('jun-aug'!E77&lt;0,'jun-aug'!C77,IF('jun-aug'!K77=6,'jun-aug'!C77,0))</f>
        <v>76.709999999999994</v>
      </c>
      <c r="D78">
        <f>IF('jun-aug'!E77&lt;0,'jun-aug'!D77,IF('jun-aug'!L77=6,'jun-aug'!D77,0))</f>
        <v>76.45</v>
      </c>
      <c r="E78">
        <f t="shared" si="14"/>
        <v>0</v>
      </c>
      <c r="F78">
        <f t="shared" si="15"/>
        <v>0</v>
      </c>
      <c r="G78">
        <f>IF(A78&gt;0,IF(G77=1,0,1),0)</f>
        <v>0</v>
      </c>
      <c r="H78">
        <f>IF(B78&gt;0,IF(H77=1,0,1),0)</f>
        <v>0</v>
      </c>
      <c r="I78">
        <f t="shared" si="11"/>
        <v>0</v>
      </c>
      <c r="J78">
        <f t="shared" si="12"/>
        <v>0</v>
      </c>
      <c r="K78">
        <f>IF(C78&gt;0,IF(K77=-1,0,IF(C77&gt;0,0,-1)),0)</f>
        <v>0</v>
      </c>
      <c r="L78">
        <f>IF(D78&gt;0,IF(L77=-1,0,IF(D77&gt;0,0,-1)),0)</f>
        <v>0</v>
      </c>
      <c r="M78">
        <f t="shared" si="9"/>
        <v>0</v>
      </c>
      <c r="N78">
        <f t="shared" si="10"/>
        <v>0</v>
      </c>
      <c r="O78">
        <f t="shared" si="13"/>
        <v>126.38999999999999</v>
      </c>
    </row>
    <row r="79" spans="1:15" x14ac:dyDescent="0.35">
      <c r="A79">
        <f>IF('jun-aug'!E78&gt;0,'jun-aug'!C78,0)</f>
        <v>52.37</v>
      </c>
      <c r="B79">
        <f>IF('jun-aug'!E78&gt;0,'jun-aug'!D78,0)</f>
        <v>53.19</v>
      </c>
      <c r="C79">
        <f>IF('jun-aug'!E78&lt;0,'jun-aug'!C78,IF('jun-aug'!K78=6,'jun-aug'!C78,0))</f>
        <v>0</v>
      </c>
      <c r="D79">
        <f>IF('jun-aug'!E78&lt;0,'jun-aug'!D78,IF('jun-aug'!L78=6,'jun-aug'!D78,0))</f>
        <v>0</v>
      </c>
      <c r="E79">
        <f t="shared" si="14"/>
        <v>1</v>
      </c>
      <c r="F79">
        <f t="shared" si="15"/>
        <v>1</v>
      </c>
      <c r="G79">
        <f>IF(A79&gt;0,IF(G78=1,0,1),0)</f>
        <v>1</v>
      </c>
      <c r="H79">
        <f>IF(B79&gt;0,IF(H78=1,0,1),0)</f>
        <v>1</v>
      </c>
      <c r="I79">
        <f t="shared" si="11"/>
        <v>1</v>
      </c>
      <c r="J79">
        <f t="shared" si="12"/>
        <v>1</v>
      </c>
      <c r="K79">
        <f>IF(C79&gt;0,IF(K78=-1,0,IF(C78&gt;0,0,-1)),0)</f>
        <v>0</v>
      </c>
      <c r="L79">
        <f>IF(D79&gt;0,IF(L78=-1,0,IF(D78&gt;0,0,-1)),0)</f>
        <v>0</v>
      </c>
      <c r="M79">
        <f t="shared" si="9"/>
        <v>-52.37</v>
      </c>
      <c r="N79">
        <f t="shared" si="10"/>
        <v>-53.19</v>
      </c>
      <c r="O79">
        <f t="shared" si="13"/>
        <v>20.829999999999984</v>
      </c>
    </row>
    <row r="80" spans="1:15" x14ac:dyDescent="0.35">
      <c r="A80">
        <f>IF('jun-aug'!E79&gt;0,'jun-aug'!C79,0)</f>
        <v>53.12</v>
      </c>
      <c r="B80">
        <f>IF('jun-aug'!E79&gt;0,'jun-aug'!D79,0)</f>
        <v>53.2</v>
      </c>
      <c r="C80">
        <f>IF('jun-aug'!E79&lt;0,'jun-aug'!C79,IF('jun-aug'!K79=6,'jun-aug'!C79,0))</f>
        <v>0</v>
      </c>
      <c r="D80">
        <f>IF('jun-aug'!E79&lt;0,'jun-aug'!D79,IF('jun-aug'!L79=6,'jun-aug'!D79,0))</f>
        <v>0</v>
      </c>
      <c r="E80">
        <f t="shared" si="14"/>
        <v>2</v>
      </c>
      <c r="F80">
        <f t="shared" si="15"/>
        <v>2</v>
      </c>
      <c r="G80">
        <f>IF(A80&gt;0,IF(G79=1,0,1),0)</f>
        <v>0</v>
      </c>
      <c r="H80">
        <f>IF(B80&gt;0,IF(H79=1,0,1),0)</f>
        <v>0</v>
      </c>
      <c r="I80">
        <f t="shared" si="11"/>
        <v>1</v>
      </c>
      <c r="J80">
        <f t="shared" si="12"/>
        <v>1</v>
      </c>
      <c r="K80">
        <f>IF(C80&gt;0,IF(K79=-1,0,IF(C79&gt;0,0,-1)),0)</f>
        <v>0</v>
      </c>
      <c r="L80">
        <f>IF(D80&gt;0,IF(L79=-1,0,IF(D79&gt;0,0,-1)),0)</f>
        <v>0</v>
      </c>
      <c r="M80">
        <f t="shared" si="9"/>
        <v>0</v>
      </c>
      <c r="N80">
        <f t="shared" si="10"/>
        <v>0</v>
      </c>
      <c r="O80">
        <f t="shared" si="13"/>
        <v>20.829999999999984</v>
      </c>
    </row>
    <row r="81" spans="1:15" x14ac:dyDescent="0.35">
      <c r="A81">
        <f>IF('jun-aug'!E80&gt;0,'jun-aug'!C80,0)</f>
        <v>53.12</v>
      </c>
      <c r="B81">
        <f>IF('jun-aug'!E80&gt;0,'jun-aug'!D80,0)</f>
        <v>55.99</v>
      </c>
      <c r="C81">
        <f>IF('jun-aug'!E80&lt;0,'jun-aug'!C80,IF('jun-aug'!K80=6,'jun-aug'!C80,0))</f>
        <v>0</v>
      </c>
      <c r="D81">
        <f>IF('jun-aug'!E80&lt;0,'jun-aug'!D80,IF('jun-aug'!L80=6,'jun-aug'!D80,0))</f>
        <v>0</v>
      </c>
      <c r="E81">
        <f t="shared" si="14"/>
        <v>3</v>
      </c>
      <c r="F81">
        <f t="shared" si="15"/>
        <v>3</v>
      </c>
      <c r="G81">
        <f>IF(A81&gt;0,IF(G80=1,0,1),0)</f>
        <v>1</v>
      </c>
      <c r="H81">
        <f>IF(B81&gt;0,IF(H80=1,0,1),0)</f>
        <v>1</v>
      </c>
      <c r="I81">
        <f t="shared" si="11"/>
        <v>1</v>
      </c>
      <c r="J81">
        <f t="shared" si="12"/>
        <v>1</v>
      </c>
      <c r="K81">
        <f>IF(C81&gt;0,IF(K80=-1,0,IF(C80&gt;0,0,-1)),0)</f>
        <v>0</v>
      </c>
      <c r="L81">
        <f>IF(D81&gt;0,IF(L80=-1,0,IF(D80&gt;0,0,-1)),0)</f>
        <v>0</v>
      </c>
      <c r="M81">
        <f t="shared" si="9"/>
        <v>0</v>
      </c>
      <c r="N81">
        <f t="shared" si="10"/>
        <v>0</v>
      </c>
      <c r="O81">
        <f t="shared" si="13"/>
        <v>20.829999999999984</v>
      </c>
    </row>
    <row r="82" spans="1:15" x14ac:dyDescent="0.35">
      <c r="A82">
        <f>IF('jun-aug'!E81&gt;0,'jun-aug'!C81,0)</f>
        <v>0</v>
      </c>
      <c r="B82">
        <f>IF('jun-aug'!E81&gt;0,'jun-aug'!D81,0)</f>
        <v>0</v>
      </c>
      <c r="C82">
        <f>IF('jun-aug'!E81&lt;0,'jun-aug'!C81,IF('jun-aug'!K81=6,'jun-aug'!C81,0))</f>
        <v>61.83</v>
      </c>
      <c r="D82">
        <f>IF('jun-aug'!E81&lt;0,'jun-aug'!D81,IF('jun-aug'!L81=6,'jun-aug'!D81,0))</f>
        <v>55.99</v>
      </c>
      <c r="E82">
        <f t="shared" si="14"/>
        <v>0</v>
      </c>
      <c r="F82">
        <f t="shared" si="15"/>
        <v>0</v>
      </c>
      <c r="G82">
        <f>IF(A82&gt;0,IF(G81=1,0,1),0)</f>
        <v>0</v>
      </c>
      <c r="H82">
        <f>IF(B82&gt;0,IF(H81=1,0,1),0)</f>
        <v>0</v>
      </c>
      <c r="I82">
        <f t="shared" si="11"/>
        <v>0</v>
      </c>
      <c r="J82">
        <f t="shared" si="12"/>
        <v>0</v>
      </c>
      <c r="K82">
        <f>IF(C82&gt;0,IF(K81=-1,0,IF(C81&gt;0,0,-1)),0)</f>
        <v>-1</v>
      </c>
      <c r="L82">
        <f>IF(D82&gt;0,IF(L81=-1,0,IF(D81&gt;0,0,-1)),0)</f>
        <v>-1</v>
      </c>
      <c r="M82">
        <f t="shared" si="9"/>
        <v>61.83</v>
      </c>
      <c r="N82">
        <f t="shared" si="10"/>
        <v>55.99</v>
      </c>
      <c r="O82">
        <f t="shared" si="13"/>
        <v>138.64999999999998</v>
      </c>
    </row>
    <row r="83" spans="1:15" x14ac:dyDescent="0.35">
      <c r="A83">
        <f>IF('jun-aug'!E82&gt;0,'jun-aug'!C82,0)</f>
        <v>0</v>
      </c>
      <c r="B83">
        <f>IF('jun-aug'!E82&gt;0,'jun-aug'!D82,0)</f>
        <v>0</v>
      </c>
      <c r="C83">
        <f>IF('jun-aug'!E82&lt;0,'jun-aug'!C82,IF('jun-aug'!K82=6,'jun-aug'!C82,0))</f>
        <v>67.45</v>
      </c>
      <c r="D83">
        <f>IF('jun-aug'!E82&lt;0,'jun-aug'!D82,IF('jun-aug'!L82=6,'jun-aug'!D82,0))</f>
        <v>55.99</v>
      </c>
      <c r="E83">
        <f t="shared" si="14"/>
        <v>0</v>
      </c>
      <c r="F83">
        <f t="shared" si="15"/>
        <v>0</v>
      </c>
      <c r="G83">
        <f>IF(A83&gt;0,IF(G82=1,0,1),0)</f>
        <v>0</v>
      </c>
      <c r="H83">
        <f>IF(B83&gt;0,IF(H82=1,0,1),0)</f>
        <v>0</v>
      </c>
      <c r="I83">
        <f t="shared" si="11"/>
        <v>0</v>
      </c>
      <c r="J83">
        <f t="shared" si="12"/>
        <v>0</v>
      </c>
      <c r="K83">
        <f>IF(C83&gt;0,IF(K82=-1,0,IF(C82&gt;0,0,-1)),0)</f>
        <v>0</v>
      </c>
      <c r="L83">
        <f>IF(D83&gt;0,IF(L82=-1,0,IF(D82&gt;0,0,-1)),0)</f>
        <v>0</v>
      </c>
      <c r="M83">
        <f t="shared" si="9"/>
        <v>0</v>
      </c>
      <c r="N83">
        <f t="shared" si="10"/>
        <v>0</v>
      </c>
      <c r="O83">
        <f t="shared" si="13"/>
        <v>138.64999999999998</v>
      </c>
    </row>
    <row r="84" spans="1:15" x14ac:dyDescent="0.35">
      <c r="A84">
        <f>IF('jun-aug'!E83&gt;0,'jun-aug'!C83,0)</f>
        <v>0</v>
      </c>
      <c r="B84">
        <f>IF('jun-aug'!E83&gt;0,'jun-aug'!D83,0)</f>
        <v>0</v>
      </c>
      <c r="C84">
        <f>IF('jun-aug'!E83&lt;0,'jun-aug'!C83,IF('jun-aug'!K83=6,'jun-aug'!C83,0))</f>
        <v>62.44</v>
      </c>
      <c r="D84">
        <f>IF('jun-aug'!E83&lt;0,'jun-aug'!D83,IF('jun-aug'!L83=6,'jun-aug'!D83,0))</f>
        <v>61.74</v>
      </c>
      <c r="E84">
        <f t="shared" si="14"/>
        <v>0</v>
      </c>
      <c r="F84">
        <f t="shared" si="15"/>
        <v>0</v>
      </c>
      <c r="G84">
        <f>IF(A84&gt;0,IF(G83=1,0,1),0)</f>
        <v>0</v>
      </c>
      <c r="H84">
        <f>IF(B84&gt;0,IF(H83=1,0,1),0)</f>
        <v>0</v>
      </c>
      <c r="I84">
        <f t="shared" si="11"/>
        <v>0</v>
      </c>
      <c r="J84">
        <f t="shared" si="12"/>
        <v>0</v>
      </c>
      <c r="K84">
        <f>IF(C84&gt;0,IF(K83=-1,0,IF(C83&gt;0,0,-1)),0)</f>
        <v>0</v>
      </c>
      <c r="L84">
        <f>IF(D84&gt;0,IF(L83=-1,0,IF(D83&gt;0,0,-1)),0)</f>
        <v>0</v>
      </c>
      <c r="M84">
        <f t="shared" si="9"/>
        <v>0</v>
      </c>
      <c r="N84">
        <f t="shared" si="10"/>
        <v>0</v>
      </c>
      <c r="O84">
        <f t="shared" si="13"/>
        <v>138.64999999999998</v>
      </c>
    </row>
    <row r="85" spans="1:15" x14ac:dyDescent="0.35">
      <c r="A85">
        <f>IF('jun-aug'!E84&gt;0,'jun-aug'!C84,0)</f>
        <v>0</v>
      </c>
      <c r="B85">
        <f>IF('jun-aug'!E84&gt;0,'jun-aug'!D84,0)</f>
        <v>0</v>
      </c>
      <c r="C85">
        <f>IF('jun-aug'!E84&lt;0,'jun-aug'!C84,IF('jun-aug'!K84=6,'jun-aug'!C84,0))</f>
        <v>63.52</v>
      </c>
      <c r="D85">
        <f>IF('jun-aug'!E84&lt;0,'jun-aug'!D84,IF('jun-aug'!L84=6,'jun-aug'!D84,0))</f>
        <v>63.27</v>
      </c>
      <c r="E85">
        <f t="shared" si="14"/>
        <v>0</v>
      </c>
      <c r="F85">
        <f t="shared" si="15"/>
        <v>0</v>
      </c>
      <c r="G85">
        <f>IF(A85&gt;0,IF(G84=1,0,1),0)</f>
        <v>0</v>
      </c>
      <c r="H85">
        <f>IF(B85&gt;0,IF(H84=1,0,1),0)</f>
        <v>0</v>
      </c>
      <c r="I85">
        <f t="shared" si="11"/>
        <v>0</v>
      </c>
      <c r="J85">
        <f t="shared" si="12"/>
        <v>0</v>
      </c>
      <c r="K85">
        <f>IF(C85&gt;0,IF(K84=-1,0,IF(C84&gt;0,0,-1)),0)</f>
        <v>0</v>
      </c>
      <c r="L85">
        <f>IF(D85&gt;0,IF(L84=-1,0,IF(D84&gt;0,0,-1)),0)</f>
        <v>0</v>
      </c>
      <c r="M85">
        <f t="shared" si="9"/>
        <v>0</v>
      </c>
      <c r="N85">
        <f t="shared" si="10"/>
        <v>0</v>
      </c>
      <c r="O85">
        <f t="shared" si="13"/>
        <v>138.64999999999998</v>
      </c>
    </row>
    <row r="86" spans="1:15" x14ac:dyDescent="0.35">
      <c r="A86">
        <f>IF('jun-aug'!E85&gt;0,'jun-aug'!C85,0)</f>
        <v>0</v>
      </c>
      <c r="B86">
        <f>IF('jun-aug'!E85&gt;0,'jun-aug'!D85,0)</f>
        <v>0</v>
      </c>
      <c r="C86">
        <f>IF('jun-aug'!E85&lt;0,'jun-aug'!C85,IF('jun-aug'!K85=6,'jun-aug'!C85,0))</f>
        <v>70.28</v>
      </c>
      <c r="D86">
        <f>IF('jun-aug'!E85&lt;0,'jun-aug'!D85,IF('jun-aug'!L85=6,'jun-aug'!D85,0))</f>
        <v>70.06</v>
      </c>
      <c r="E86">
        <f t="shared" si="14"/>
        <v>0</v>
      </c>
      <c r="F86">
        <f t="shared" si="15"/>
        <v>0</v>
      </c>
      <c r="G86">
        <f>IF(A86&gt;0,IF(G85=1,0,1),0)</f>
        <v>0</v>
      </c>
      <c r="H86">
        <f>IF(B86&gt;0,IF(H85=1,0,1),0)</f>
        <v>0</v>
      </c>
      <c r="I86">
        <f t="shared" si="11"/>
        <v>0</v>
      </c>
      <c r="J86">
        <f t="shared" si="12"/>
        <v>0</v>
      </c>
      <c r="K86">
        <f>IF(C86&gt;0,IF(K85=-1,0,IF(C85&gt;0,0,-1)),0)</f>
        <v>0</v>
      </c>
      <c r="L86">
        <f>IF(D86&gt;0,IF(L85=-1,0,IF(D85&gt;0,0,-1)),0)</f>
        <v>0</v>
      </c>
      <c r="M86">
        <f t="shared" si="9"/>
        <v>0</v>
      </c>
      <c r="N86">
        <f t="shared" si="10"/>
        <v>0</v>
      </c>
      <c r="O86">
        <f t="shared" si="13"/>
        <v>138.64999999999998</v>
      </c>
    </row>
    <row r="87" spans="1:15" x14ac:dyDescent="0.35">
      <c r="A87">
        <f>IF('jun-aug'!E86&gt;0,'jun-aug'!C86,0)</f>
        <v>0</v>
      </c>
      <c r="B87">
        <f>IF('jun-aug'!E86&gt;0,'jun-aug'!D86,0)</f>
        <v>0</v>
      </c>
      <c r="C87">
        <f>IF('jun-aug'!E86&lt;0,'jun-aug'!C86,IF('jun-aug'!K86=6,'jun-aug'!C86,0))</f>
        <v>70.28</v>
      </c>
      <c r="D87">
        <f>IF('jun-aug'!E86&lt;0,'jun-aug'!D86,IF('jun-aug'!L86=6,'jun-aug'!D86,0))</f>
        <v>70.06</v>
      </c>
      <c r="E87">
        <f t="shared" si="14"/>
        <v>0</v>
      </c>
      <c r="F87">
        <f t="shared" si="15"/>
        <v>0</v>
      </c>
      <c r="G87">
        <f>IF(A87&gt;0,IF(G86=1,0,1),0)</f>
        <v>0</v>
      </c>
      <c r="H87">
        <f>IF(B87&gt;0,IF(H86=1,0,1),0)</f>
        <v>0</v>
      </c>
      <c r="I87">
        <f t="shared" si="11"/>
        <v>0</v>
      </c>
      <c r="J87">
        <f t="shared" si="12"/>
        <v>0</v>
      </c>
      <c r="K87">
        <f>IF(C87&gt;0,IF(K86=-1,0,IF(C86&gt;0,0,-1)),0)</f>
        <v>0</v>
      </c>
      <c r="L87">
        <f>IF(D87&gt;0,IF(L86=-1,0,IF(D86&gt;0,0,-1)),0)</f>
        <v>0</v>
      </c>
      <c r="M87">
        <f t="shared" si="9"/>
        <v>0</v>
      </c>
      <c r="N87">
        <f t="shared" si="10"/>
        <v>0</v>
      </c>
      <c r="O87">
        <f t="shared" si="13"/>
        <v>138.64999999999998</v>
      </c>
    </row>
    <row r="88" spans="1:15" x14ac:dyDescent="0.35">
      <c r="A88">
        <f>IF('jun-aug'!E87&gt;0,'jun-aug'!C87,0)</f>
        <v>55.5</v>
      </c>
      <c r="B88">
        <f>IF('jun-aug'!E87&gt;0,'jun-aug'!D87,0)</f>
        <v>70.06</v>
      </c>
      <c r="C88">
        <f>IF('jun-aug'!E87&lt;0,'jun-aug'!C87,IF('jun-aug'!K87=6,'jun-aug'!C87,0))</f>
        <v>0</v>
      </c>
      <c r="D88">
        <f>IF('jun-aug'!E87&lt;0,'jun-aug'!D87,IF('jun-aug'!L87=6,'jun-aug'!D87,0))</f>
        <v>0</v>
      </c>
      <c r="E88">
        <f t="shared" si="14"/>
        <v>1</v>
      </c>
      <c r="F88">
        <f t="shared" si="15"/>
        <v>1</v>
      </c>
      <c r="G88">
        <f>IF(A88&gt;0,IF(G87=1,0,1),0)</f>
        <v>1</v>
      </c>
      <c r="H88">
        <f>IF(B88&gt;0,IF(H87=1,0,1),0)</f>
        <v>1</v>
      </c>
      <c r="I88">
        <f t="shared" si="11"/>
        <v>1</v>
      </c>
      <c r="J88">
        <f t="shared" si="12"/>
        <v>1</v>
      </c>
      <c r="K88">
        <f>IF(C88&gt;0,IF(K87=-1,0,IF(C87&gt;0,0,-1)),0)</f>
        <v>0</v>
      </c>
      <c r="L88">
        <f>IF(D88&gt;0,IF(L87=-1,0,IF(D87&gt;0,0,-1)),0)</f>
        <v>0</v>
      </c>
      <c r="M88">
        <f t="shared" si="9"/>
        <v>-55.5</v>
      </c>
      <c r="N88">
        <f t="shared" si="10"/>
        <v>-70.06</v>
      </c>
      <c r="O88">
        <f t="shared" si="13"/>
        <v>13.089999999999975</v>
      </c>
    </row>
    <row r="89" spans="1:15" x14ac:dyDescent="0.35">
      <c r="A89">
        <f>IF('jun-aug'!E88&gt;0,'jun-aug'!C88,0)</f>
        <v>62.51</v>
      </c>
      <c r="B89">
        <f>IF('jun-aug'!E88&gt;0,'jun-aug'!D88,0)</f>
        <v>70.06</v>
      </c>
      <c r="C89">
        <f>IF('jun-aug'!E88&lt;0,'jun-aug'!C88,IF('jun-aug'!K88=6,'jun-aug'!C88,0))</f>
        <v>0</v>
      </c>
      <c r="D89">
        <f>IF('jun-aug'!E88&lt;0,'jun-aug'!D88,IF('jun-aug'!L88=6,'jun-aug'!D88,0))</f>
        <v>0</v>
      </c>
      <c r="E89">
        <f t="shared" si="14"/>
        <v>2</v>
      </c>
      <c r="F89">
        <f t="shared" si="15"/>
        <v>2</v>
      </c>
      <c r="G89">
        <f>IF(A89&gt;0,IF(G88=1,0,1),0)</f>
        <v>0</v>
      </c>
      <c r="H89">
        <f>IF(B89&gt;0,IF(H88=1,0,1),0)</f>
        <v>0</v>
      </c>
      <c r="I89">
        <f t="shared" si="11"/>
        <v>1</v>
      </c>
      <c r="J89">
        <f t="shared" si="12"/>
        <v>1</v>
      </c>
      <c r="K89">
        <f>IF(C89&gt;0,IF(K88=-1,0,IF(C88&gt;0,0,-1)),0)</f>
        <v>0</v>
      </c>
      <c r="L89">
        <f>IF(D89&gt;0,IF(L88=-1,0,IF(D88&gt;0,0,-1)),0)</f>
        <v>0</v>
      </c>
      <c r="M89">
        <f t="shared" si="9"/>
        <v>0</v>
      </c>
      <c r="N89">
        <f t="shared" si="10"/>
        <v>0</v>
      </c>
      <c r="O89">
        <f t="shared" si="13"/>
        <v>13.089999999999975</v>
      </c>
    </row>
    <row r="90" spans="1:15" x14ac:dyDescent="0.35">
      <c r="A90">
        <f>IF('jun-aug'!E89&gt;0,'jun-aug'!C89,0)</f>
        <v>0</v>
      </c>
      <c r="B90">
        <f>IF('jun-aug'!E89&gt;0,'jun-aug'!D89,0)</f>
        <v>0</v>
      </c>
      <c r="C90">
        <f>IF('jun-aug'!E89&lt;0,'jun-aug'!C89,IF('jun-aug'!K89=6,'jun-aug'!C89,0))</f>
        <v>61.2</v>
      </c>
      <c r="D90">
        <f>IF('jun-aug'!E89&lt;0,'jun-aug'!D89,IF('jun-aug'!L89=6,'jun-aug'!D89,0))</f>
        <v>60.8</v>
      </c>
      <c r="E90">
        <f t="shared" si="14"/>
        <v>0</v>
      </c>
      <c r="F90">
        <f t="shared" si="15"/>
        <v>0</v>
      </c>
      <c r="G90">
        <f>IF(A90&gt;0,IF(G89=1,0,1),0)</f>
        <v>0</v>
      </c>
      <c r="H90">
        <f>IF(B90&gt;0,IF(H89=1,0,1),0)</f>
        <v>0</v>
      </c>
      <c r="I90">
        <f t="shared" si="11"/>
        <v>0</v>
      </c>
      <c r="J90">
        <f t="shared" si="12"/>
        <v>0</v>
      </c>
      <c r="K90">
        <f>IF(C90&gt;0,IF(K89=-1,0,IF(C89&gt;0,0,-1)),0)</f>
        <v>-1</v>
      </c>
      <c r="L90">
        <f>IF(D90&gt;0,IF(L89=-1,0,IF(D89&gt;0,0,-1)),0)</f>
        <v>-1</v>
      </c>
      <c r="M90">
        <f t="shared" si="9"/>
        <v>61.2</v>
      </c>
      <c r="N90">
        <f t="shared" si="10"/>
        <v>60.8</v>
      </c>
      <c r="O90">
        <f t="shared" si="13"/>
        <v>135.08999999999997</v>
      </c>
    </row>
    <row r="91" spans="1:15" x14ac:dyDescent="0.35">
      <c r="A91">
        <f>IF('jun-aug'!E90&gt;0,'jun-aug'!C90,0)</f>
        <v>0</v>
      </c>
      <c r="B91">
        <f>IF('jun-aug'!E90&gt;0,'jun-aug'!D90,0)</f>
        <v>0</v>
      </c>
      <c r="C91">
        <f>IF('jun-aug'!E90&lt;0,'jun-aug'!C90,IF('jun-aug'!K90=6,'jun-aug'!C90,0))</f>
        <v>63.69</v>
      </c>
      <c r="D91">
        <f>IF('jun-aug'!E90&lt;0,'jun-aug'!D90,IF('jun-aug'!L90=6,'jun-aug'!D90,0))</f>
        <v>63.24</v>
      </c>
      <c r="E91">
        <f t="shared" si="14"/>
        <v>0</v>
      </c>
      <c r="F91">
        <f t="shared" si="15"/>
        <v>0</v>
      </c>
      <c r="G91">
        <f>IF(A91&gt;0,IF(G90=1,0,1),0)</f>
        <v>0</v>
      </c>
      <c r="H91">
        <f>IF(B91&gt;0,IF(H90=1,0,1),0)</f>
        <v>0</v>
      </c>
      <c r="I91">
        <f t="shared" si="11"/>
        <v>0</v>
      </c>
      <c r="J91">
        <f t="shared" si="12"/>
        <v>0</v>
      </c>
      <c r="K91">
        <f>IF(C91&gt;0,IF(K90=-1,0,IF(C90&gt;0,0,-1)),0)</f>
        <v>0</v>
      </c>
      <c r="L91">
        <f>IF(D91&gt;0,IF(L90=-1,0,IF(D90&gt;0,0,-1)),0)</f>
        <v>0</v>
      </c>
      <c r="M91">
        <f t="shared" si="9"/>
        <v>0</v>
      </c>
      <c r="N91">
        <f t="shared" si="10"/>
        <v>0</v>
      </c>
      <c r="O91">
        <f t="shared" si="13"/>
        <v>135.08999999999997</v>
      </c>
    </row>
    <row r="92" spans="1:15" x14ac:dyDescent="0.35">
      <c r="A92">
        <f>IF('jun-aug'!E91&gt;0,'jun-aug'!C91,0)</f>
        <v>0</v>
      </c>
      <c r="B92">
        <f>IF('jun-aug'!E91&gt;0,'jun-aug'!D91,0)</f>
        <v>0</v>
      </c>
      <c r="C92">
        <f>IF('jun-aug'!E91&lt;0,'jun-aug'!C91,IF('jun-aug'!K91=6,'jun-aug'!C91,0))</f>
        <v>71.38</v>
      </c>
      <c r="D92">
        <f>IF('jun-aug'!E91&lt;0,'jun-aug'!D91,IF('jun-aug'!L91=6,'jun-aug'!D91,0))</f>
        <v>70.709999999999994</v>
      </c>
      <c r="E92">
        <f t="shared" si="14"/>
        <v>0</v>
      </c>
      <c r="F92">
        <f t="shared" si="15"/>
        <v>0</v>
      </c>
      <c r="G92">
        <f>IF(A92&gt;0,IF(G91=1,0,1),0)</f>
        <v>0</v>
      </c>
      <c r="H92">
        <f>IF(B92&gt;0,IF(H91=1,0,1),0)</f>
        <v>0</v>
      </c>
      <c r="I92">
        <f t="shared" si="11"/>
        <v>0</v>
      </c>
      <c r="J92">
        <f t="shared" si="12"/>
        <v>0</v>
      </c>
      <c r="K92">
        <f>IF(C92&gt;0,IF(K91=-1,0,IF(C91&gt;0,0,-1)),0)</f>
        <v>0</v>
      </c>
      <c r="L92">
        <f>IF(D92&gt;0,IF(L91=-1,0,IF(D91&gt;0,0,-1)),0)</f>
        <v>0</v>
      </c>
      <c r="M92">
        <f t="shared" si="9"/>
        <v>0</v>
      </c>
      <c r="N92">
        <f t="shared" si="10"/>
        <v>0</v>
      </c>
      <c r="O92">
        <f t="shared" si="13"/>
        <v>135.08999999999997</v>
      </c>
    </row>
    <row r="93" spans="1:15" x14ac:dyDescent="0.35">
      <c r="A93">
        <f>IF('jun-aug'!E92&gt;0,'jun-aug'!C92,0)</f>
        <v>0</v>
      </c>
      <c r="B93">
        <f>IF('jun-aug'!E92&gt;0,'jun-aug'!D92,0)</f>
        <v>0</v>
      </c>
      <c r="C93">
        <f>IF('jun-aug'!E92&lt;0,'jun-aug'!C92,IF('jun-aug'!K92=6,'jun-aug'!C92,0))</f>
        <v>71.38</v>
      </c>
      <c r="D93">
        <f>IF('jun-aug'!E92&lt;0,'jun-aug'!D92,IF('jun-aug'!L92=6,'jun-aug'!D92,0))</f>
        <v>70.709999999999994</v>
      </c>
      <c r="E93">
        <f t="shared" si="14"/>
        <v>0</v>
      </c>
      <c r="F93">
        <f t="shared" si="15"/>
        <v>0</v>
      </c>
      <c r="G93">
        <f>IF(A93&gt;0,IF(G92=1,0,1),0)</f>
        <v>0</v>
      </c>
      <c r="H93">
        <f>IF(B93&gt;0,IF(H92=1,0,1),0)</f>
        <v>0</v>
      </c>
      <c r="I93">
        <f t="shared" si="11"/>
        <v>0</v>
      </c>
      <c r="J93">
        <f t="shared" si="12"/>
        <v>0</v>
      </c>
      <c r="K93">
        <f>IF(C93&gt;0,IF(K92=-1,0,IF(C92&gt;0,0,-1)),0)</f>
        <v>0</v>
      </c>
      <c r="L93">
        <f>IF(D93&gt;0,IF(L92=-1,0,IF(D92&gt;0,0,-1)),0)</f>
        <v>0</v>
      </c>
      <c r="M93">
        <f t="shared" si="9"/>
        <v>0</v>
      </c>
      <c r="N93">
        <f t="shared" si="10"/>
        <v>0</v>
      </c>
      <c r="O93">
        <f t="shared" si="13"/>
        <v>135.08999999999997</v>
      </c>
    </row>
    <row r="94" spans="1:15" x14ac:dyDescent="0.35">
      <c r="A94">
        <f>IF('jun-aug'!E93&gt;0,'jun-aug'!C93,0)</f>
        <v>0</v>
      </c>
      <c r="B94">
        <f>IF('jun-aug'!E93&gt;0,'jun-aug'!D93,0)</f>
        <v>0</v>
      </c>
      <c r="C94">
        <f>IF('jun-aug'!E93&lt;0,'jun-aug'!C93,IF('jun-aug'!K93=6,'jun-aug'!C93,0))</f>
        <v>56.91</v>
      </c>
      <c r="D94">
        <f>IF('jun-aug'!E93&lt;0,'jun-aug'!D93,IF('jun-aug'!L93=6,'jun-aug'!D93,0))</f>
        <v>55.85</v>
      </c>
      <c r="E94">
        <f t="shared" si="14"/>
        <v>0</v>
      </c>
      <c r="F94">
        <f t="shared" si="15"/>
        <v>0</v>
      </c>
      <c r="G94">
        <f>IF(A94&gt;0,IF(G93=1,0,1),0)</f>
        <v>0</v>
      </c>
      <c r="H94">
        <f>IF(B94&gt;0,IF(H93=1,0,1),0)</f>
        <v>0</v>
      </c>
      <c r="I94">
        <f t="shared" si="11"/>
        <v>0</v>
      </c>
      <c r="J94">
        <f t="shared" si="12"/>
        <v>0</v>
      </c>
      <c r="K94">
        <f>IF(C94&gt;0,IF(K93=-1,0,IF(C93&gt;0,0,-1)),0)</f>
        <v>0</v>
      </c>
      <c r="L94">
        <f>IF(D94&gt;0,IF(L93=-1,0,IF(D93&gt;0,0,-1)),0)</f>
        <v>0</v>
      </c>
      <c r="M94">
        <f t="shared" si="9"/>
        <v>0</v>
      </c>
      <c r="N94">
        <f t="shared" si="10"/>
        <v>0</v>
      </c>
      <c r="O94">
        <f t="shared" si="13"/>
        <v>135.08999999999997</v>
      </c>
    </row>
    <row r="95" spans="1:15" x14ac:dyDescent="0.35">
      <c r="A95">
        <f>IF('jun-aug'!E94&gt;0,'jun-aug'!C94,0)</f>
        <v>0</v>
      </c>
      <c r="B95">
        <f>IF('jun-aug'!E94&gt;0,'jun-aug'!D94,0)</f>
        <v>0</v>
      </c>
      <c r="C95">
        <f>IF('jun-aug'!E94&lt;0,'jun-aug'!C94,IF('jun-aug'!K94=6,'jun-aug'!C94,0))</f>
        <v>56.91</v>
      </c>
      <c r="D95">
        <f>IF('jun-aug'!E94&lt;0,'jun-aug'!D94,IF('jun-aug'!L94=6,'jun-aug'!D94,0))</f>
        <v>55.85</v>
      </c>
      <c r="E95">
        <f t="shared" si="14"/>
        <v>0</v>
      </c>
      <c r="F95">
        <f t="shared" si="15"/>
        <v>0</v>
      </c>
      <c r="G95">
        <f>IF(A95&gt;0,IF(G94=1,0,1),0)</f>
        <v>0</v>
      </c>
      <c r="H95">
        <f>IF(B95&gt;0,IF(H94=1,0,1),0)</f>
        <v>0</v>
      </c>
      <c r="I95">
        <f t="shared" si="11"/>
        <v>0</v>
      </c>
      <c r="J95">
        <f t="shared" si="12"/>
        <v>0</v>
      </c>
      <c r="K95">
        <f>IF(C95&gt;0,IF(K94=-1,0,IF(C94&gt;0,0,-1)),0)</f>
        <v>0</v>
      </c>
      <c r="L95">
        <f>IF(D95&gt;0,IF(L94=-1,0,IF(D94&gt;0,0,-1)),0)</f>
        <v>0</v>
      </c>
      <c r="M95">
        <f t="shared" si="9"/>
        <v>0</v>
      </c>
      <c r="N95">
        <f t="shared" si="10"/>
        <v>0</v>
      </c>
      <c r="O95">
        <f t="shared" si="13"/>
        <v>135.08999999999997</v>
      </c>
    </row>
    <row r="96" spans="1:15" x14ac:dyDescent="0.35">
      <c r="A96">
        <f>IF('jun-aug'!E95&gt;0,'jun-aug'!C95,0)</f>
        <v>0</v>
      </c>
      <c r="B96">
        <f>IF('jun-aug'!E95&gt;0,'jun-aug'!D95,0)</f>
        <v>0</v>
      </c>
      <c r="C96">
        <f>IF('jun-aug'!E95&lt;0,'jun-aug'!C95,IF('jun-aug'!K95=6,'jun-aug'!C95,0))</f>
        <v>61.1</v>
      </c>
      <c r="D96">
        <f>IF('jun-aug'!E95&lt;0,'jun-aug'!D95,IF('jun-aug'!L95=6,'jun-aug'!D95,0))</f>
        <v>55.85</v>
      </c>
      <c r="E96">
        <f t="shared" si="14"/>
        <v>0</v>
      </c>
      <c r="F96">
        <f t="shared" si="15"/>
        <v>0</v>
      </c>
      <c r="G96">
        <f>IF(A96&gt;0,IF(G95=1,0,1),0)</f>
        <v>0</v>
      </c>
      <c r="H96">
        <f>IF(B96&gt;0,IF(H95=1,0,1),0)</f>
        <v>0</v>
      </c>
      <c r="I96">
        <f t="shared" si="11"/>
        <v>0</v>
      </c>
      <c r="J96">
        <f t="shared" si="12"/>
        <v>0</v>
      </c>
      <c r="K96">
        <f>IF(C96&gt;0,IF(K95=-1,0,IF(C95&gt;0,0,-1)),0)</f>
        <v>0</v>
      </c>
      <c r="L96">
        <f>IF(D96&gt;0,IF(L95=-1,0,IF(D95&gt;0,0,-1)),0)</f>
        <v>0</v>
      </c>
      <c r="M96">
        <f t="shared" ref="M96:M159" si="16">IF(I96&gt;0,IF(I95=1,0,-A96),IF(I95=1,IF(E96&gt;4,A96,C96),0))</f>
        <v>0</v>
      </c>
      <c r="N96">
        <f t="shared" ref="N96:N159" si="17">IF(J96&gt;0,IF(J95=1,0,-B96),IF(J95=1,IF(F96&gt;4,B96,D96),0))</f>
        <v>0</v>
      </c>
      <c r="O96">
        <f t="shared" si="13"/>
        <v>135.08999999999997</v>
      </c>
    </row>
    <row r="97" spans="1:15" x14ac:dyDescent="0.35">
      <c r="A97">
        <f>IF('jun-aug'!E96&gt;0,'jun-aug'!C96,0)</f>
        <v>0</v>
      </c>
      <c r="B97">
        <f>IF('jun-aug'!E96&gt;0,'jun-aug'!D96,0)</f>
        <v>0</v>
      </c>
      <c r="C97">
        <f>IF('jun-aug'!E96&lt;0,'jun-aug'!C96,IF('jun-aug'!K96=6,'jun-aug'!C96,0))</f>
        <v>62.12</v>
      </c>
      <c r="D97">
        <f>IF('jun-aug'!E96&lt;0,'jun-aug'!D96,IF('jun-aug'!L96=6,'jun-aug'!D96,0))</f>
        <v>61.8</v>
      </c>
      <c r="E97">
        <f t="shared" si="14"/>
        <v>0</v>
      </c>
      <c r="F97">
        <f t="shared" si="15"/>
        <v>0</v>
      </c>
      <c r="G97">
        <f>IF(A97&gt;0,IF(G96=1,0,1),0)</f>
        <v>0</v>
      </c>
      <c r="H97">
        <f>IF(B97&gt;0,IF(H96=1,0,1),0)</f>
        <v>0</v>
      </c>
      <c r="I97">
        <f t="shared" si="11"/>
        <v>0</v>
      </c>
      <c r="J97">
        <f t="shared" si="12"/>
        <v>0</v>
      </c>
      <c r="K97">
        <f>IF(C97&gt;0,IF(K96=-1,0,IF(C96&gt;0,0,-1)),0)</f>
        <v>0</v>
      </c>
      <c r="L97">
        <f>IF(D97&gt;0,IF(L96=-1,0,IF(D96&gt;0,0,-1)),0)</f>
        <v>0</v>
      </c>
      <c r="M97">
        <f t="shared" si="16"/>
        <v>0</v>
      </c>
      <c r="N97">
        <f t="shared" si="17"/>
        <v>0</v>
      </c>
      <c r="O97">
        <f t="shared" si="13"/>
        <v>135.08999999999997</v>
      </c>
    </row>
    <row r="98" spans="1:15" x14ac:dyDescent="0.35">
      <c r="A98">
        <f>IF('jun-aug'!E97&gt;0,'jun-aug'!C97,0)</f>
        <v>63.41</v>
      </c>
      <c r="B98">
        <f>IF('jun-aug'!E97&gt;0,'jun-aug'!D97,0)</f>
        <v>63.54</v>
      </c>
      <c r="C98">
        <f>IF('jun-aug'!E97&lt;0,'jun-aug'!C97,IF('jun-aug'!K97=6,'jun-aug'!C97,0))</f>
        <v>0</v>
      </c>
      <c r="D98">
        <f>IF('jun-aug'!E97&lt;0,'jun-aug'!D97,IF('jun-aug'!L97=6,'jun-aug'!D97,0))</f>
        <v>0</v>
      </c>
      <c r="E98">
        <f t="shared" si="14"/>
        <v>1</v>
      </c>
      <c r="F98">
        <f t="shared" si="15"/>
        <v>1</v>
      </c>
      <c r="G98">
        <f>IF(A98&gt;0,IF(G97=1,0,1),0)</f>
        <v>1</v>
      </c>
      <c r="H98">
        <f>IF(B98&gt;0,IF(H97=1,0,1),0)</f>
        <v>1</v>
      </c>
      <c r="I98">
        <f t="shared" si="11"/>
        <v>1</v>
      </c>
      <c r="J98">
        <f t="shared" si="12"/>
        <v>1</v>
      </c>
      <c r="K98">
        <f>IF(C98&gt;0,IF(K97=-1,0,IF(C97&gt;0,0,-1)),0)</f>
        <v>0</v>
      </c>
      <c r="L98">
        <f>IF(D98&gt;0,IF(L97=-1,0,IF(D97&gt;0,0,-1)),0)</f>
        <v>0</v>
      </c>
      <c r="M98">
        <f t="shared" si="16"/>
        <v>-63.41</v>
      </c>
      <c r="N98">
        <f t="shared" si="17"/>
        <v>-63.54</v>
      </c>
      <c r="O98">
        <f t="shared" si="13"/>
        <v>8.1399999999999793</v>
      </c>
    </row>
    <row r="99" spans="1:15" x14ac:dyDescent="0.35">
      <c r="A99">
        <f>IF('jun-aug'!E98&gt;0,'jun-aug'!C98,0)</f>
        <v>0</v>
      </c>
      <c r="B99">
        <f>IF('jun-aug'!E98&gt;0,'jun-aug'!D98,0)</f>
        <v>0</v>
      </c>
      <c r="C99">
        <f>IF('jun-aug'!E98&lt;0,'jun-aug'!C98,IF('jun-aug'!K98=6,'jun-aug'!C98,0))</f>
        <v>77.849999999999994</v>
      </c>
      <c r="D99">
        <f>IF('jun-aug'!E98&lt;0,'jun-aug'!D98,IF('jun-aug'!L98=6,'jun-aug'!D98,0))</f>
        <v>77.48</v>
      </c>
      <c r="E99">
        <f t="shared" si="14"/>
        <v>0</v>
      </c>
      <c r="F99">
        <f t="shared" si="15"/>
        <v>0</v>
      </c>
      <c r="G99">
        <f>IF(A99&gt;0,IF(G98=1,0,1),0)</f>
        <v>0</v>
      </c>
      <c r="H99">
        <f>IF(B99&gt;0,IF(H98=1,0,1),0)</f>
        <v>0</v>
      </c>
      <c r="I99">
        <f t="shared" si="11"/>
        <v>0</v>
      </c>
      <c r="J99">
        <f t="shared" si="12"/>
        <v>0</v>
      </c>
      <c r="K99">
        <f>IF(C99&gt;0,IF(K98=-1,0,IF(C98&gt;0,0,-1)),0)</f>
        <v>-1</v>
      </c>
      <c r="L99">
        <f>IF(D99&gt;0,IF(L98=-1,0,IF(D98&gt;0,0,-1)),0)</f>
        <v>-1</v>
      </c>
      <c r="M99">
        <f t="shared" si="16"/>
        <v>77.849999999999994</v>
      </c>
      <c r="N99">
        <f t="shared" si="17"/>
        <v>77.48</v>
      </c>
      <c r="O99">
        <f t="shared" si="13"/>
        <v>163.46999999999997</v>
      </c>
    </row>
    <row r="100" spans="1:15" x14ac:dyDescent="0.35">
      <c r="A100">
        <f>IF('jun-aug'!E99&gt;0,'jun-aug'!C99,0)</f>
        <v>0</v>
      </c>
      <c r="B100">
        <f>IF('jun-aug'!E99&gt;0,'jun-aug'!D99,0)</f>
        <v>0</v>
      </c>
      <c r="C100">
        <f>IF('jun-aug'!E99&lt;0,'jun-aug'!C99,IF('jun-aug'!K99=6,'jun-aug'!C99,0))</f>
        <v>77.849999999999994</v>
      </c>
      <c r="D100">
        <f>IF('jun-aug'!E99&lt;0,'jun-aug'!D99,IF('jun-aug'!L99=6,'jun-aug'!D99,0))</f>
        <v>53.36</v>
      </c>
      <c r="E100">
        <f t="shared" si="14"/>
        <v>0</v>
      </c>
      <c r="F100">
        <f t="shared" si="15"/>
        <v>0</v>
      </c>
      <c r="G100">
        <f>IF(A100&gt;0,IF(G99=1,0,1),0)</f>
        <v>0</v>
      </c>
      <c r="H100">
        <f>IF(B100&gt;0,IF(H99=1,0,1),0)</f>
        <v>0</v>
      </c>
      <c r="I100">
        <f t="shared" si="11"/>
        <v>0</v>
      </c>
      <c r="J100">
        <f t="shared" si="12"/>
        <v>0</v>
      </c>
      <c r="K100">
        <f>IF(C100&gt;0,IF(K99=-1,0,IF(C99&gt;0,0,-1)),0)</f>
        <v>0</v>
      </c>
      <c r="L100">
        <f>IF(D100&gt;0,IF(L99=-1,0,IF(D99&gt;0,0,-1)),0)</f>
        <v>0</v>
      </c>
      <c r="M100">
        <f t="shared" si="16"/>
        <v>0</v>
      </c>
      <c r="N100">
        <f t="shared" si="17"/>
        <v>0</v>
      </c>
      <c r="O100">
        <f t="shared" si="13"/>
        <v>163.46999999999997</v>
      </c>
    </row>
    <row r="101" spans="1:15" x14ac:dyDescent="0.35">
      <c r="A101">
        <f>IF('jun-aug'!E100&gt;0,'jun-aug'!C100,0)</f>
        <v>0</v>
      </c>
      <c r="B101">
        <f>IF('jun-aug'!E100&gt;0,'jun-aug'!D100,0)</f>
        <v>0</v>
      </c>
      <c r="C101">
        <f>IF('jun-aug'!E100&lt;0,'jun-aug'!C100,IF('jun-aug'!K100=6,'jun-aug'!C100,0))</f>
        <v>54.85</v>
      </c>
      <c r="D101">
        <f>IF('jun-aug'!E100&lt;0,'jun-aug'!D100,IF('jun-aug'!L100=6,'jun-aug'!D100,0))</f>
        <v>53.36</v>
      </c>
      <c r="E101">
        <f t="shared" si="14"/>
        <v>0</v>
      </c>
      <c r="F101">
        <f t="shared" si="15"/>
        <v>0</v>
      </c>
      <c r="G101">
        <f>IF(A101&gt;0,IF(G100=1,0,1),0)</f>
        <v>0</v>
      </c>
      <c r="H101">
        <f>IF(B101&gt;0,IF(H100=1,0,1),0)</f>
        <v>0</v>
      </c>
      <c r="I101">
        <f t="shared" si="11"/>
        <v>0</v>
      </c>
      <c r="J101">
        <f t="shared" si="12"/>
        <v>0</v>
      </c>
      <c r="K101">
        <f>IF(C101&gt;0,IF(K100=-1,0,IF(C100&gt;0,0,-1)),0)</f>
        <v>0</v>
      </c>
      <c r="L101">
        <f>IF(D101&gt;0,IF(L100=-1,0,IF(D100&gt;0,0,-1)),0)</f>
        <v>0</v>
      </c>
      <c r="M101">
        <f t="shared" si="16"/>
        <v>0</v>
      </c>
      <c r="N101">
        <f t="shared" si="17"/>
        <v>0</v>
      </c>
      <c r="O101">
        <f t="shared" si="13"/>
        <v>163.46999999999997</v>
      </c>
    </row>
    <row r="102" spans="1:15" x14ac:dyDescent="0.35">
      <c r="A102">
        <f>IF('jun-aug'!E101&gt;0,'jun-aug'!C101,0)</f>
        <v>0</v>
      </c>
      <c r="B102">
        <f>IF('jun-aug'!E101&gt;0,'jun-aug'!D101,0)</f>
        <v>0</v>
      </c>
      <c r="C102">
        <f>IF('jun-aug'!E101&lt;0,'jun-aug'!C101,IF('jun-aug'!K101=6,'jun-aug'!C101,0))</f>
        <v>61.99</v>
      </c>
      <c r="D102">
        <f>IF('jun-aug'!E101&lt;0,'jun-aug'!D101,IF('jun-aug'!L101=6,'jun-aug'!D101,0))</f>
        <v>53.36</v>
      </c>
      <c r="E102">
        <f t="shared" si="14"/>
        <v>0</v>
      </c>
      <c r="F102">
        <f t="shared" si="15"/>
        <v>0</v>
      </c>
      <c r="G102">
        <f>IF(A102&gt;0,IF(G101=1,0,1),0)</f>
        <v>0</v>
      </c>
      <c r="H102">
        <f>IF(B102&gt;0,IF(H101=1,0,1),0)</f>
        <v>0</v>
      </c>
      <c r="I102">
        <f t="shared" si="11"/>
        <v>0</v>
      </c>
      <c r="J102">
        <f t="shared" si="12"/>
        <v>0</v>
      </c>
      <c r="K102">
        <f>IF(C102&gt;0,IF(K101=-1,0,IF(C101&gt;0,0,-1)),0)</f>
        <v>0</v>
      </c>
      <c r="L102">
        <f>IF(D102&gt;0,IF(L101=-1,0,IF(D101&gt;0,0,-1)),0)</f>
        <v>0</v>
      </c>
      <c r="M102">
        <f t="shared" si="16"/>
        <v>0</v>
      </c>
      <c r="N102">
        <f t="shared" si="17"/>
        <v>0</v>
      </c>
      <c r="O102">
        <f t="shared" si="13"/>
        <v>163.46999999999997</v>
      </c>
    </row>
    <row r="103" spans="1:15" x14ac:dyDescent="0.35">
      <c r="A103">
        <f>IF('jun-aug'!E102&gt;0,'jun-aug'!C102,0)</f>
        <v>0</v>
      </c>
      <c r="B103">
        <f>IF('jun-aug'!E102&gt;0,'jun-aug'!D102,0)</f>
        <v>0</v>
      </c>
      <c r="C103">
        <f>IF('jun-aug'!E102&lt;0,'jun-aug'!C102,IF('jun-aug'!K102=6,'jun-aug'!C102,0))</f>
        <v>61.99</v>
      </c>
      <c r="D103">
        <f>IF('jun-aug'!E102&lt;0,'jun-aug'!D102,IF('jun-aug'!L102=6,'jun-aug'!D102,0))</f>
        <v>53.36</v>
      </c>
      <c r="E103">
        <f t="shared" si="14"/>
        <v>0</v>
      </c>
      <c r="F103">
        <f t="shared" si="15"/>
        <v>0</v>
      </c>
      <c r="G103">
        <f>IF(A103&gt;0,IF(G102=1,0,1),0)</f>
        <v>0</v>
      </c>
      <c r="H103">
        <f>IF(B103&gt;0,IF(H102=1,0,1),0)</f>
        <v>0</v>
      </c>
      <c r="I103">
        <f t="shared" si="11"/>
        <v>0</v>
      </c>
      <c r="J103">
        <f t="shared" si="12"/>
        <v>0</v>
      </c>
      <c r="K103">
        <f>IF(C103&gt;0,IF(K102=-1,0,IF(C102&gt;0,0,-1)),0)</f>
        <v>0</v>
      </c>
      <c r="L103">
        <f>IF(D103&gt;0,IF(L102=-1,0,IF(D102&gt;0,0,-1)),0)</f>
        <v>0</v>
      </c>
      <c r="M103">
        <f t="shared" si="16"/>
        <v>0</v>
      </c>
      <c r="N103">
        <f t="shared" si="17"/>
        <v>0</v>
      </c>
      <c r="O103">
        <f t="shared" si="13"/>
        <v>163.46999999999997</v>
      </c>
    </row>
    <row r="104" spans="1:15" x14ac:dyDescent="0.35">
      <c r="A104">
        <f>IF('jun-aug'!E103&gt;0,'jun-aug'!C103,0)</f>
        <v>0</v>
      </c>
      <c r="B104">
        <f>IF('jun-aug'!E103&gt;0,'jun-aug'!D103,0)</f>
        <v>0</v>
      </c>
      <c r="C104">
        <f>IF('jun-aug'!E103&lt;0,'jun-aug'!C103,IF('jun-aug'!K103=6,'jun-aug'!C103,0))</f>
        <v>68.16</v>
      </c>
      <c r="D104">
        <f>IF('jun-aug'!E103&lt;0,'jun-aug'!D103,IF('jun-aug'!L103=6,'jun-aug'!D103,0))</f>
        <v>68</v>
      </c>
      <c r="E104">
        <f t="shared" si="14"/>
        <v>0</v>
      </c>
      <c r="F104">
        <f t="shared" si="15"/>
        <v>0</v>
      </c>
      <c r="G104">
        <f>IF(A104&gt;0,IF(G103=1,0,1),0)</f>
        <v>0</v>
      </c>
      <c r="H104">
        <f>IF(B104&gt;0,IF(H103=1,0,1),0)</f>
        <v>0</v>
      </c>
      <c r="I104">
        <f t="shared" si="11"/>
        <v>0</v>
      </c>
      <c r="J104">
        <f t="shared" si="12"/>
        <v>0</v>
      </c>
      <c r="K104">
        <f>IF(C104&gt;0,IF(K103=-1,0,IF(C103&gt;0,0,-1)),0)</f>
        <v>0</v>
      </c>
      <c r="L104">
        <f>IF(D104&gt;0,IF(L103=-1,0,IF(D103&gt;0,0,-1)),0)</f>
        <v>0</v>
      </c>
      <c r="M104">
        <f t="shared" si="16"/>
        <v>0</v>
      </c>
      <c r="N104">
        <f t="shared" si="17"/>
        <v>0</v>
      </c>
      <c r="O104">
        <f t="shared" si="13"/>
        <v>163.46999999999997</v>
      </c>
    </row>
    <row r="105" spans="1:15" x14ac:dyDescent="0.35">
      <c r="A105">
        <f>IF('jun-aug'!E104&gt;0,'jun-aug'!C104,0)</f>
        <v>0</v>
      </c>
      <c r="B105">
        <f>IF('jun-aug'!E104&gt;0,'jun-aug'!D104,0)</f>
        <v>0</v>
      </c>
      <c r="C105">
        <f>IF('jun-aug'!E104&lt;0,'jun-aug'!C104,IF('jun-aug'!K104=6,'jun-aug'!C104,0))</f>
        <v>62.34</v>
      </c>
      <c r="D105">
        <f>IF('jun-aug'!E104&lt;0,'jun-aug'!D104,IF('jun-aug'!L104=6,'jun-aug'!D104,0))</f>
        <v>61.94</v>
      </c>
      <c r="E105">
        <f t="shared" si="14"/>
        <v>0</v>
      </c>
      <c r="F105">
        <f t="shared" si="15"/>
        <v>0</v>
      </c>
      <c r="G105">
        <f>IF(A105&gt;0,IF(G104=1,0,1),0)</f>
        <v>0</v>
      </c>
      <c r="H105">
        <f>IF(B105&gt;0,IF(H104=1,0,1),0)</f>
        <v>0</v>
      </c>
      <c r="I105">
        <f t="shared" si="11"/>
        <v>0</v>
      </c>
      <c r="J105">
        <f t="shared" si="12"/>
        <v>0</v>
      </c>
      <c r="K105">
        <f>IF(C105&gt;0,IF(K104=-1,0,IF(C104&gt;0,0,-1)),0)</f>
        <v>0</v>
      </c>
      <c r="L105">
        <f>IF(D105&gt;0,IF(L104=-1,0,IF(D104&gt;0,0,-1)),0)</f>
        <v>0</v>
      </c>
      <c r="M105">
        <f t="shared" si="16"/>
        <v>0</v>
      </c>
      <c r="N105">
        <f t="shared" si="17"/>
        <v>0</v>
      </c>
      <c r="O105">
        <f t="shared" si="13"/>
        <v>163.46999999999997</v>
      </c>
    </row>
    <row r="106" spans="1:15" x14ac:dyDescent="0.35">
      <c r="A106">
        <f>IF('jun-aug'!E105&gt;0,'jun-aug'!C105,0)</f>
        <v>0</v>
      </c>
      <c r="B106">
        <f>IF('jun-aug'!E105&gt;0,'jun-aug'!D105,0)</f>
        <v>0</v>
      </c>
      <c r="C106">
        <f>IF('jun-aug'!E105&lt;0,'jun-aug'!C105,IF('jun-aug'!K105=6,'jun-aug'!C105,0))</f>
        <v>64.349999999999994</v>
      </c>
      <c r="D106">
        <f>IF('jun-aug'!E105&lt;0,'jun-aug'!D105,IF('jun-aug'!L105=6,'jun-aug'!D105,0))</f>
        <v>64.13</v>
      </c>
      <c r="E106">
        <f t="shared" si="14"/>
        <v>0</v>
      </c>
      <c r="F106">
        <f t="shared" si="15"/>
        <v>0</v>
      </c>
      <c r="G106">
        <f>IF(A106&gt;0,IF(G105=1,0,1),0)</f>
        <v>0</v>
      </c>
      <c r="H106">
        <f>IF(B106&gt;0,IF(H105=1,0,1),0)</f>
        <v>0</v>
      </c>
      <c r="I106">
        <f t="shared" si="11"/>
        <v>0</v>
      </c>
      <c r="J106">
        <f t="shared" si="12"/>
        <v>0</v>
      </c>
      <c r="K106">
        <f>IF(C106&gt;0,IF(K105=-1,0,IF(C105&gt;0,0,-1)),0)</f>
        <v>0</v>
      </c>
      <c r="L106">
        <f>IF(D106&gt;0,IF(L105=-1,0,IF(D105&gt;0,0,-1)),0)</f>
        <v>0</v>
      </c>
      <c r="M106">
        <f t="shared" si="16"/>
        <v>0</v>
      </c>
      <c r="N106">
        <f t="shared" si="17"/>
        <v>0</v>
      </c>
      <c r="O106">
        <f t="shared" si="13"/>
        <v>163.46999999999997</v>
      </c>
    </row>
    <row r="107" spans="1:15" x14ac:dyDescent="0.35">
      <c r="A107">
        <f>IF('jun-aug'!E106&gt;0,'jun-aug'!C106,0)</f>
        <v>0</v>
      </c>
      <c r="B107">
        <f>IF('jun-aug'!E106&gt;0,'jun-aug'!D106,0)</f>
        <v>0</v>
      </c>
      <c r="C107">
        <f>IF('jun-aug'!E106&lt;0,'jun-aug'!C106,IF('jun-aug'!K106=6,'jun-aug'!C106,0))</f>
        <v>78.459999999999994</v>
      </c>
      <c r="D107">
        <f>IF('jun-aug'!E106&lt;0,'jun-aug'!D106,IF('jun-aug'!L106=6,'jun-aug'!D106,0))</f>
        <v>78.290000000000006</v>
      </c>
      <c r="E107">
        <f t="shared" si="14"/>
        <v>0</v>
      </c>
      <c r="F107">
        <f t="shared" si="15"/>
        <v>0</v>
      </c>
      <c r="G107">
        <f>IF(A107&gt;0,IF(G106=1,0,1),0)</f>
        <v>0</v>
      </c>
      <c r="H107">
        <f>IF(B107&gt;0,IF(H106=1,0,1),0)</f>
        <v>0</v>
      </c>
      <c r="I107">
        <f t="shared" si="11"/>
        <v>0</v>
      </c>
      <c r="J107">
        <f t="shared" si="12"/>
        <v>0</v>
      </c>
      <c r="K107">
        <f>IF(C107&gt;0,IF(K106=-1,0,IF(C106&gt;0,0,-1)),0)</f>
        <v>0</v>
      </c>
      <c r="L107">
        <f>IF(D107&gt;0,IF(L106=-1,0,IF(D106&gt;0,0,-1)),0)</f>
        <v>0</v>
      </c>
      <c r="M107">
        <f t="shared" si="16"/>
        <v>0</v>
      </c>
      <c r="N107">
        <f t="shared" si="17"/>
        <v>0</v>
      </c>
      <c r="O107">
        <f t="shared" si="13"/>
        <v>163.46999999999997</v>
      </c>
    </row>
    <row r="108" spans="1:15" x14ac:dyDescent="0.35">
      <c r="A108">
        <f>IF('jun-aug'!E107&gt;0,'jun-aug'!C107,0)</f>
        <v>0</v>
      </c>
      <c r="B108">
        <f>IF('jun-aug'!E107&gt;0,'jun-aug'!D107,0)</f>
        <v>0</v>
      </c>
      <c r="C108">
        <f>IF('jun-aug'!E107&lt;0,'jun-aug'!C107,IF('jun-aug'!K107=6,'jun-aug'!C107,0))</f>
        <v>78.459999999999994</v>
      </c>
      <c r="D108">
        <f>IF('jun-aug'!E107&lt;0,'jun-aug'!D107,IF('jun-aug'!L107=6,'jun-aug'!D107,0))</f>
        <v>78.290000000000006</v>
      </c>
      <c r="E108">
        <f t="shared" si="14"/>
        <v>0</v>
      </c>
      <c r="F108">
        <f t="shared" si="15"/>
        <v>0</v>
      </c>
      <c r="G108">
        <f>IF(A108&gt;0,IF(G107=1,0,1),0)</f>
        <v>0</v>
      </c>
      <c r="H108">
        <f>IF(B108&gt;0,IF(H107=1,0,1),0)</f>
        <v>0</v>
      </c>
      <c r="I108">
        <f t="shared" si="11"/>
        <v>0</v>
      </c>
      <c r="J108">
        <f t="shared" si="12"/>
        <v>0</v>
      </c>
      <c r="K108">
        <f>IF(C108&gt;0,IF(K107=-1,0,IF(C107&gt;0,0,-1)),0)</f>
        <v>0</v>
      </c>
      <c r="L108">
        <f>IF(D108&gt;0,IF(L107=-1,0,IF(D107&gt;0,0,-1)),0)</f>
        <v>0</v>
      </c>
      <c r="M108">
        <f t="shared" si="16"/>
        <v>0</v>
      </c>
      <c r="N108">
        <f t="shared" si="17"/>
        <v>0</v>
      </c>
      <c r="O108">
        <f t="shared" si="13"/>
        <v>163.46999999999997</v>
      </c>
    </row>
    <row r="109" spans="1:15" x14ac:dyDescent="0.35">
      <c r="A109">
        <f>IF('jun-aug'!E108&gt;0,'jun-aug'!C108,0)</f>
        <v>0</v>
      </c>
      <c r="B109">
        <f>IF('jun-aug'!E108&gt;0,'jun-aug'!D108,0)</f>
        <v>0</v>
      </c>
      <c r="C109">
        <f>IF('jun-aug'!E108&lt;0,'jun-aug'!C108,IF('jun-aug'!K108=6,'jun-aug'!C108,0))</f>
        <v>78.459999999999994</v>
      </c>
      <c r="D109">
        <f>IF('jun-aug'!E108&lt;0,'jun-aug'!D108,IF('jun-aug'!L108=6,'jun-aug'!D108,0))</f>
        <v>55.74</v>
      </c>
      <c r="E109">
        <f t="shared" si="14"/>
        <v>0</v>
      </c>
      <c r="F109">
        <f t="shared" si="15"/>
        <v>0</v>
      </c>
      <c r="G109">
        <f>IF(A109&gt;0,IF(G108=1,0,1),0)</f>
        <v>0</v>
      </c>
      <c r="H109">
        <f>IF(B109&gt;0,IF(H108=1,0,1),0)</f>
        <v>0</v>
      </c>
      <c r="I109">
        <f t="shared" si="11"/>
        <v>0</v>
      </c>
      <c r="J109">
        <f t="shared" si="12"/>
        <v>0</v>
      </c>
      <c r="K109">
        <f>IF(C109&gt;0,IF(K108=-1,0,IF(C108&gt;0,0,-1)),0)</f>
        <v>0</v>
      </c>
      <c r="L109">
        <f>IF(D109&gt;0,IF(L108=-1,0,IF(D108&gt;0,0,-1)),0)</f>
        <v>0</v>
      </c>
      <c r="M109">
        <f t="shared" si="16"/>
        <v>0</v>
      </c>
      <c r="N109">
        <f t="shared" si="17"/>
        <v>0</v>
      </c>
      <c r="O109">
        <f t="shared" si="13"/>
        <v>163.46999999999997</v>
      </c>
    </row>
    <row r="110" spans="1:15" x14ac:dyDescent="0.35">
      <c r="A110">
        <f>IF('jun-aug'!E109&gt;0,'jun-aug'!C109,0)</f>
        <v>60.87</v>
      </c>
      <c r="B110">
        <f>IF('jun-aug'!E109&gt;0,'jun-aug'!D109,0)</f>
        <v>61</v>
      </c>
      <c r="C110">
        <f>IF('jun-aug'!E109&lt;0,'jun-aug'!C109,IF('jun-aug'!K109=6,'jun-aug'!C109,0))</f>
        <v>0</v>
      </c>
      <c r="D110">
        <f>IF('jun-aug'!E109&lt;0,'jun-aug'!D109,IF('jun-aug'!L109=6,'jun-aug'!D109,0))</f>
        <v>0</v>
      </c>
      <c r="E110">
        <f t="shared" si="14"/>
        <v>1</v>
      </c>
      <c r="F110">
        <f t="shared" si="15"/>
        <v>1</v>
      </c>
      <c r="G110">
        <f>IF(A110&gt;0,IF(G109=1,0,1),0)</f>
        <v>1</v>
      </c>
      <c r="H110">
        <f>IF(B110&gt;0,IF(H109=1,0,1),0)</f>
        <v>1</v>
      </c>
      <c r="I110">
        <f t="shared" si="11"/>
        <v>1</v>
      </c>
      <c r="J110">
        <f t="shared" si="12"/>
        <v>1</v>
      </c>
      <c r="K110">
        <f>IF(C110&gt;0,IF(K109=-1,0,IF(C109&gt;0,0,-1)),0)</f>
        <v>0</v>
      </c>
      <c r="L110">
        <f>IF(D110&gt;0,IF(L109=-1,0,IF(D109&gt;0,0,-1)),0)</f>
        <v>0</v>
      </c>
      <c r="M110">
        <f t="shared" si="16"/>
        <v>-60.87</v>
      </c>
      <c r="N110">
        <f t="shared" si="17"/>
        <v>-61</v>
      </c>
      <c r="O110">
        <f t="shared" si="13"/>
        <v>41.599999999999966</v>
      </c>
    </row>
    <row r="111" spans="1:15" x14ac:dyDescent="0.35">
      <c r="A111">
        <f>IF('jun-aug'!E110&gt;0,'jun-aug'!C110,0)</f>
        <v>60.87</v>
      </c>
      <c r="B111">
        <f>IF('jun-aug'!E110&gt;0,'jun-aug'!D110,0)</f>
        <v>61</v>
      </c>
      <c r="C111">
        <f>IF('jun-aug'!E110&lt;0,'jun-aug'!C110,IF('jun-aug'!K110=6,'jun-aug'!C110,0))</f>
        <v>0</v>
      </c>
      <c r="D111">
        <f>IF('jun-aug'!E110&lt;0,'jun-aug'!D110,IF('jun-aug'!L110=6,'jun-aug'!D110,0))</f>
        <v>0</v>
      </c>
      <c r="E111">
        <f t="shared" si="14"/>
        <v>2</v>
      </c>
      <c r="F111">
        <f t="shared" si="15"/>
        <v>2</v>
      </c>
      <c r="G111">
        <f>IF(A111&gt;0,IF(G110=1,0,1),0)</f>
        <v>0</v>
      </c>
      <c r="H111">
        <f>IF(B111&gt;0,IF(H110=1,0,1),0)</f>
        <v>0</v>
      </c>
      <c r="I111">
        <f t="shared" si="11"/>
        <v>1</v>
      </c>
      <c r="J111">
        <f t="shared" si="12"/>
        <v>1</v>
      </c>
      <c r="K111">
        <f>IF(C111&gt;0,IF(K110=-1,0,IF(C110&gt;0,0,-1)),0)</f>
        <v>0</v>
      </c>
      <c r="L111">
        <f>IF(D111&gt;0,IF(L110=-1,0,IF(D110&gt;0,0,-1)),0)</f>
        <v>0</v>
      </c>
      <c r="M111">
        <f t="shared" si="16"/>
        <v>0</v>
      </c>
      <c r="N111">
        <f t="shared" si="17"/>
        <v>0</v>
      </c>
      <c r="O111">
        <f t="shared" si="13"/>
        <v>41.599999999999966</v>
      </c>
    </row>
    <row r="112" spans="1:15" x14ac:dyDescent="0.35">
      <c r="A112">
        <f>IF('jun-aug'!E111&gt;0,'jun-aug'!C111,0)</f>
        <v>0</v>
      </c>
      <c r="B112">
        <f>IF('jun-aug'!E111&gt;0,'jun-aug'!D111,0)</f>
        <v>0</v>
      </c>
      <c r="C112">
        <f>IF('jun-aug'!E111&lt;0,'jun-aug'!C111,IF('jun-aug'!K111=6,'jun-aug'!C111,0))</f>
        <v>68.42</v>
      </c>
      <c r="D112">
        <f>IF('jun-aug'!E111&lt;0,'jun-aug'!D111,IF('jun-aug'!L111=6,'jun-aug'!D111,0))</f>
        <v>61</v>
      </c>
      <c r="E112">
        <f t="shared" si="14"/>
        <v>0</v>
      </c>
      <c r="F112">
        <f t="shared" si="15"/>
        <v>0</v>
      </c>
      <c r="G112">
        <f>IF(A112&gt;0,IF(G111=1,0,1),0)</f>
        <v>0</v>
      </c>
      <c r="H112">
        <f>IF(B112&gt;0,IF(H111=1,0,1),0)</f>
        <v>0</v>
      </c>
      <c r="I112">
        <f t="shared" si="11"/>
        <v>0</v>
      </c>
      <c r="J112">
        <f t="shared" si="12"/>
        <v>0</v>
      </c>
      <c r="K112">
        <f>IF(C112&gt;0,IF(K111=-1,0,IF(C111&gt;0,0,-1)),0)</f>
        <v>-1</v>
      </c>
      <c r="L112">
        <f>IF(D112&gt;0,IF(L111=-1,0,IF(D111&gt;0,0,-1)),0)</f>
        <v>-1</v>
      </c>
      <c r="M112">
        <f t="shared" si="16"/>
        <v>68.42</v>
      </c>
      <c r="N112">
        <f t="shared" si="17"/>
        <v>61</v>
      </c>
      <c r="O112">
        <f t="shared" si="13"/>
        <v>171.01999999999998</v>
      </c>
    </row>
    <row r="113" spans="1:15" x14ac:dyDescent="0.35">
      <c r="A113">
        <f>IF('jun-aug'!E112&gt;0,'jun-aug'!C112,0)</f>
        <v>0</v>
      </c>
      <c r="B113">
        <f>IF('jun-aug'!E112&gt;0,'jun-aug'!D112,0)</f>
        <v>0</v>
      </c>
      <c r="C113">
        <f>IF('jun-aug'!E112&lt;0,'jun-aug'!C112,IF('jun-aug'!K112=6,'jun-aug'!C112,0))</f>
        <v>63.01</v>
      </c>
      <c r="D113">
        <f>IF('jun-aug'!E112&lt;0,'jun-aug'!D112,IF('jun-aug'!L112=6,'jun-aug'!D112,0))</f>
        <v>62.8</v>
      </c>
      <c r="E113">
        <f t="shared" si="14"/>
        <v>0</v>
      </c>
      <c r="F113">
        <f t="shared" si="15"/>
        <v>0</v>
      </c>
      <c r="G113">
        <f>IF(A113&gt;0,IF(G112=1,0,1),0)</f>
        <v>0</v>
      </c>
      <c r="H113">
        <f>IF(B113&gt;0,IF(H112=1,0,1),0)</f>
        <v>0</v>
      </c>
      <c r="I113">
        <f t="shared" si="11"/>
        <v>0</v>
      </c>
      <c r="J113">
        <f t="shared" si="12"/>
        <v>0</v>
      </c>
      <c r="K113">
        <f>IF(C113&gt;0,IF(K112=-1,0,IF(C112&gt;0,0,-1)),0)</f>
        <v>0</v>
      </c>
      <c r="L113">
        <f>IF(D113&gt;0,IF(L112=-1,0,IF(D112&gt;0,0,-1)),0)</f>
        <v>0</v>
      </c>
      <c r="M113">
        <f t="shared" si="16"/>
        <v>0</v>
      </c>
      <c r="N113">
        <f t="shared" si="17"/>
        <v>0</v>
      </c>
      <c r="O113">
        <f t="shared" si="13"/>
        <v>171.01999999999998</v>
      </c>
    </row>
    <row r="114" spans="1:15" x14ac:dyDescent="0.35">
      <c r="A114">
        <f>IF('jun-aug'!E113&gt;0,'jun-aug'!C113,0)</f>
        <v>0</v>
      </c>
      <c r="B114">
        <f>IF('jun-aug'!E113&gt;0,'jun-aug'!D113,0)</f>
        <v>0</v>
      </c>
      <c r="C114">
        <f>IF('jun-aug'!E113&lt;0,'jun-aug'!C113,IF('jun-aug'!K113=6,'jun-aug'!C113,0))</f>
        <v>65.08</v>
      </c>
      <c r="D114">
        <f>IF('jun-aug'!E113&lt;0,'jun-aug'!D113,IF('jun-aug'!L113=6,'jun-aug'!D113,0))</f>
        <v>64.8</v>
      </c>
      <c r="E114">
        <f t="shared" si="14"/>
        <v>0</v>
      </c>
      <c r="F114">
        <f t="shared" si="15"/>
        <v>0</v>
      </c>
      <c r="G114">
        <f>IF(A114&gt;0,IF(G113=1,0,1),0)</f>
        <v>0</v>
      </c>
      <c r="H114">
        <f>IF(B114&gt;0,IF(H113=1,0,1),0)</f>
        <v>0</v>
      </c>
      <c r="I114">
        <f t="shared" si="11"/>
        <v>0</v>
      </c>
      <c r="J114">
        <f t="shared" si="12"/>
        <v>0</v>
      </c>
      <c r="K114">
        <f>IF(C114&gt;0,IF(K113=-1,0,IF(C113&gt;0,0,-1)),0)</f>
        <v>0</v>
      </c>
      <c r="L114">
        <f>IF(D114&gt;0,IF(L113=-1,0,IF(D113&gt;0,0,-1)),0)</f>
        <v>0</v>
      </c>
      <c r="M114">
        <f t="shared" si="16"/>
        <v>0</v>
      </c>
      <c r="N114">
        <f t="shared" si="17"/>
        <v>0</v>
      </c>
      <c r="O114">
        <f t="shared" si="13"/>
        <v>171.01999999999998</v>
      </c>
    </row>
    <row r="115" spans="1:15" x14ac:dyDescent="0.35">
      <c r="A115">
        <f>IF('jun-aug'!E114&gt;0,'jun-aug'!C114,0)</f>
        <v>0</v>
      </c>
      <c r="B115">
        <f>IF('jun-aug'!E114&gt;0,'jun-aug'!D114,0)</f>
        <v>0</v>
      </c>
      <c r="C115">
        <f>IF('jun-aug'!E114&lt;0,'jun-aug'!C114,IF('jun-aug'!K114=6,'jun-aug'!C114,0))</f>
        <v>70.349999999999994</v>
      </c>
      <c r="D115">
        <f>IF('jun-aug'!E114&lt;0,'jun-aug'!D114,IF('jun-aug'!L114=6,'jun-aug'!D114,0))</f>
        <v>69.819999999999993</v>
      </c>
      <c r="E115">
        <f t="shared" si="14"/>
        <v>0</v>
      </c>
      <c r="F115">
        <f t="shared" si="15"/>
        <v>0</v>
      </c>
      <c r="G115">
        <f>IF(A115&gt;0,IF(G114=1,0,1),0)</f>
        <v>0</v>
      </c>
      <c r="H115">
        <f>IF(B115&gt;0,IF(H114=1,0,1),0)</f>
        <v>0</v>
      </c>
      <c r="I115">
        <f t="shared" si="11"/>
        <v>0</v>
      </c>
      <c r="J115">
        <f t="shared" si="12"/>
        <v>0</v>
      </c>
      <c r="K115">
        <f>IF(C115&gt;0,IF(K114=-1,0,IF(C114&gt;0,0,-1)),0)</f>
        <v>0</v>
      </c>
      <c r="L115">
        <f>IF(D115&gt;0,IF(L114=-1,0,IF(D114&gt;0,0,-1)),0)</f>
        <v>0</v>
      </c>
      <c r="M115">
        <f t="shared" si="16"/>
        <v>0</v>
      </c>
      <c r="N115">
        <f t="shared" si="17"/>
        <v>0</v>
      </c>
      <c r="O115">
        <f t="shared" si="13"/>
        <v>171.01999999999998</v>
      </c>
    </row>
    <row r="116" spans="1:15" x14ac:dyDescent="0.35">
      <c r="A116">
        <f>IF('jun-aug'!E115&gt;0,'jun-aug'!C115,0)</f>
        <v>0</v>
      </c>
      <c r="B116">
        <f>IF('jun-aug'!E115&gt;0,'jun-aug'!D115,0)</f>
        <v>0</v>
      </c>
      <c r="C116">
        <f>IF('jun-aug'!E115&lt;0,'jun-aug'!C115,IF('jun-aug'!K115=6,'jun-aug'!C115,0))</f>
        <v>78.14</v>
      </c>
      <c r="D116">
        <f>IF('jun-aug'!E115&lt;0,'jun-aug'!D115,IF('jun-aug'!L115=6,'jun-aug'!D115,0))</f>
        <v>77.84</v>
      </c>
      <c r="E116">
        <f t="shared" si="14"/>
        <v>0</v>
      </c>
      <c r="F116">
        <f t="shared" si="15"/>
        <v>0</v>
      </c>
      <c r="G116">
        <f>IF(A116&gt;0,IF(G115=1,0,1),0)</f>
        <v>0</v>
      </c>
      <c r="H116">
        <f>IF(B116&gt;0,IF(H115=1,0,1),0)</f>
        <v>0</v>
      </c>
      <c r="I116">
        <f t="shared" si="11"/>
        <v>0</v>
      </c>
      <c r="J116">
        <f t="shared" si="12"/>
        <v>0</v>
      </c>
      <c r="K116">
        <f>IF(C116&gt;0,IF(K115=-1,0,IF(C115&gt;0,0,-1)),0)</f>
        <v>0</v>
      </c>
      <c r="L116">
        <f>IF(D116&gt;0,IF(L115=-1,0,IF(D115&gt;0,0,-1)),0)</f>
        <v>0</v>
      </c>
      <c r="M116">
        <f t="shared" si="16"/>
        <v>0</v>
      </c>
      <c r="N116">
        <f t="shared" si="17"/>
        <v>0</v>
      </c>
      <c r="O116">
        <f t="shared" si="13"/>
        <v>171.01999999999998</v>
      </c>
    </row>
    <row r="117" spans="1:15" x14ac:dyDescent="0.35">
      <c r="A117">
        <f>IF('jun-aug'!E116&gt;0,'jun-aug'!C116,0)</f>
        <v>0</v>
      </c>
      <c r="B117">
        <f>IF('jun-aug'!E116&gt;0,'jun-aug'!D116,0)</f>
        <v>0</v>
      </c>
      <c r="C117">
        <f>IF('jun-aug'!E116&lt;0,'jun-aug'!C116,IF('jun-aug'!K116=6,'jun-aug'!C116,0))</f>
        <v>78.14</v>
      </c>
      <c r="D117">
        <f>IF('jun-aug'!E116&lt;0,'jun-aug'!D116,IF('jun-aug'!L116=6,'jun-aug'!D116,0))</f>
        <v>77.84</v>
      </c>
      <c r="E117">
        <f t="shared" si="14"/>
        <v>0</v>
      </c>
      <c r="F117">
        <f t="shared" si="15"/>
        <v>0</v>
      </c>
      <c r="G117">
        <f>IF(A117&gt;0,IF(G116=1,0,1),0)</f>
        <v>0</v>
      </c>
      <c r="H117">
        <f>IF(B117&gt;0,IF(H116=1,0,1),0)</f>
        <v>0</v>
      </c>
      <c r="I117">
        <f t="shared" si="11"/>
        <v>0</v>
      </c>
      <c r="J117">
        <f t="shared" si="12"/>
        <v>0</v>
      </c>
      <c r="K117">
        <f>IF(C117&gt;0,IF(K116=-1,0,IF(C116&gt;0,0,-1)),0)</f>
        <v>0</v>
      </c>
      <c r="L117">
        <f>IF(D117&gt;0,IF(L116=-1,0,IF(D116&gt;0,0,-1)),0)</f>
        <v>0</v>
      </c>
      <c r="M117">
        <f t="shared" si="16"/>
        <v>0</v>
      </c>
      <c r="N117">
        <f t="shared" si="17"/>
        <v>0</v>
      </c>
      <c r="O117">
        <f t="shared" si="13"/>
        <v>171.01999999999998</v>
      </c>
    </row>
    <row r="118" spans="1:15" x14ac:dyDescent="0.35">
      <c r="A118">
        <f>IF('jun-aug'!E117&gt;0,'jun-aug'!C117,0)</f>
        <v>0</v>
      </c>
      <c r="B118">
        <f>IF('jun-aug'!E117&gt;0,'jun-aug'!D117,0)</f>
        <v>0</v>
      </c>
      <c r="C118">
        <f>IF('jun-aug'!E117&lt;0,'jun-aug'!C117,IF('jun-aug'!K117=6,'jun-aug'!C117,0))</f>
        <v>78.14</v>
      </c>
      <c r="D118">
        <f>IF('jun-aug'!E117&lt;0,'jun-aug'!D117,IF('jun-aug'!L117=6,'jun-aug'!D117,0))</f>
        <v>56.2</v>
      </c>
      <c r="E118">
        <f t="shared" si="14"/>
        <v>0</v>
      </c>
      <c r="F118">
        <f t="shared" si="15"/>
        <v>0</v>
      </c>
      <c r="G118">
        <f>IF(A118&gt;0,IF(G117=1,0,1),0)</f>
        <v>0</v>
      </c>
      <c r="H118">
        <f>IF(B118&gt;0,IF(H117=1,0,1),0)</f>
        <v>0</v>
      </c>
      <c r="I118">
        <f t="shared" si="11"/>
        <v>0</v>
      </c>
      <c r="J118">
        <f t="shared" si="12"/>
        <v>0</v>
      </c>
      <c r="K118">
        <f>IF(C118&gt;0,IF(K117=-1,0,IF(C117&gt;0,0,-1)),0)</f>
        <v>0</v>
      </c>
      <c r="L118">
        <f>IF(D118&gt;0,IF(L117=-1,0,IF(D117&gt;0,0,-1)),0)</f>
        <v>0</v>
      </c>
      <c r="M118">
        <f t="shared" si="16"/>
        <v>0</v>
      </c>
      <c r="N118">
        <f t="shared" si="17"/>
        <v>0</v>
      </c>
      <c r="O118">
        <f t="shared" si="13"/>
        <v>171.01999999999998</v>
      </c>
    </row>
    <row r="119" spans="1:15" x14ac:dyDescent="0.35">
      <c r="A119">
        <f>IF('jun-aug'!E118&gt;0,'jun-aug'!C118,0)</f>
        <v>0</v>
      </c>
      <c r="B119">
        <f>IF('jun-aug'!E118&gt;0,'jun-aug'!D118,0)</f>
        <v>0</v>
      </c>
      <c r="C119">
        <f>IF('jun-aug'!E118&lt;0,'jun-aug'!C118,IF('jun-aug'!K118=6,'jun-aug'!C118,0))</f>
        <v>78.14</v>
      </c>
      <c r="D119">
        <f>IF('jun-aug'!E118&lt;0,'jun-aug'!D118,IF('jun-aug'!L118=6,'jun-aug'!D118,0))</f>
        <v>60.6</v>
      </c>
      <c r="E119">
        <f t="shared" si="14"/>
        <v>0</v>
      </c>
      <c r="F119">
        <f t="shared" si="15"/>
        <v>0</v>
      </c>
      <c r="G119">
        <f>IF(A119&gt;0,IF(G118=1,0,1),0)</f>
        <v>0</v>
      </c>
      <c r="H119">
        <f>IF(B119&gt;0,IF(H118=1,0,1),0)</f>
        <v>0</v>
      </c>
      <c r="I119">
        <f t="shared" si="11"/>
        <v>0</v>
      </c>
      <c r="J119">
        <f t="shared" si="12"/>
        <v>0</v>
      </c>
      <c r="K119">
        <f>IF(C119&gt;0,IF(K118=-1,0,IF(C118&gt;0,0,-1)),0)</f>
        <v>0</v>
      </c>
      <c r="L119">
        <f>IF(D119&gt;0,IF(L118=-1,0,IF(D118&gt;0,0,-1)),0)</f>
        <v>0</v>
      </c>
      <c r="M119">
        <f t="shared" si="16"/>
        <v>0</v>
      </c>
      <c r="N119">
        <f t="shared" si="17"/>
        <v>0</v>
      </c>
      <c r="O119">
        <f t="shared" si="13"/>
        <v>171.01999999999998</v>
      </c>
    </row>
    <row r="120" spans="1:15" x14ac:dyDescent="0.35">
      <c r="A120">
        <f>IF('jun-aug'!E119&gt;0,'jun-aug'!C119,0)</f>
        <v>0</v>
      </c>
      <c r="B120">
        <f>IF('jun-aug'!E119&gt;0,'jun-aug'!D119,0)</f>
        <v>0</v>
      </c>
      <c r="C120">
        <f>IF('jun-aug'!E119&lt;0,'jun-aug'!C119,IF('jun-aug'!K119=6,'jun-aug'!C119,0))</f>
        <v>78.14</v>
      </c>
      <c r="D120">
        <f>IF('jun-aug'!E119&lt;0,'jun-aug'!D119,IF('jun-aug'!L119=6,'jun-aug'!D119,0))</f>
        <v>60.6</v>
      </c>
      <c r="E120">
        <f t="shared" si="14"/>
        <v>0</v>
      </c>
      <c r="F120">
        <f t="shared" si="15"/>
        <v>0</v>
      </c>
      <c r="G120">
        <f>IF(A120&gt;0,IF(G119=1,0,1),0)</f>
        <v>0</v>
      </c>
      <c r="H120">
        <f>IF(B120&gt;0,IF(H119=1,0,1),0)</f>
        <v>0</v>
      </c>
      <c r="I120">
        <f t="shared" si="11"/>
        <v>0</v>
      </c>
      <c r="J120">
        <f t="shared" si="12"/>
        <v>0</v>
      </c>
      <c r="K120">
        <f>IF(C120&gt;0,IF(K119=-1,0,IF(C119&gt;0,0,-1)),0)</f>
        <v>0</v>
      </c>
      <c r="L120">
        <f>IF(D120&gt;0,IF(L119=-1,0,IF(D119&gt;0,0,-1)),0)</f>
        <v>0</v>
      </c>
      <c r="M120">
        <f t="shared" si="16"/>
        <v>0</v>
      </c>
      <c r="N120">
        <f t="shared" si="17"/>
        <v>0</v>
      </c>
      <c r="O120">
        <f t="shared" si="13"/>
        <v>171.01999999999998</v>
      </c>
    </row>
    <row r="121" spans="1:15" x14ac:dyDescent="0.35">
      <c r="A121">
        <f>IF('jun-aug'!E120&gt;0,'jun-aug'!C120,0)</f>
        <v>0</v>
      </c>
      <c r="B121">
        <f>IF('jun-aug'!E120&gt;0,'jun-aug'!D120,0)</f>
        <v>0</v>
      </c>
      <c r="C121">
        <f>IF('jun-aug'!E120&lt;0,'jun-aug'!C120,IF('jun-aug'!K120=6,'jun-aug'!C120,0))</f>
        <v>70.05</v>
      </c>
      <c r="D121">
        <f>IF('jun-aug'!E120&lt;0,'jun-aug'!D120,IF('jun-aug'!L120=6,'jun-aug'!D120,0))</f>
        <v>60.6</v>
      </c>
      <c r="E121">
        <f t="shared" si="14"/>
        <v>0</v>
      </c>
      <c r="F121">
        <f t="shared" si="15"/>
        <v>0</v>
      </c>
      <c r="G121">
        <f>IF(A121&gt;0,IF(G120=1,0,1),0)</f>
        <v>0</v>
      </c>
      <c r="H121">
        <f>IF(B121&gt;0,IF(H120=1,0,1),0)</f>
        <v>0</v>
      </c>
      <c r="I121">
        <f t="shared" si="11"/>
        <v>0</v>
      </c>
      <c r="J121">
        <f t="shared" si="12"/>
        <v>0</v>
      </c>
      <c r="K121">
        <f>IF(C121&gt;0,IF(K120=-1,0,IF(C120&gt;0,0,-1)),0)</f>
        <v>0</v>
      </c>
      <c r="L121">
        <f>IF(D121&gt;0,IF(L120=-1,0,IF(D120&gt;0,0,-1)),0)</f>
        <v>0</v>
      </c>
      <c r="M121">
        <f t="shared" si="16"/>
        <v>0</v>
      </c>
      <c r="N121">
        <f t="shared" si="17"/>
        <v>0</v>
      </c>
      <c r="O121">
        <f t="shared" si="13"/>
        <v>171.01999999999998</v>
      </c>
    </row>
    <row r="122" spans="1:15" x14ac:dyDescent="0.35">
      <c r="A122">
        <f>IF('jun-aug'!E121&gt;0,'jun-aug'!C121,0)</f>
        <v>0</v>
      </c>
      <c r="B122">
        <f>IF('jun-aug'!E121&gt;0,'jun-aug'!D121,0)</f>
        <v>0</v>
      </c>
      <c r="C122">
        <f>IF('jun-aug'!E121&lt;0,'jun-aug'!C121,IF('jun-aug'!K121=6,'jun-aug'!C121,0))</f>
        <v>80.260000000000005</v>
      </c>
      <c r="D122">
        <f>IF('jun-aug'!E121&lt;0,'jun-aug'!D121,IF('jun-aug'!L121=6,'jun-aug'!D121,0))</f>
        <v>79.88</v>
      </c>
      <c r="E122">
        <f t="shared" si="14"/>
        <v>0</v>
      </c>
      <c r="F122">
        <f t="shared" si="15"/>
        <v>0</v>
      </c>
      <c r="G122">
        <f>IF(A122&gt;0,IF(G121=1,0,1),0)</f>
        <v>0</v>
      </c>
      <c r="H122">
        <f>IF(B122&gt;0,IF(H121=1,0,1),0)</f>
        <v>0</v>
      </c>
      <c r="I122">
        <f t="shared" si="11"/>
        <v>0</v>
      </c>
      <c r="J122">
        <f t="shared" si="12"/>
        <v>0</v>
      </c>
      <c r="K122">
        <f>IF(C122&gt;0,IF(K121=-1,0,IF(C121&gt;0,0,-1)),0)</f>
        <v>0</v>
      </c>
      <c r="L122">
        <f>IF(D122&gt;0,IF(L121=-1,0,IF(D121&gt;0,0,-1)),0)</f>
        <v>0</v>
      </c>
      <c r="M122">
        <f t="shared" si="16"/>
        <v>0</v>
      </c>
      <c r="N122">
        <f t="shared" si="17"/>
        <v>0</v>
      </c>
      <c r="O122">
        <f t="shared" si="13"/>
        <v>171.01999999999998</v>
      </c>
    </row>
    <row r="123" spans="1:15" x14ac:dyDescent="0.35">
      <c r="A123">
        <f>IF('jun-aug'!E122&gt;0,'jun-aug'!C122,0)</f>
        <v>0</v>
      </c>
      <c r="B123">
        <f>IF('jun-aug'!E122&gt;0,'jun-aug'!D122,0)</f>
        <v>0</v>
      </c>
      <c r="C123">
        <f>IF('jun-aug'!E122&lt;0,'jun-aug'!C122,IF('jun-aug'!K122=6,'jun-aug'!C122,0))</f>
        <v>80.260000000000005</v>
      </c>
      <c r="D123">
        <f>IF('jun-aug'!E122&lt;0,'jun-aug'!D122,IF('jun-aug'!L122=6,'jun-aug'!D122,0))</f>
        <v>52.36</v>
      </c>
      <c r="E123">
        <f t="shared" si="14"/>
        <v>0</v>
      </c>
      <c r="F123">
        <f t="shared" si="15"/>
        <v>0</v>
      </c>
      <c r="G123">
        <f>IF(A123&gt;0,IF(G122=1,0,1),0)</f>
        <v>0</v>
      </c>
      <c r="H123">
        <f>IF(B123&gt;0,IF(H122=1,0,1),0)</f>
        <v>0</v>
      </c>
      <c r="I123">
        <f t="shared" si="11"/>
        <v>0</v>
      </c>
      <c r="J123">
        <f t="shared" si="12"/>
        <v>0</v>
      </c>
      <c r="K123">
        <f>IF(C123&gt;0,IF(K122=-1,0,IF(C122&gt;0,0,-1)),0)</f>
        <v>0</v>
      </c>
      <c r="L123">
        <f>IF(D123&gt;0,IF(L122=-1,0,IF(D122&gt;0,0,-1)),0)</f>
        <v>0</v>
      </c>
      <c r="M123">
        <f t="shared" si="16"/>
        <v>0</v>
      </c>
      <c r="N123">
        <f t="shared" si="17"/>
        <v>0</v>
      </c>
      <c r="O123">
        <f t="shared" si="13"/>
        <v>171.01999999999998</v>
      </c>
    </row>
    <row r="124" spans="1:15" x14ac:dyDescent="0.35">
      <c r="A124">
        <f>IF('jun-aug'!E123&gt;0,'jun-aug'!C123,0)</f>
        <v>0</v>
      </c>
      <c r="B124">
        <f>IF('jun-aug'!E123&gt;0,'jun-aug'!D123,0)</f>
        <v>0</v>
      </c>
      <c r="C124">
        <f>IF('jun-aug'!E123&lt;0,'jun-aug'!C123,IF('jun-aug'!K123=6,'jun-aug'!C123,0))</f>
        <v>80.260000000000005</v>
      </c>
      <c r="D124">
        <f>IF('jun-aug'!E123&lt;0,'jun-aug'!D123,IF('jun-aug'!L123=6,'jun-aug'!D123,0))</f>
        <v>56.62</v>
      </c>
      <c r="E124">
        <f t="shared" si="14"/>
        <v>0</v>
      </c>
      <c r="F124">
        <f t="shared" si="15"/>
        <v>0</v>
      </c>
      <c r="G124">
        <f>IF(A124&gt;0,IF(G123=1,0,1),0)</f>
        <v>0</v>
      </c>
      <c r="H124">
        <f>IF(B124&gt;0,IF(H123=1,0,1),0)</f>
        <v>0</v>
      </c>
      <c r="I124">
        <f t="shared" si="11"/>
        <v>0</v>
      </c>
      <c r="J124">
        <f t="shared" si="12"/>
        <v>0</v>
      </c>
      <c r="K124">
        <f>IF(C124&gt;0,IF(K123=-1,0,IF(C123&gt;0,0,-1)),0)</f>
        <v>0</v>
      </c>
      <c r="L124">
        <f>IF(D124&gt;0,IF(L123=-1,0,IF(D123&gt;0,0,-1)),0)</f>
        <v>0</v>
      </c>
      <c r="M124">
        <f t="shared" si="16"/>
        <v>0</v>
      </c>
      <c r="N124">
        <f t="shared" si="17"/>
        <v>0</v>
      </c>
      <c r="O124">
        <f t="shared" si="13"/>
        <v>171.01999999999998</v>
      </c>
    </row>
    <row r="125" spans="1:15" x14ac:dyDescent="0.35">
      <c r="A125">
        <f>IF('jun-aug'!E124&gt;0,'jun-aug'!C124,0)</f>
        <v>0</v>
      </c>
      <c r="B125">
        <f>IF('jun-aug'!E124&gt;0,'jun-aug'!D124,0)</f>
        <v>0</v>
      </c>
      <c r="C125">
        <f>IF('jun-aug'!E124&lt;0,'jun-aug'!C124,IF('jun-aug'!K124=6,'jun-aug'!C124,0))</f>
        <v>80.260000000000005</v>
      </c>
      <c r="D125">
        <f>IF('jun-aug'!E124&lt;0,'jun-aug'!D124,IF('jun-aug'!L124=6,'jun-aug'!D124,0))</f>
        <v>56.62</v>
      </c>
      <c r="E125">
        <f t="shared" si="14"/>
        <v>0</v>
      </c>
      <c r="F125">
        <f t="shared" si="15"/>
        <v>0</v>
      </c>
      <c r="G125">
        <f>IF(A125&gt;0,IF(G124=1,0,1),0)</f>
        <v>0</v>
      </c>
      <c r="H125">
        <f>IF(B125&gt;0,IF(H124=1,0,1),0)</f>
        <v>0</v>
      </c>
      <c r="I125">
        <f t="shared" si="11"/>
        <v>0</v>
      </c>
      <c r="J125">
        <f t="shared" si="12"/>
        <v>0</v>
      </c>
      <c r="K125">
        <f>IF(C125&gt;0,IF(K124=-1,0,IF(C124&gt;0,0,-1)),0)</f>
        <v>0</v>
      </c>
      <c r="L125">
        <f>IF(D125&gt;0,IF(L124=-1,0,IF(D124&gt;0,0,-1)),0)</f>
        <v>0</v>
      </c>
      <c r="M125">
        <f t="shared" si="16"/>
        <v>0</v>
      </c>
      <c r="N125">
        <f t="shared" si="17"/>
        <v>0</v>
      </c>
      <c r="O125">
        <f t="shared" si="13"/>
        <v>171.01999999999998</v>
      </c>
    </row>
    <row r="126" spans="1:15" x14ac:dyDescent="0.35">
      <c r="A126">
        <f>IF('jun-aug'!E125&gt;0,'jun-aug'!C125,0)</f>
        <v>0</v>
      </c>
      <c r="B126">
        <f>IF('jun-aug'!E125&gt;0,'jun-aug'!D125,0)</f>
        <v>0</v>
      </c>
      <c r="C126">
        <f>IF('jun-aug'!E125&lt;0,'jun-aug'!C125,IF('jun-aug'!K125=6,'jun-aug'!C125,0))</f>
        <v>67.400000000000006</v>
      </c>
      <c r="D126">
        <f>IF('jun-aug'!E125&lt;0,'jun-aug'!D125,IF('jun-aug'!L125=6,'jun-aug'!D125,0))</f>
        <v>56.62</v>
      </c>
      <c r="E126">
        <f t="shared" si="14"/>
        <v>0</v>
      </c>
      <c r="F126">
        <f t="shared" si="15"/>
        <v>0</v>
      </c>
      <c r="G126">
        <f>IF(A126&gt;0,IF(G125=1,0,1),0)</f>
        <v>0</v>
      </c>
      <c r="H126">
        <f>IF(B126&gt;0,IF(H125=1,0,1),0)</f>
        <v>0</v>
      </c>
      <c r="I126">
        <f t="shared" si="11"/>
        <v>0</v>
      </c>
      <c r="J126">
        <f t="shared" si="12"/>
        <v>0</v>
      </c>
      <c r="K126">
        <f>IF(C126&gt;0,IF(K125=-1,0,IF(C125&gt;0,0,-1)),0)</f>
        <v>0</v>
      </c>
      <c r="L126">
        <f>IF(D126&gt;0,IF(L125=-1,0,IF(D125&gt;0,0,-1)),0)</f>
        <v>0</v>
      </c>
      <c r="M126">
        <f t="shared" si="16"/>
        <v>0</v>
      </c>
      <c r="N126">
        <f t="shared" si="17"/>
        <v>0</v>
      </c>
      <c r="O126">
        <f t="shared" si="13"/>
        <v>171.01999999999998</v>
      </c>
    </row>
    <row r="127" spans="1:15" x14ac:dyDescent="0.35">
      <c r="A127">
        <f>IF('jun-aug'!E126&gt;0,'jun-aug'!C126,0)</f>
        <v>0</v>
      </c>
      <c r="B127">
        <f>IF('jun-aug'!E126&gt;0,'jun-aug'!D126,0)</f>
        <v>0</v>
      </c>
      <c r="C127">
        <f>IF('jun-aug'!E126&lt;0,'jun-aug'!C126,IF('jun-aug'!K126=6,'jun-aug'!C126,0))</f>
        <v>71.95</v>
      </c>
      <c r="D127">
        <f>IF('jun-aug'!E126&lt;0,'jun-aug'!D126,IF('jun-aug'!L126=6,'jun-aug'!D126,0))</f>
        <v>71.44</v>
      </c>
      <c r="E127">
        <f t="shared" si="14"/>
        <v>0</v>
      </c>
      <c r="F127">
        <f t="shared" si="15"/>
        <v>0</v>
      </c>
      <c r="G127">
        <f>IF(A127&gt;0,IF(G126=1,0,1),0)</f>
        <v>0</v>
      </c>
      <c r="H127">
        <f>IF(B127&gt;0,IF(H126=1,0,1),0)</f>
        <v>0</v>
      </c>
      <c r="I127">
        <f t="shared" si="11"/>
        <v>0</v>
      </c>
      <c r="J127">
        <f t="shared" si="12"/>
        <v>0</v>
      </c>
      <c r="K127">
        <f>IF(C127&gt;0,IF(K126=-1,0,IF(C126&gt;0,0,-1)),0)</f>
        <v>0</v>
      </c>
      <c r="L127">
        <f>IF(D127&gt;0,IF(L126=-1,0,IF(D126&gt;0,0,-1)),0)</f>
        <v>0</v>
      </c>
      <c r="M127">
        <f t="shared" si="16"/>
        <v>0</v>
      </c>
      <c r="N127">
        <f t="shared" si="17"/>
        <v>0</v>
      </c>
      <c r="O127">
        <f t="shared" si="13"/>
        <v>171.01999999999998</v>
      </c>
    </row>
    <row r="128" spans="1:15" x14ac:dyDescent="0.35">
      <c r="A128">
        <f>IF('jun-aug'!E127&gt;0,'jun-aug'!C127,0)</f>
        <v>0</v>
      </c>
      <c r="B128">
        <f>IF('jun-aug'!E127&gt;0,'jun-aug'!D127,0)</f>
        <v>0</v>
      </c>
      <c r="C128">
        <f>IF('jun-aug'!E127&lt;0,'jun-aug'!C127,IF('jun-aug'!K127=6,'jun-aug'!C127,0))</f>
        <v>79.16</v>
      </c>
      <c r="D128">
        <f>IF('jun-aug'!E127&lt;0,'jun-aug'!D127,IF('jun-aug'!L127=6,'jun-aug'!D127,0))</f>
        <v>78.95</v>
      </c>
      <c r="E128">
        <f t="shared" si="14"/>
        <v>0</v>
      </c>
      <c r="F128">
        <f t="shared" si="15"/>
        <v>0</v>
      </c>
      <c r="G128">
        <f>IF(A128&gt;0,IF(G127=1,0,1),0)</f>
        <v>0</v>
      </c>
      <c r="H128">
        <f>IF(B128&gt;0,IF(H127=1,0,1),0)</f>
        <v>0</v>
      </c>
      <c r="I128">
        <f t="shared" si="11"/>
        <v>0</v>
      </c>
      <c r="J128">
        <f t="shared" si="12"/>
        <v>0</v>
      </c>
      <c r="K128">
        <f>IF(C128&gt;0,IF(K127=-1,0,IF(C127&gt;0,0,-1)),0)</f>
        <v>0</v>
      </c>
      <c r="L128">
        <f>IF(D128&gt;0,IF(L127=-1,0,IF(D127&gt;0,0,-1)),0)</f>
        <v>0</v>
      </c>
      <c r="M128">
        <f t="shared" si="16"/>
        <v>0</v>
      </c>
      <c r="N128">
        <f t="shared" si="17"/>
        <v>0</v>
      </c>
      <c r="O128">
        <f t="shared" si="13"/>
        <v>171.01999999999998</v>
      </c>
    </row>
    <row r="129" spans="1:15" x14ac:dyDescent="0.35">
      <c r="A129">
        <f>IF('jun-aug'!E128&gt;0,'jun-aug'!C128,0)</f>
        <v>51.52</v>
      </c>
      <c r="B129">
        <f>IF('jun-aug'!E128&gt;0,'jun-aug'!D128,0)</f>
        <v>52</v>
      </c>
      <c r="C129">
        <f>IF('jun-aug'!E128&lt;0,'jun-aug'!C128,IF('jun-aug'!K128=6,'jun-aug'!C128,0))</f>
        <v>0</v>
      </c>
      <c r="D129">
        <f>IF('jun-aug'!E128&lt;0,'jun-aug'!D128,IF('jun-aug'!L128=6,'jun-aug'!D128,0))</f>
        <v>0</v>
      </c>
      <c r="E129">
        <f t="shared" si="14"/>
        <v>1</v>
      </c>
      <c r="F129">
        <f t="shared" si="15"/>
        <v>1</v>
      </c>
      <c r="G129">
        <f>IF(A129&gt;0,IF(G128=1,0,1),0)</f>
        <v>1</v>
      </c>
      <c r="H129">
        <f>IF(B129&gt;0,IF(H128=1,0,1),0)</f>
        <v>1</v>
      </c>
      <c r="I129">
        <f t="shared" si="11"/>
        <v>1</v>
      </c>
      <c r="J129">
        <f t="shared" si="12"/>
        <v>1</v>
      </c>
      <c r="K129">
        <f>IF(C129&gt;0,IF(K128=-1,0,IF(C128&gt;0,0,-1)),0)</f>
        <v>0</v>
      </c>
      <c r="L129">
        <f>IF(D129&gt;0,IF(L128=-1,0,IF(D128&gt;0,0,-1)),0)</f>
        <v>0</v>
      </c>
      <c r="M129">
        <f t="shared" si="16"/>
        <v>-51.52</v>
      </c>
      <c r="N129">
        <f t="shared" si="17"/>
        <v>-52</v>
      </c>
      <c r="O129">
        <f t="shared" si="13"/>
        <v>67.499999999999972</v>
      </c>
    </row>
    <row r="130" spans="1:15" x14ac:dyDescent="0.35">
      <c r="A130">
        <f>IF('jun-aug'!E129&gt;0,'jun-aug'!C129,0)</f>
        <v>51.52</v>
      </c>
      <c r="B130">
        <f>IF('jun-aug'!E129&gt;0,'jun-aug'!D129,0)</f>
        <v>52</v>
      </c>
      <c r="C130">
        <f>IF('jun-aug'!E129&lt;0,'jun-aug'!C129,IF('jun-aug'!K129=6,'jun-aug'!C129,0))</f>
        <v>0</v>
      </c>
      <c r="D130">
        <f>IF('jun-aug'!E129&lt;0,'jun-aug'!D129,IF('jun-aug'!L129=6,'jun-aug'!D129,0))</f>
        <v>0</v>
      </c>
      <c r="E130">
        <f t="shared" si="14"/>
        <v>2</v>
      </c>
      <c r="F130">
        <f t="shared" si="15"/>
        <v>2</v>
      </c>
      <c r="G130">
        <f>IF(A130&gt;0,IF(G129=1,0,1),0)</f>
        <v>0</v>
      </c>
      <c r="H130">
        <f>IF(B130&gt;0,IF(H129=1,0,1),0)</f>
        <v>0</v>
      </c>
      <c r="I130">
        <f t="shared" si="11"/>
        <v>1</v>
      </c>
      <c r="J130">
        <f t="shared" si="12"/>
        <v>1</v>
      </c>
      <c r="K130">
        <f>IF(C130&gt;0,IF(K129=-1,0,IF(C129&gt;0,0,-1)),0)</f>
        <v>0</v>
      </c>
      <c r="L130">
        <f>IF(D130&gt;0,IF(L129=-1,0,IF(D129&gt;0,0,-1)),0)</f>
        <v>0</v>
      </c>
      <c r="M130">
        <f t="shared" si="16"/>
        <v>0</v>
      </c>
      <c r="N130">
        <f t="shared" si="17"/>
        <v>0</v>
      </c>
      <c r="O130">
        <f t="shared" si="13"/>
        <v>67.499999999999972</v>
      </c>
    </row>
    <row r="131" spans="1:15" x14ac:dyDescent="0.35">
      <c r="A131">
        <f>IF('jun-aug'!E130&gt;0,'jun-aug'!C130,0)</f>
        <v>51.52</v>
      </c>
      <c r="B131">
        <f>IF('jun-aug'!E130&gt;0,'jun-aug'!D130,0)</f>
        <v>57.58</v>
      </c>
      <c r="C131">
        <f>IF('jun-aug'!E130&lt;0,'jun-aug'!C130,IF('jun-aug'!K130=6,'jun-aug'!C130,0))</f>
        <v>0</v>
      </c>
      <c r="D131">
        <f>IF('jun-aug'!E130&lt;0,'jun-aug'!D130,IF('jun-aug'!L130=6,'jun-aug'!D130,0))</f>
        <v>0</v>
      </c>
      <c r="E131">
        <f t="shared" si="14"/>
        <v>3</v>
      </c>
      <c r="F131">
        <f t="shared" si="15"/>
        <v>3</v>
      </c>
      <c r="G131">
        <f>IF(A131&gt;0,IF(G130=1,0,1),0)</f>
        <v>1</v>
      </c>
      <c r="H131">
        <f>IF(B131&gt;0,IF(H130=1,0,1),0)</f>
        <v>1</v>
      </c>
      <c r="I131">
        <f t="shared" si="11"/>
        <v>1</v>
      </c>
      <c r="J131">
        <f t="shared" si="12"/>
        <v>1</v>
      </c>
      <c r="K131">
        <f>IF(C131&gt;0,IF(K130=-1,0,IF(C130&gt;0,0,-1)),0)</f>
        <v>0</v>
      </c>
      <c r="L131">
        <f>IF(D131&gt;0,IF(L130=-1,0,IF(D130&gt;0,0,-1)),0)</f>
        <v>0</v>
      </c>
      <c r="M131">
        <f t="shared" si="16"/>
        <v>0</v>
      </c>
      <c r="N131">
        <f t="shared" si="17"/>
        <v>0</v>
      </c>
      <c r="O131">
        <f t="shared" si="13"/>
        <v>67.499999999999972</v>
      </c>
    </row>
    <row r="132" spans="1:15" x14ac:dyDescent="0.35">
      <c r="A132">
        <f>IF('jun-aug'!E131&gt;0,'jun-aug'!C131,0)</f>
        <v>51.52</v>
      </c>
      <c r="B132">
        <f>IF('jun-aug'!E131&gt;0,'jun-aug'!D131,0)</f>
        <v>57.58</v>
      </c>
      <c r="C132">
        <f>IF('jun-aug'!E131&lt;0,'jun-aug'!C131,IF('jun-aug'!K131=6,'jun-aug'!C131,0))</f>
        <v>0</v>
      </c>
      <c r="D132">
        <f>IF('jun-aug'!E131&lt;0,'jun-aug'!D131,IF('jun-aug'!L131=6,'jun-aug'!D131,0))</f>
        <v>0</v>
      </c>
      <c r="E132">
        <f t="shared" si="14"/>
        <v>4</v>
      </c>
      <c r="F132">
        <f t="shared" si="15"/>
        <v>4</v>
      </c>
      <c r="G132">
        <f>IF(A132&gt;0,IF(G131=1,0,1),0)</f>
        <v>0</v>
      </c>
      <c r="H132">
        <f>IF(B132&gt;0,IF(H131=1,0,1),0)</f>
        <v>0</v>
      </c>
      <c r="I132">
        <f t="shared" si="11"/>
        <v>1</v>
      </c>
      <c r="J132">
        <f t="shared" si="12"/>
        <v>1</v>
      </c>
      <c r="K132">
        <f>IF(C132&gt;0,IF(K131=-1,0,IF(C131&gt;0,0,-1)),0)</f>
        <v>0</v>
      </c>
      <c r="L132">
        <f>IF(D132&gt;0,IF(L131=-1,0,IF(D131&gt;0,0,-1)),0)</f>
        <v>0</v>
      </c>
      <c r="M132">
        <f t="shared" si="16"/>
        <v>0</v>
      </c>
      <c r="N132">
        <f t="shared" si="17"/>
        <v>0</v>
      </c>
      <c r="O132">
        <f t="shared" si="13"/>
        <v>67.499999999999972</v>
      </c>
    </row>
    <row r="133" spans="1:15" x14ac:dyDescent="0.35">
      <c r="A133">
        <f>IF('jun-aug'!E132&gt;0,'jun-aug'!C132,0)</f>
        <v>0</v>
      </c>
      <c r="B133">
        <f>IF('jun-aug'!E132&gt;0,'jun-aug'!D132,0)</f>
        <v>0</v>
      </c>
      <c r="C133">
        <f>IF('jun-aug'!E132&lt;0,'jun-aug'!C132,IF('jun-aug'!K132=6,'jun-aug'!C132,0))</f>
        <v>67</v>
      </c>
      <c r="D133">
        <f>IF('jun-aug'!E132&lt;0,'jun-aug'!D132,IF('jun-aug'!L132=6,'jun-aug'!D132,0))</f>
        <v>57.58</v>
      </c>
      <c r="E133">
        <f t="shared" si="14"/>
        <v>0</v>
      </c>
      <c r="F133">
        <f t="shared" si="15"/>
        <v>0</v>
      </c>
      <c r="G133">
        <f>IF(A133&gt;0,IF(G132=1,0,1),0)</f>
        <v>0</v>
      </c>
      <c r="H133">
        <f>IF(B133&gt;0,IF(H132=1,0,1),0)</f>
        <v>0</v>
      </c>
      <c r="I133">
        <f t="shared" si="11"/>
        <v>0</v>
      </c>
      <c r="J133">
        <f t="shared" si="12"/>
        <v>0</v>
      </c>
      <c r="K133">
        <f>IF(C133&gt;0,IF(K132=-1,0,IF(C132&gt;0,0,-1)),0)</f>
        <v>-1</v>
      </c>
      <c r="L133">
        <f>IF(D133&gt;0,IF(L132=-1,0,IF(D132&gt;0,0,-1)),0)</f>
        <v>-1</v>
      </c>
      <c r="M133">
        <f t="shared" si="16"/>
        <v>67</v>
      </c>
      <c r="N133">
        <f t="shared" si="17"/>
        <v>57.58</v>
      </c>
      <c r="O133">
        <f t="shared" si="13"/>
        <v>192.07999999999998</v>
      </c>
    </row>
    <row r="134" spans="1:15" x14ac:dyDescent="0.35">
      <c r="A134">
        <f>IF('jun-aug'!E133&gt;0,'jun-aug'!C133,0)</f>
        <v>0</v>
      </c>
      <c r="B134">
        <f>IF('jun-aug'!E133&gt;0,'jun-aug'!D133,0)</f>
        <v>0</v>
      </c>
      <c r="C134">
        <f>IF('jun-aug'!E133&lt;0,'jun-aug'!C133,IF('jun-aug'!K133=6,'jun-aug'!C133,0))</f>
        <v>63.96</v>
      </c>
      <c r="D134">
        <f>IF('jun-aug'!E133&lt;0,'jun-aug'!D133,IF('jun-aug'!L133=6,'jun-aug'!D133,0))</f>
        <v>63.61</v>
      </c>
      <c r="E134">
        <f t="shared" si="14"/>
        <v>0</v>
      </c>
      <c r="F134">
        <f t="shared" si="15"/>
        <v>0</v>
      </c>
      <c r="G134">
        <f>IF(A134&gt;0,IF(G133=1,0,1),0)</f>
        <v>0</v>
      </c>
      <c r="H134">
        <f>IF(B134&gt;0,IF(H133=1,0,1),0)</f>
        <v>0</v>
      </c>
      <c r="I134">
        <f t="shared" ref="I134:I197" si="18">IF(I133=1,IF(K134=-1,I133+K134,IF(E134&gt;4,0,1)),IF(A134&gt;0,1,0))</f>
        <v>0</v>
      </c>
      <c r="J134">
        <f t="shared" ref="J134:J197" si="19">IF(J133=1,IF(L134=-1,J133+L134,IF(F134&gt;4,0,1)),IF(B134&gt;0,1,0))</f>
        <v>0</v>
      </c>
      <c r="K134">
        <f>IF(C134&gt;0,IF(K133=-1,0,IF(C133&gt;0,0,-1)),0)</f>
        <v>0</v>
      </c>
      <c r="L134">
        <f>IF(D134&gt;0,IF(L133=-1,0,IF(D133&gt;0,0,-1)),0)</f>
        <v>0</v>
      </c>
      <c r="M134">
        <f t="shared" si="16"/>
        <v>0</v>
      </c>
      <c r="N134">
        <f t="shared" si="17"/>
        <v>0</v>
      </c>
      <c r="O134">
        <f t="shared" ref="O134:O197" si="20">O133+M134+N134</f>
        <v>192.07999999999998</v>
      </c>
    </row>
    <row r="135" spans="1:15" x14ac:dyDescent="0.35">
      <c r="A135">
        <f>IF('jun-aug'!E134&gt;0,'jun-aug'!C134,0)</f>
        <v>0</v>
      </c>
      <c r="B135">
        <f>IF('jun-aug'!E134&gt;0,'jun-aug'!D134,0)</f>
        <v>0</v>
      </c>
      <c r="C135">
        <f>IF('jun-aug'!E134&lt;0,'jun-aug'!C134,IF('jun-aug'!K134=6,'jun-aug'!C134,0))</f>
        <v>64.98</v>
      </c>
      <c r="D135">
        <f>IF('jun-aug'!E134&lt;0,'jun-aug'!D134,IF('jun-aug'!L134=6,'jun-aug'!D134,0))</f>
        <v>64.95</v>
      </c>
      <c r="E135">
        <f t="shared" si="14"/>
        <v>0</v>
      </c>
      <c r="F135">
        <f t="shared" si="15"/>
        <v>0</v>
      </c>
      <c r="G135">
        <f>IF(A135&gt;0,IF(G134=1,0,1),0)</f>
        <v>0</v>
      </c>
      <c r="H135">
        <f>IF(B135&gt;0,IF(H134=1,0,1),0)</f>
        <v>0</v>
      </c>
      <c r="I135">
        <f t="shared" si="18"/>
        <v>0</v>
      </c>
      <c r="J135">
        <f t="shared" si="19"/>
        <v>0</v>
      </c>
      <c r="K135">
        <f>IF(C135&gt;0,IF(K134=-1,0,IF(C134&gt;0,0,-1)),0)</f>
        <v>0</v>
      </c>
      <c r="L135">
        <f>IF(D135&gt;0,IF(L134=-1,0,IF(D134&gt;0,0,-1)),0)</f>
        <v>0</v>
      </c>
      <c r="M135">
        <f t="shared" si="16"/>
        <v>0</v>
      </c>
      <c r="N135">
        <f t="shared" si="17"/>
        <v>0</v>
      </c>
      <c r="O135">
        <f t="shared" si="20"/>
        <v>192.07999999999998</v>
      </c>
    </row>
    <row r="136" spans="1:15" x14ac:dyDescent="0.35">
      <c r="A136">
        <f>IF('jun-aug'!E135&gt;0,'jun-aug'!C135,0)</f>
        <v>0</v>
      </c>
      <c r="B136">
        <f>IF('jun-aug'!E135&gt;0,'jun-aug'!D135,0)</f>
        <v>0</v>
      </c>
      <c r="C136">
        <f>IF('jun-aug'!E135&lt;0,'jun-aug'!C135,IF('jun-aug'!K135=6,'jun-aug'!C135,0))</f>
        <v>73.3</v>
      </c>
      <c r="D136">
        <f>IF('jun-aug'!E135&lt;0,'jun-aug'!D135,IF('jun-aug'!L135=6,'jun-aug'!D135,0))</f>
        <v>72.349999999999994</v>
      </c>
      <c r="E136">
        <f t="shared" si="14"/>
        <v>0</v>
      </c>
      <c r="F136">
        <f t="shared" si="15"/>
        <v>0</v>
      </c>
      <c r="G136">
        <f>IF(A136&gt;0,IF(G135=1,0,1),0)</f>
        <v>0</v>
      </c>
      <c r="H136">
        <f>IF(B136&gt;0,IF(H135=1,0,1),0)</f>
        <v>0</v>
      </c>
      <c r="I136">
        <f t="shared" si="18"/>
        <v>0</v>
      </c>
      <c r="J136">
        <f t="shared" si="19"/>
        <v>0</v>
      </c>
      <c r="K136">
        <f>IF(C136&gt;0,IF(K135=-1,0,IF(C135&gt;0,0,-1)),0)</f>
        <v>0</v>
      </c>
      <c r="L136">
        <f>IF(D136&gt;0,IF(L135=-1,0,IF(D135&gt;0,0,-1)),0)</f>
        <v>0</v>
      </c>
      <c r="M136">
        <f t="shared" si="16"/>
        <v>0</v>
      </c>
      <c r="N136">
        <f t="shared" si="17"/>
        <v>0</v>
      </c>
      <c r="O136">
        <f t="shared" si="20"/>
        <v>192.07999999999998</v>
      </c>
    </row>
    <row r="137" spans="1:15" x14ac:dyDescent="0.35">
      <c r="A137">
        <f>IF('jun-aug'!E136&gt;0,'jun-aug'!C136,0)</f>
        <v>0</v>
      </c>
      <c r="B137">
        <f>IF('jun-aug'!E136&gt;0,'jun-aug'!D136,0)</f>
        <v>0</v>
      </c>
      <c r="C137">
        <f>IF('jun-aug'!E136&lt;0,'jun-aug'!C136,IF('jun-aug'!K136=6,'jun-aug'!C136,0))</f>
        <v>73.3</v>
      </c>
      <c r="D137">
        <f>IF('jun-aug'!E136&lt;0,'jun-aug'!D136,IF('jun-aug'!L136=6,'jun-aug'!D136,0))</f>
        <v>72.349999999999994</v>
      </c>
      <c r="E137">
        <f t="shared" si="14"/>
        <v>0</v>
      </c>
      <c r="F137">
        <f t="shared" si="15"/>
        <v>0</v>
      </c>
      <c r="G137">
        <f>IF(A137&gt;0,IF(G136=1,0,1),0)</f>
        <v>0</v>
      </c>
      <c r="H137">
        <f>IF(B137&gt;0,IF(H136=1,0,1),0)</f>
        <v>0</v>
      </c>
      <c r="I137">
        <f t="shared" si="18"/>
        <v>0</v>
      </c>
      <c r="J137">
        <f t="shared" si="19"/>
        <v>0</v>
      </c>
      <c r="K137">
        <f>IF(C137&gt;0,IF(K136=-1,0,IF(C136&gt;0,0,-1)),0)</f>
        <v>0</v>
      </c>
      <c r="L137">
        <f>IF(D137&gt;0,IF(L136=-1,0,IF(D136&gt;0,0,-1)),0)</f>
        <v>0</v>
      </c>
      <c r="M137">
        <f t="shared" si="16"/>
        <v>0</v>
      </c>
      <c r="N137">
        <f t="shared" si="17"/>
        <v>0</v>
      </c>
      <c r="O137">
        <f t="shared" si="20"/>
        <v>192.07999999999998</v>
      </c>
    </row>
    <row r="138" spans="1:15" x14ac:dyDescent="0.35">
      <c r="A138">
        <f>IF('jun-aug'!E137&gt;0,'jun-aug'!C137,0)</f>
        <v>0</v>
      </c>
      <c r="B138">
        <f>IF('jun-aug'!E137&gt;0,'jun-aug'!D137,0)</f>
        <v>0</v>
      </c>
      <c r="C138">
        <f>IF('jun-aug'!E137&lt;0,'jun-aug'!C137,IF('jun-aug'!K137=6,'jun-aug'!C137,0))</f>
        <v>73.3</v>
      </c>
      <c r="D138">
        <f>IF('jun-aug'!E137&lt;0,'jun-aug'!D137,IF('jun-aug'!L137=6,'jun-aug'!D137,0))</f>
        <v>57.56</v>
      </c>
      <c r="E138">
        <f t="shared" ref="E138:E201" si="21">IF(A138&gt;0,E137+1,0)</f>
        <v>0</v>
      </c>
      <c r="F138">
        <f t="shared" ref="F138:F201" si="22">IF(B138&gt;0,F137+1,0)</f>
        <v>0</v>
      </c>
      <c r="G138">
        <f>IF(A138&gt;0,IF(G137=1,0,1),0)</f>
        <v>0</v>
      </c>
      <c r="H138">
        <f>IF(B138&gt;0,IF(H137=1,0,1),0)</f>
        <v>0</v>
      </c>
      <c r="I138">
        <f t="shared" si="18"/>
        <v>0</v>
      </c>
      <c r="J138">
        <f t="shared" si="19"/>
        <v>0</v>
      </c>
      <c r="K138">
        <f>IF(C138&gt;0,IF(K137=-1,0,IF(C137&gt;0,0,-1)),0)</f>
        <v>0</v>
      </c>
      <c r="L138">
        <f>IF(D138&gt;0,IF(L137=-1,0,IF(D137&gt;0,0,-1)),0)</f>
        <v>0</v>
      </c>
      <c r="M138">
        <f t="shared" si="16"/>
        <v>0</v>
      </c>
      <c r="N138">
        <f t="shared" si="17"/>
        <v>0</v>
      </c>
      <c r="O138">
        <f t="shared" si="20"/>
        <v>192.07999999999998</v>
      </c>
    </row>
    <row r="139" spans="1:15" x14ac:dyDescent="0.35">
      <c r="A139">
        <f>IF('jun-aug'!E138&gt;0,'jun-aug'!C138,0)</f>
        <v>0</v>
      </c>
      <c r="B139">
        <f>IF('jun-aug'!E138&gt;0,'jun-aug'!D138,0)</f>
        <v>0</v>
      </c>
      <c r="C139">
        <f>IF('jun-aug'!E138&lt;0,'jun-aug'!C138,IF('jun-aug'!K138=6,'jun-aug'!C138,0))</f>
        <v>73.3</v>
      </c>
      <c r="D139">
        <f>IF('jun-aug'!E138&lt;0,'jun-aug'!D138,IF('jun-aug'!L138=6,'jun-aug'!D138,0))</f>
        <v>57.56</v>
      </c>
      <c r="E139">
        <f t="shared" si="21"/>
        <v>0</v>
      </c>
      <c r="F139">
        <f t="shared" si="22"/>
        <v>0</v>
      </c>
      <c r="G139">
        <f>IF(A139&gt;0,IF(G138=1,0,1),0)</f>
        <v>0</v>
      </c>
      <c r="H139">
        <f>IF(B139&gt;0,IF(H138=1,0,1),0)</f>
        <v>0</v>
      </c>
      <c r="I139">
        <f t="shared" si="18"/>
        <v>0</v>
      </c>
      <c r="J139">
        <f t="shared" si="19"/>
        <v>0</v>
      </c>
      <c r="K139">
        <f>IF(C139&gt;0,IF(K138=-1,0,IF(C138&gt;0,0,-1)),0)</f>
        <v>0</v>
      </c>
      <c r="L139">
        <f>IF(D139&gt;0,IF(L138=-1,0,IF(D138&gt;0,0,-1)),0)</f>
        <v>0</v>
      </c>
      <c r="M139">
        <f t="shared" si="16"/>
        <v>0</v>
      </c>
      <c r="N139">
        <f t="shared" si="17"/>
        <v>0</v>
      </c>
      <c r="O139">
        <f t="shared" si="20"/>
        <v>192.07999999999998</v>
      </c>
    </row>
    <row r="140" spans="1:15" x14ac:dyDescent="0.35">
      <c r="A140">
        <f>IF('jun-aug'!E139&gt;0,'jun-aug'!C139,0)</f>
        <v>0</v>
      </c>
      <c r="B140">
        <f>IF('jun-aug'!E139&gt;0,'jun-aug'!D139,0)</f>
        <v>0</v>
      </c>
      <c r="C140">
        <f>IF('jun-aug'!E139&lt;0,'jun-aug'!C139,IF('jun-aug'!K139=6,'jun-aug'!C139,0))</f>
        <v>64.319999999999993</v>
      </c>
      <c r="D140">
        <f>IF('jun-aug'!E139&lt;0,'jun-aug'!D139,IF('jun-aug'!L139=6,'jun-aug'!D139,0))</f>
        <v>63.95</v>
      </c>
      <c r="E140">
        <f t="shared" si="21"/>
        <v>0</v>
      </c>
      <c r="F140">
        <f t="shared" si="22"/>
        <v>0</v>
      </c>
      <c r="G140">
        <f>IF(A140&gt;0,IF(G139=1,0,1),0)</f>
        <v>0</v>
      </c>
      <c r="H140">
        <f>IF(B140&gt;0,IF(H139=1,0,1),0)</f>
        <v>0</v>
      </c>
      <c r="I140">
        <f t="shared" si="18"/>
        <v>0</v>
      </c>
      <c r="J140">
        <f t="shared" si="19"/>
        <v>0</v>
      </c>
      <c r="K140">
        <f>IF(C140&gt;0,IF(K139=-1,0,IF(C139&gt;0,0,-1)),0)</f>
        <v>0</v>
      </c>
      <c r="L140">
        <f>IF(D140&gt;0,IF(L139=-1,0,IF(D139&gt;0,0,-1)),0)</f>
        <v>0</v>
      </c>
      <c r="M140">
        <f t="shared" si="16"/>
        <v>0</v>
      </c>
      <c r="N140">
        <f t="shared" si="17"/>
        <v>0</v>
      </c>
      <c r="O140">
        <f t="shared" si="20"/>
        <v>192.07999999999998</v>
      </c>
    </row>
    <row r="141" spans="1:15" x14ac:dyDescent="0.35">
      <c r="A141">
        <f>IF('jun-aug'!E140&gt;0,'jun-aug'!C140,0)</f>
        <v>0</v>
      </c>
      <c r="B141">
        <f>IF('jun-aug'!E140&gt;0,'jun-aug'!D140,0)</f>
        <v>0</v>
      </c>
      <c r="C141">
        <f>IF('jun-aug'!E140&lt;0,'jun-aug'!C140,IF('jun-aug'!K140=6,'jun-aug'!C140,0))</f>
        <v>66.5</v>
      </c>
      <c r="D141">
        <f>IF('jun-aug'!E140&lt;0,'jun-aug'!D140,IF('jun-aug'!L140=6,'jun-aug'!D140,0))</f>
        <v>65.97</v>
      </c>
      <c r="E141">
        <f t="shared" si="21"/>
        <v>0</v>
      </c>
      <c r="F141">
        <f t="shared" si="22"/>
        <v>0</v>
      </c>
      <c r="G141">
        <f>IF(A141&gt;0,IF(G140=1,0,1),0)</f>
        <v>0</v>
      </c>
      <c r="H141">
        <f>IF(B141&gt;0,IF(H140=1,0,1),0)</f>
        <v>0</v>
      </c>
      <c r="I141">
        <f t="shared" si="18"/>
        <v>0</v>
      </c>
      <c r="J141">
        <f t="shared" si="19"/>
        <v>0</v>
      </c>
      <c r="K141">
        <f>IF(C141&gt;0,IF(K140=-1,0,IF(C140&gt;0,0,-1)),0)</f>
        <v>0</v>
      </c>
      <c r="L141">
        <f>IF(D141&gt;0,IF(L140=-1,0,IF(D140&gt;0,0,-1)),0)</f>
        <v>0</v>
      </c>
      <c r="M141">
        <f t="shared" si="16"/>
        <v>0</v>
      </c>
      <c r="N141">
        <f t="shared" si="17"/>
        <v>0</v>
      </c>
      <c r="O141">
        <f t="shared" si="20"/>
        <v>192.07999999999998</v>
      </c>
    </row>
    <row r="142" spans="1:15" x14ac:dyDescent="0.35">
      <c r="A142">
        <f>IF('jun-aug'!E141&gt;0,'jun-aug'!C141,0)</f>
        <v>0</v>
      </c>
      <c r="B142">
        <f>IF('jun-aug'!E141&gt;0,'jun-aug'!D141,0)</f>
        <v>0</v>
      </c>
      <c r="C142">
        <f>IF('jun-aug'!E141&lt;0,'jun-aug'!C141,IF('jun-aug'!K141=6,'jun-aug'!C141,0))</f>
        <v>72.13</v>
      </c>
      <c r="D142">
        <f>IF('jun-aug'!E141&lt;0,'jun-aug'!D141,IF('jun-aug'!L141=6,'jun-aug'!D141,0))</f>
        <v>71.53</v>
      </c>
      <c r="E142">
        <f t="shared" si="21"/>
        <v>0</v>
      </c>
      <c r="F142">
        <f t="shared" si="22"/>
        <v>0</v>
      </c>
      <c r="G142">
        <f>IF(A142&gt;0,IF(G141=1,0,1),0)</f>
        <v>0</v>
      </c>
      <c r="H142">
        <f>IF(B142&gt;0,IF(H141=1,0,1),0)</f>
        <v>0</v>
      </c>
      <c r="I142">
        <f t="shared" si="18"/>
        <v>0</v>
      </c>
      <c r="J142">
        <f t="shared" si="19"/>
        <v>0</v>
      </c>
      <c r="K142">
        <f>IF(C142&gt;0,IF(K141=-1,0,IF(C141&gt;0,0,-1)),0)</f>
        <v>0</v>
      </c>
      <c r="L142">
        <f>IF(D142&gt;0,IF(L141=-1,0,IF(D141&gt;0,0,-1)),0)</f>
        <v>0</v>
      </c>
      <c r="M142">
        <f t="shared" si="16"/>
        <v>0</v>
      </c>
      <c r="N142">
        <f t="shared" si="17"/>
        <v>0</v>
      </c>
      <c r="O142">
        <f t="shared" si="20"/>
        <v>192.07999999999998</v>
      </c>
    </row>
    <row r="143" spans="1:15" x14ac:dyDescent="0.35">
      <c r="A143">
        <f>IF('jun-aug'!E142&gt;0,'jun-aug'!C142,0)</f>
        <v>0</v>
      </c>
      <c r="B143">
        <f>IF('jun-aug'!E142&gt;0,'jun-aug'!D142,0)</f>
        <v>0</v>
      </c>
      <c r="C143">
        <f>IF('jun-aug'!E142&lt;0,'jun-aug'!C142,IF('jun-aug'!K142=6,'jun-aug'!C142,0))</f>
        <v>72.13</v>
      </c>
      <c r="D143">
        <f>IF('jun-aug'!E142&lt;0,'jun-aug'!D142,IF('jun-aug'!L142=6,'jun-aug'!D142,0))</f>
        <v>55.28</v>
      </c>
      <c r="E143">
        <f t="shared" si="21"/>
        <v>0</v>
      </c>
      <c r="F143">
        <f t="shared" si="22"/>
        <v>0</v>
      </c>
      <c r="G143">
        <f>IF(A143&gt;0,IF(G142=1,0,1),0)</f>
        <v>0</v>
      </c>
      <c r="H143">
        <f>IF(B143&gt;0,IF(H142=1,0,1),0)</f>
        <v>0</v>
      </c>
      <c r="I143">
        <f t="shared" si="18"/>
        <v>0</v>
      </c>
      <c r="J143">
        <f t="shared" si="19"/>
        <v>0</v>
      </c>
      <c r="K143">
        <f>IF(C143&gt;0,IF(K142=-1,0,IF(C142&gt;0,0,-1)),0)</f>
        <v>0</v>
      </c>
      <c r="L143">
        <f>IF(D143&gt;0,IF(L142=-1,0,IF(D142&gt;0,0,-1)),0)</f>
        <v>0</v>
      </c>
      <c r="M143">
        <f t="shared" si="16"/>
        <v>0</v>
      </c>
      <c r="N143">
        <f t="shared" si="17"/>
        <v>0</v>
      </c>
      <c r="O143">
        <f t="shared" si="20"/>
        <v>192.07999999999998</v>
      </c>
    </row>
    <row r="144" spans="1:15" x14ac:dyDescent="0.35">
      <c r="A144">
        <f>IF('jun-aug'!E143&gt;0,'jun-aug'!C143,0)</f>
        <v>0</v>
      </c>
      <c r="B144">
        <f>IF('jun-aug'!E143&gt;0,'jun-aug'!D143,0)</f>
        <v>0</v>
      </c>
      <c r="C144">
        <f>IF('jun-aug'!E143&lt;0,'jun-aug'!C143,IF('jun-aug'!K143=6,'jun-aug'!C143,0))</f>
        <v>72.13</v>
      </c>
      <c r="D144">
        <f>IF('jun-aug'!E143&lt;0,'jun-aug'!D143,IF('jun-aug'!L143=6,'jun-aug'!D143,0))</f>
        <v>55.28</v>
      </c>
      <c r="E144">
        <f t="shared" si="21"/>
        <v>0</v>
      </c>
      <c r="F144">
        <f t="shared" si="22"/>
        <v>0</v>
      </c>
      <c r="G144">
        <f>IF(A144&gt;0,IF(G143=1,0,1),0)</f>
        <v>0</v>
      </c>
      <c r="H144">
        <f>IF(B144&gt;0,IF(H143=1,0,1),0)</f>
        <v>0</v>
      </c>
      <c r="I144">
        <f t="shared" si="18"/>
        <v>0</v>
      </c>
      <c r="J144">
        <f t="shared" si="19"/>
        <v>0</v>
      </c>
      <c r="K144">
        <f>IF(C144&gt;0,IF(K143=-1,0,IF(C143&gt;0,0,-1)),0)</f>
        <v>0</v>
      </c>
      <c r="L144">
        <f>IF(D144&gt;0,IF(L143=-1,0,IF(D143&gt;0,0,-1)),0)</f>
        <v>0</v>
      </c>
      <c r="M144">
        <f t="shared" si="16"/>
        <v>0</v>
      </c>
      <c r="N144">
        <f t="shared" si="17"/>
        <v>0</v>
      </c>
      <c r="O144">
        <f t="shared" si="20"/>
        <v>192.07999999999998</v>
      </c>
    </row>
    <row r="145" spans="1:15" x14ac:dyDescent="0.35">
      <c r="A145">
        <f>IF('jun-aug'!E144&gt;0,'jun-aug'!C144,0)</f>
        <v>0</v>
      </c>
      <c r="B145">
        <f>IF('jun-aug'!E144&gt;0,'jun-aug'!D144,0)</f>
        <v>0</v>
      </c>
      <c r="C145">
        <f>IF('jun-aug'!E144&lt;0,'jun-aug'!C144,IF('jun-aug'!K144=6,'jun-aug'!C144,0))</f>
        <v>72.13</v>
      </c>
      <c r="D145">
        <f>IF('jun-aug'!E144&lt;0,'jun-aug'!D144,IF('jun-aug'!L144=6,'jun-aug'!D144,0))</f>
        <v>55.28</v>
      </c>
      <c r="E145">
        <f t="shared" si="21"/>
        <v>0</v>
      </c>
      <c r="F145">
        <f t="shared" si="22"/>
        <v>0</v>
      </c>
      <c r="G145">
        <f>IF(A145&gt;0,IF(G144=1,0,1),0)</f>
        <v>0</v>
      </c>
      <c r="H145">
        <f>IF(B145&gt;0,IF(H144=1,0,1),0)</f>
        <v>0</v>
      </c>
      <c r="I145">
        <f t="shared" si="18"/>
        <v>0</v>
      </c>
      <c r="J145">
        <f t="shared" si="19"/>
        <v>0</v>
      </c>
      <c r="K145">
        <f>IF(C145&gt;0,IF(K144=-1,0,IF(C144&gt;0,0,-1)),0)</f>
        <v>0</v>
      </c>
      <c r="L145">
        <f>IF(D145&gt;0,IF(L144=-1,0,IF(D144&gt;0,0,-1)),0)</f>
        <v>0</v>
      </c>
      <c r="M145">
        <f t="shared" si="16"/>
        <v>0</v>
      </c>
      <c r="N145">
        <f t="shared" si="17"/>
        <v>0</v>
      </c>
      <c r="O145">
        <f t="shared" si="20"/>
        <v>192.07999999999998</v>
      </c>
    </row>
    <row r="146" spans="1:15" x14ac:dyDescent="0.35">
      <c r="A146">
        <f>IF('jun-aug'!E145&gt;0,'jun-aug'!C145,0)</f>
        <v>0</v>
      </c>
      <c r="B146">
        <f>IF('jun-aug'!E145&gt;0,'jun-aug'!D145,0)</f>
        <v>0</v>
      </c>
      <c r="C146">
        <f>IF('jun-aug'!E145&lt;0,'jun-aug'!C145,IF('jun-aug'!K145=6,'jun-aug'!C145,0))</f>
        <v>62.01</v>
      </c>
      <c r="D146">
        <f>IF('jun-aug'!E145&lt;0,'jun-aug'!D145,IF('jun-aug'!L145=6,'jun-aug'!D145,0))</f>
        <v>55.28</v>
      </c>
      <c r="E146">
        <f t="shared" si="21"/>
        <v>0</v>
      </c>
      <c r="F146">
        <f t="shared" si="22"/>
        <v>0</v>
      </c>
      <c r="G146">
        <f>IF(A146&gt;0,IF(G145=1,0,1),0)</f>
        <v>0</v>
      </c>
      <c r="H146">
        <f>IF(B146&gt;0,IF(H145=1,0,1),0)</f>
        <v>0</v>
      </c>
      <c r="I146">
        <f t="shared" si="18"/>
        <v>0</v>
      </c>
      <c r="J146">
        <f t="shared" si="19"/>
        <v>0</v>
      </c>
      <c r="K146">
        <f>IF(C146&gt;0,IF(K145=-1,0,IF(C145&gt;0,0,-1)),0)</f>
        <v>0</v>
      </c>
      <c r="L146">
        <f>IF(D146&gt;0,IF(L145=-1,0,IF(D145&gt;0,0,-1)),0)</f>
        <v>0</v>
      </c>
      <c r="M146">
        <f t="shared" si="16"/>
        <v>0</v>
      </c>
      <c r="N146">
        <f t="shared" si="17"/>
        <v>0</v>
      </c>
      <c r="O146">
        <f t="shared" si="20"/>
        <v>192.07999999999998</v>
      </c>
    </row>
    <row r="147" spans="1:15" x14ac:dyDescent="0.35">
      <c r="A147">
        <f>IF('jun-aug'!E146&gt;0,'jun-aug'!C146,0)</f>
        <v>0</v>
      </c>
      <c r="B147">
        <f>IF('jun-aug'!E146&gt;0,'jun-aug'!D146,0)</f>
        <v>0</v>
      </c>
      <c r="C147">
        <f>IF('jun-aug'!E146&lt;0,'jun-aug'!C146,IF('jun-aug'!K146=6,'jun-aug'!C146,0))</f>
        <v>64.05</v>
      </c>
      <c r="D147">
        <f>IF('jun-aug'!E146&lt;0,'jun-aug'!D146,IF('jun-aug'!L146=6,'jun-aug'!D146,0))</f>
        <v>63.7</v>
      </c>
      <c r="E147">
        <f t="shared" si="21"/>
        <v>0</v>
      </c>
      <c r="F147">
        <f t="shared" si="22"/>
        <v>0</v>
      </c>
      <c r="G147">
        <f>IF(A147&gt;0,IF(G146=1,0,1),0)</f>
        <v>0</v>
      </c>
      <c r="H147">
        <f>IF(B147&gt;0,IF(H146=1,0,1),0)</f>
        <v>0</v>
      </c>
      <c r="I147">
        <f t="shared" si="18"/>
        <v>0</v>
      </c>
      <c r="J147">
        <f t="shared" si="19"/>
        <v>0</v>
      </c>
      <c r="K147">
        <f>IF(C147&gt;0,IF(K146=-1,0,IF(C146&gt;0,0,-1)),0)</f>
        <v>0</v>
      </c>
      <c r="L147">
        <f>IF(D147&gt;0,IF(L146=-1,0,IF(D146&gt;0,0,-1)),0)</f>
        <v>0</v>
      </c>
      <c r="M147">
        <f t="shared" si="16"/>
        <v>0</v>
      </c>
      <c r="N147">
        <f t="shared" si="17"/>
        <v>0</v>
      </c>
      <c r="O147">
        <f t="shared" si="20"/>
        <v>192.07999999999998</v>
      </c>
    </row>
    <row r="148" spans="1:15" x14ac:dyDescent="0.35">
      <c r="A148">
        <f>IF('jun-aug'!E147&gt;0,'jun-aug'!C147,0)</f>
        <v>0</v>
      </c>
      <c r="B148">
        <f>IF('jun-aug'!E147&gt;0,'jun-aug'!D147,0)</f>
        <v>0</v>
      </c>
      <c r="C148">
        <f>IF('jun-aug'!E147&lt;0,'jun-aug'!C147,IF('jun-aug'!K147=6,'jun-aug'!C147,0))</f>
        <v>68</v>
      </c>
      <c r="D148">
        <f>IF('jun-aug'!E147&lt;0,'jun-aug'!D147,IF('jun-aug'!L147=6,'jun-aug'!D147,0))</f>
        <v>67.510000000000005</v>
      </c>
      <c r="E148">
        <f t="shared" si="21"/>
        <v>0</v>
      </c>
      <c r="F148">
        <f t="shared" si="22"/>
        <v>0</v>
      </c>
      <c r="G148">
        <f>IF(A148&gt;0,IF(G147=1,0,1),0)</f>
        <v>0</v>
      </c>
      <c r="H148">
        <f>IF(B148&gt;0,IF(H147=1,0,1),0)</f>
        <v>0</v>
      </c>
      <c r="I148">
        <f t="shared" si="18"/>
        <v>0</v>
      </c>
      <c r="J148">
        <f t="shared" si="19"/>
        <v>0</v>
      </c>
      <c r="K148">
        <f>IF(C148&gt;0,IF(K147=-1,0,IF(C147&gt;0,0,-1)),0)</f>
        <v>0</v>
      </c>
      <c r="L148">
        <f>IF(D148&gt;0,IF(L147=-1,0,IF(D147&gt;0,0,-1)),0)</f>
        <v>0</v>
      </c>
      <c r="M148">
        <f t="shared" si="16"/>
        <v>0</v>
      </c>
      <c r="N148">
        <f t="shared" si="17"/>
        <v>0</v>
      </c>
      <c r="O148">
        <f t="shared" si="20"/>
        <v>192.07999999999998</v>
      </c>
    </row>
    <row r="149" spans="1:15" x14ac:dyDescent="0.35">
      <c r="A149">
        <f>IF('jun-aug'!E148&gt;0,'jun-aug'!C148,0)</f>
        <v>0</v>
      </c>
      <c r="B149">
        <f>IF('jun-aug'!E148&gt;0,'jun-aug'!D148,0)</f>
        <v>0</v>
      </c>
      <c r="C149">
        <f>IF('jun-aug'!E148&lt;0,'jun-aug'!C148,IF('jun-aug'!K148=6,'jun-aug'!C148,0))</f>
        <v>78.87</v>
      </c>
      <c r="D149">
        <f>IF('jun-aug'!E148&lt;0,'jun-aug'!D148,IF('jun-aug'!L148=6,'jun-aug'!D148,0))</f>
        <v>78.53</v>
      </c>
      <c r="E149">
        <f t="shared" si="21"/>
        <v>0</v>
      </c>
      <c r="F149">
        <f t="shared" si="22"/>
        <v>0</v>
      </c>
      <c r="G149">
        <f>IF(A149&gt;0,IF(G148=1,0,1),0)</f>
        <v>0</v>
      </c>
      <c r="H149">
        <f>IF(B149&gt;0,IF(H148=1,0,1),0)</f>
        <v>0</v>
      </c>
      <c r="I149">
        <f t="shared" si="18"/>
        <v>0</v>
      </c>
      <c r="J149">
        <f t="shared" si="19"/>
        <v>0</v>
      </c>
      <c r="K149">
        <f>IF(C149&gt;0,IF(K148=-1,0,IF(C148&gt;0,0,-1)),0)</f>
        <v>0</v>
      </c>
      <c r="L149">
        <f>IF(D149&gt;0,IF(L148=-1,0,IF(D148&gt;0,0,-1)),0)</f>
        <v>0</v>
      </c>
      <c r="M149">
        <f t="shared" si="16"/>
        <v>0</v>
      </c>
      <c r="N149">
        <f t="shared" si="17"/>
        <v>0</v>
      </c>
      <c r="O149">
        <f t="shared" si="20"/>
        <v>192.07999999999998</v>
      </c>
    </row>
    <row r="150" spans="1:15" x14ac:dyDescent="0.35">
      <c r="A150">
        <f>IF('jun-aug'!E149&gt;0,'jun-aug'!C149,0)</f>
        <v>52.61</v>
      </c>
      <c r="B150">
        <f>IF('jun-aug'!E149&gt;0,'jun-aug'!D149,0)</f>
        <v>53.09</v>
      </c>
      <c r="C150">
        <f>IF('jun-aug'!E149&lt;0,'jun-aug'!C149,IF('jun-aug'!K149=6,'jun-aug'!C149,0))</f>
        <v>0</v>
      </c>
      <c r="D150">
        <f>IF('jun-aug'!E149&lt;0,'jun-aug'!D149,IF('jun-aug'!L149=6,'jun-aug'!D149,0))</f>
        <v>0</v>
      </c>
      <c r="E150">
        <f t="shared" si="21"/>
        <v>1</v>
      </c>
      <c r="F150">
        <f t="shared" si="22"/>
        <v>1</v>
      </c>
      <c r="G150">
        <f>IF(A150&gt;0,IF(G149=1,0,1),0)</f>
        <v>1</v>
      </c>
      <c r="H150">
        <f>IF(B150&gt;0,IF(H149=1,0,1),0)</f>
        <v>1</v>
      </c>
      <c r="I150">
        <f t="shared" si="18"/>
        <v>1</v>
      </c>
      <c r="J150">
        <f t="shared" si="19"/>
        <v>1</v>
      </c>
      <c r="K150">
        <f>IF(C150&gt;0,IF(K149=-1,0,IF(C149&gt;0,0,-1)),0)</f>
        <v>0</v>
      </c>
      <c r="L150">
        <f>IF(D150&gt;0,IF(L149=-1,0,IF(D149&gt;0,0,-1)),0)</f>
        <v>0</v>
      </c>
      <c r="M150">
        <f t="shared" si="16"/>
        <v>-52.61</v>
      </c>
      <c r="N150">
        <f t="shared" si="17"/>
        <v>-53.09</v>
      </c>
      <c r="O150">
        <f t="shared" si="20"/>
        <v>86.379999999999967</v>
      </c>
    </row>
    <row r="151" spans="1:15" x14ac:dyDescent="0.35">
      <c r="A151">
        <f>IF('jun-aug'!E150&gt;0,'jun-aug'!C150,0)</f>
        <v>52.61</v>
      </c>
      <c r="B151">
        <f>IF('jun-aug'!E150&gt;0,'jun-aug'!D150,0)</f>
        <v>53.09</v>
      </c>
      <c r="C151">
        <f>IF('jun-aug'!E150&lt;0,'jun-aug'!C150,IF('jun-aug'!K150=6,'jun-aug'!C150,0))</f>
        <v>0</v>
      </c>
      <c r="D151">
        <f>IF('jun-aug'!E150&lt;0,'jun-aug'!D150,IF('jun-aug'!L150=6,'jun-aug'!D150,0))</f>
        <v>0</v>
      </c>
      <c r="E151">
        <f t="shared" si="21"/>
        <v>2</v>
      </c>
      <c r="F151">
        <f t="shared" si="22"/>
        <v>2</v>
      </c>
      <c r="G151">
        <f>IF(A151&gt;0,IF(G150=1,0,1),0)</f>
        <v>0</v>
      </c>
      <c r="H151">
        <f>IF(B151&gt;0,IF(H150=1,0,1),0)</f>
        <v>0</v>
      </c>
      <c r="I151">
        <f t="shared" si="18"/>
        <v>1</v>
      </c>
      <c r="J151">
        <f t="shared" si="19"/>
        <v>1</v>
      </c>
      <c r="K151">
        <f>IF(C151&gt;0,IF(K150=-1,0,IF(C150&gt;0,0,-1)),0)</f>
        <v>0</v>
      </c>
      <c r="L151">
        <f>IF(D151&gt;0,IF(L150=-1,0,IF(D150&gt;0,0,-1)),0)</f>
        <v>0</v>
      </c>
      <c r="M151">
        <f t="shared" si="16"/>
        <v>0</v>
      </c>
      <c r="N151">
        <f t="shared" si="17"/>
        <v>0</v>
      </c>
      <c r="O151">
        <f t="shared" si="20"/>
        <v>86.379999999999967</v>
      </c>
    </row>
    <row r="152" spans="1:15" x14ac:dyDescent="0.35">
      <c r="A152">
        <f>IF('jun-aug'!E151&gt;0,'jun-aug'!C151,0)</f>
        <v>52.61</v>
      </c>
      <c r="B152">
        <f>IF('jun-aug'!E151&gt;0,'jun-aug'!D151,0)</f>
        <v>53.09</v>
      </c>
      <c r="C152">
        <f>IF('jun-aug'!E151&lt;0,'jun-aug'!C151,IF('jun-aug'!K151=6,'jun-aug'!C151,0))</f>
        <v>0</v>
      </c>
      <c r="D152">
        <f>IF('jun-aug'!E151&lt;0,'jun-aug'!D151,IF('jun-aug'!L151=6,'jun-aug'!D151,0))</f>
        <v>0</v>
      </c>
      <c r="E152">
        <f t="shared" si="21"/>
        <v>3</v>
      </c>
      <c r="F152">
        <f t="shared" si="22"/>
        <v>3</v>
      </c>
      <c r="G152">
        <f>IF(A152&gt;0,IF(G151=1,0,1),0)</f>
        <v>1</v>
      </c>
      <c r="H152">
        <f>IF(B152&gt;0,IF(H151=1,0,1),0)</f>
        <v>1</v>
      </c>
      <c r="I152">
        <f t="shared" si="18"/>
        <v>1</v>
      </c>
      <c r="J152">
        <f t="shared" si="19"/>
        <v>1</v>
      </c>
      <c r="K152">
        <f>IF(C152&gt;0,IF(K151=-1,0,IF(C151&gt;0,0,-1)),0)</f>
        <v>0</v>
      </c>
      <c r="L152">
        <f>IF(D152&gt;0,IF(L151=-1,0,IF(D151&gt;0,0,-1)),0)</f>
        <v>0</v>
      </c>
      <c r="M152">
        <f t="shared" si="16"/>
        <v>0</v>
      </c>
      <c r="N152">
        <f t="shared" si="17"/>
        <v>0</v>
      </c>
      <c r="O152">
        <f t="shared" si="20"/>
        <v>86.379999999999967</v>
      </c>
    </row>
    <row r="153" spans="1:15" x14ac:dyDescent="0.35">
      <c r="A153">
        <f>IF('jun-aug'!E152&gt;0,'jun-aug'!C152,0)</f>
        <v>52.61</v>
      </c>
      <c r="B153">
        <f>IF('jun-aug'!E152&gt;0,'jun-aug'!D152,0)</f>
        <v>53.09</v>
      </c>
      <c r="C153">
        <f>IF('jun-aug'!E152&lt;0,'jun-aug'!C152,IF('jun-aug'!K152=6,'jun-aug'!C152,0))</f>
        <v>0</v>
      </c>
      <c r="D153">
        <f>IF('jun-aug'!E152&lt;0,'jun-aug'!D152,IF('jun-aug'!L152=6,'jun-aug'!D152,0))</f>
        <v>0</v>
      </c>
      <c r="E153">
        <f t="shared" si="21"/>
        <v>4</v>
      </c>
      <c r="F153">
        <f t="shared" si="22"/>
        <v>4</v>
      </c>
      <c r="G153">
        <f>IF(A153&gt;0,IF(G152=1,0,1),0)</f>
        <v>0</v>
      </c>
      <c r="H153">
        <f>IF(B153&gt;0,IF(H152=1,0,1),0)</f>
        <v>0</v>
      </c>
      <c r="I153">
        <f t="shared" si="18"/>
        <v>1</v>
      </c>
      <c r="J153">
        <f t="shared" si="19"/>
        <v>1</v>
      </c>
      <c r="K153">
        <f>IF(C153&gt;0,IF(K152=-1,0,IF(C152&gt;0,0,-1)),0)</f>
        <v>0</v>
      </c>
      <c r="L153">
        <f>IF(D153&gt;0,IF(L152=-1,0,IF(D152&gt;0,0,-1)),0)</f>
        <v>0</v>
      </c>
      <c r="M153">
        <f t="shared" si="16"/>
        <v>0</v>
      </c>
      <c r="N153">
        <f t="shared" si="17"/>
        <v>0</v>
      </c>
      <c r="O153">
        <f t="shared" si="20"/>
        <v>86.379999999999967</v>
      </c>
    </row>
    <row r="154" spans="1:15" x14ac:dyDescent="0.35">
      <c r="A154">
        <f>IF('jun-aug'!E153&gt;0,'jun-aug'!C153,0)</f>
        <v>52.61</v>
      </c>
      <c r="B154">
        <f>IF('jun-aug'!E153&gt;0,'jun-aug'!D153,0)</f>
        <v>67.25</v>
      </c>
      <c r="C154">
        <f>IF('jun-aug'!E153&lt;0,'jun-aug'!C153,IF('jun-aug'!K153=6,'jun-aug'!C153,0))</f>
        <v>0</v>
      </c>
      <c r="D154">
        <f>IF('jun-aug'!E153&lt;0,'jun-aug'!D153,IF('jun-aug'!L153=6,'jun-aug'!D153,0))</f>
        <v>0</v>
      </c>
      <c r="E154">
        <f t="shared" si="21"/>
        <v>5</v>
      </c>
      <c r="F154">
        <f t="shared" si="22"/>
        <v>5</v>
      </c>
      <c r="G154">
        <f>IF(A154&gt;0,IF(G153=1,0,1),0)</f>
        <v>1</v>
      </c>
      <c r="H154">
        <f>IF(B154&gt;0,IF(H153=1,0,1),0)</f>
        <v>1</v>
      </c>
      <c r="I154">
        <f t="shared" si="18"/>
        <v>0</v>
      </c>
      <c r="J154">
        <f t="shared" si="19"/>
        <v>0</v>
      </c>
      <c r="K154">
        <f>IF(C154&gt;0,IF(K153=-1,0,IF(C153&gt;0,0,-1)),0)</f>
        <v>0</v>
      </c>
      <c r="L154">
        <f>IF(D154&gt;0,IF(L153=-1,0,IF(D153&gt;0,0,-1)),0)</f>
        <v>0</v>
      </c>
      <c r="M154">
        <f t="shared" si="16"/>
        <v>52.61</v>
      </c>
      <c r="N154">
        <f t="shared" si="17"/>
        <v>67.25</v>
      </c>
      <c r="O154">
        <f t="shared" si="20"/>
        <v>206.23999999999995</v>
      </c>
    </row>
    <row r="155" spans="1:15" x14ac:dyDescent="0.35">
      <c r="A155">
        <f>IF('jun-aug'!E154&gt;0,'jun-aug'!C154,0)</f>
        <v>0</v>
      </c>
      <c r="B155">
        <f>IF('jun-aug'!E154&gt;0,'jun-aug'!D154,0)</f>
        <v>0</v>
      </c>
      <c r="C155">
        <f>IF('jun-aug'!E154&lt;0,'jun-aug'!C154,IF('jun-aug'!K154=6,'jun-aug'!C154,0))</f>
        <v>64.2</v>
      </c>
      <c r="D155">
        <f>IF('jun-aug'!E154&lt;0,'jun-aug'!D154,IF('jun-aug'!L154=6,'jun-aug'!D154,0))</f>
        <v>63.43</v>
      </c>
      <c r="E155">
        <f t="shared" si="21"/>
        <v>0</v>
      </c>
      <c r="F155">
        <f t="shared" si="22"/>
        <v>0</v>
      </c>
      <c r="G155">
        <f>IF(A155&gt;0,IF(G154=1,0,1),0)</f>
        <v>0</v>
      </c>
      <c r="H155">
        <f>IF(B155&gt;0,IF(H154=1,0,1),0)</f>
        <v>0</v>
      </c>
      <c r="I155">
        <f t="shared" si="18"/>
        <v>0</v>
      </c>
      <c r="J155">
        <f t="shared" si="19"/>
        <v>0</v>
      </c>
      <c r="K155">
        <f>IF(C155&gt;0,IF(K154=-1,0,IF(C154&gt;0,0,-1)),0)</f>
        <v>-1</v>
      </c>
      <c r="L155">
        <f>IF(D155&gt;0,IF(L154=-1,0,IF(D154&gt;0,0,-1)),0)</f>
        <v>-1</v>
      </c>
      <c r="M155">
        <f t="shared" si="16"/>
        <v>0</v>
      </c>
      <c r="N155">
        <f t="shared" si="17"/>
        <v>0</v>
      </c>
      <c r="O155">
        <f t="shared" si="20"/>
        <v>206.23999999999995</v>
      </c>
    </row>
    <row r="156" spans="1:15" x14ac:dyDescent="0.35">
      <c r="A156">
        <f>IF('jun-aug'!E155&gt;0,'jun-aug'!C155,0)</f>
        <v>0</v>
      </c>
      <c r="B156">
        <f>IF('jun-aug'!E155&gt;0,'jun-aug'!D155,0)</f>
        <v>0</v>
      </c>
      <c r="C156">
        <f>IF('jun-aug'!E155&lt;0,'jun-aug'!C155,IF('jun-aug'!K155=6,'jun-aug'!C155,0))</f>
        <v>67.400000000000006</v>
      </c>
      <c r="D156">
        <f>IF('jun-aug'!E155&lt;0,'jun-aug'!D155,IF('jun-aug'!L155=6,'jun-aug'!D155,0))</f>
        <v>67</v>
      </c>
      <c r="E156">
        <f t="shared" si="21"/>
        <v>0</v>
      </c>
      <c r="F156">
        <f t="shared" si="22"/>
        <v>0</v>
      </c>
      <c r="G156">
        <f>IF(A156&gt;0,IF(G155=1,0,1),0)</f>
        <v>0</v>
      </c>
      <c r="H156">
        <f>IF(B156&gt;0,IF(H155=1,0,1),0)</f>
        <v>0</v>
      </c>
      <c r="I156">
        <f t="shared" si="18"/>
        <v>0</v>
      </c>
      <c r="J156">
        <f t="shared" si="19"/>
        <v>0</v>
      </c>
      <c r="K156">
        <f>IF(C156&gt;0,IF(K155=-1,0,IF(C155&gt;0,0,-1)),0)</f>
        <v>0</v>
      </c>
      <c r="L156">
        <f>IF(D156&gt;0,IF(L155=-1,0,IF(D155&gt;0,0,-1)),0)</f>
        <v>0</v>
      </c>
      <c r="M156">
        <f t="shared" si="16"/>
        <v>0</v>
      </c>
      <c r="N156">
        <f t="shared" si="17"/>
        <v>0</v>
      </c>
      <c r="O156">
        <f t="shared" si="20"/>
        <v>206.23999999999995</v>
      </c>
    </row>
    <row r="157" spans="1:15" x14ac:dyDescent="0.35">
      <c r="A157">
        <f>IF('jun-aug'!E156&gt;0,'jun-aug'!C156,0)</f>
        <v>0</v>
      </c>
      <c r="B157">
        <f>IF('jun-aug'!E156&gt;0,'jun-aug'!D156,0)</f>
        <v>0</v>
      </c>
      <c r="C157">
        <f>IF('jun-aug'!E156&lt;0,'jun-aug'!C156,IF('jun-aug'!K156=6,'jun-aug'!C156,0))</f>
        <v>80.36</v>
      </c>
      <c r="D157">
        <f>IF('jun-aug'!E156&lt;0,'jun-aug'!D156,IF('jun-aug'!L156=6,'jun-aug'!D156,0))</f>
        <v>79.97</v>
      </c>
      <c r="E157">
        <f t="shared" si="21"/>
        <v>0</v>
      </c>
      <c r="F157">
        <f t="shared" si="22"/>
        <v>0</v>
      </c>
      <c r="G157">
        <f>IF(A157&gt;0,IF(G156=1,0,1),0)</f>
        <v>0</v>
      </c>
      <c r="H157">
        <f>IF(B157&gt;0,IF(H156=1,0,1),0)</f>
        <v>0</v>
      </c>
      <c r="I157">
        <f t="shared" si="18"/>
        <v>0</v>
      </c>
      <c r="J157">
        <f t="shared" si="19"/>
        <v>0</v>
      </c>
      <c r="K157">
        <f>IF(C157&gt;0,IF(K156=-1,0,IF(C156&gt;0,0,-1)),0)</f>
        <v>0</v>
      </c>
      <c r="L157">
        <f>IF(D157&gt;0,IF(L156=-1,0,IF(D156&gt;0,0,-1)),0)</f>
        <v>0</v>
      </c>
      <c r="M157">
        <f t="shared" si="16"/>
        <v>0</v>
      </c>
      <c r="N157">
        <f t="shared" si="17"/>
        <v>0</v>
      </c>
      <c r="O157">
        <f t="shared" si="20"/>
        <v>206.23999999999995</v>
      </c>
    </row>
    <row r="158" spans="1:15" x14ac:dyDescent="0.35">
      <c r="A158">
        <f>IF('jun-aug'!E157&gt;0,'jun-aug'!C157,0)</f>
        <v>0</v>
      </c>
      <c r="B158">
        <f>IF('jun-aug'!E157&gt;0,'jun-aug'!D157,0)</f>
        <v>0</v>
      </c>
      <c r="C158">
        <f>IF('jun-aug'!E157&lt;0,'jun-aug'!C157,IF('jun-aug'!K157=6,'jun-aug'!C157,0))</f>
        <v>80.36</v>
      </c>
      <c r="D158">
        <f>IF('jun-aug'!E157&lt;0,'jun-aug'!D157,IF('jun-aug'!L157=6,'jun-aug'!D157,0))</f>
        <v>79.97</v>
      </c>
      <c r="E158">
        <f t="shared" si="21"/>
        <v>0</v>
      </c>
      <c r="F158">
        <f t="shared" si="22"/>
        <v>0</v>
      </c>
      <c r="G158">
        <f>IF(A158&gt;0,IF(G157=1,0,1),0)</f>
        <v>0</v>
      </c>
      <c r="H158">
        <f>IF(B158&gt;0,IF(H157=1,0,1),0)</f>
        <v>0</v>
      </c>
      <c r="I158">
        <f t="shared" si="18"/>
        <v>0</v>
      </c>
      <c r="J158">
        <f t="shared" si="19"/>
        <v>0</v>
      </c>
      <c r="K158">
        <f>IF(C158&gt;0,IF(K157=-1,0,IF(C157&gt;0,0,-1)),0)</f>
        <v>0</v>
      </c>
      <c r="L158">
        <f>IF(D158&gt;0,IF(L157=-1,0,IF(D157&gt;0,0,-1)),0)</f>
        <v>0</v>
      </c>
      <c r="M158">
        <f t="shared" si="16"/>
        <v>0</v>
      </c>
      <c r="N158">
        <f t="shared" si="17"/>
        <v>0</v>
      </c>
      <c r="O158">
        <f t="shared" si="20"/>
        <v>206.23999999999995</v>
      </c>
    </row>
    <row r="159" spans="1:15" x14ac:dyDescent="0.35">
      <c r="A159">
        <f>IF('jun-aug'!E158&gt;0,'jun-aug'!C158,0)</f>
        <v>55.5</v>
      </c>
      <c r="B159">
        <f>IF('jun-aug'!E158&gt;0,'jun-aug'!D158,0)</f>
        <v>79.97</v>
      </c>
      <c r="C159">
        <f>IF('jun-aug'!E158&lt;0,'jun-aug'!C158,IF('jun-aug'!K158=6,'jun-aug'!C158,0))</f>
        <v>0</v>
      </c>
      <c r="D159">
        <f>IF('jun-aug'!E158&lt;0,'jun-aug'!D158,IF('jun-aug'!L158=6,'jun-aug'!D158,0))</f>
        <v>0</v>
      </c>
      <c r="E159">
        <f t="shared" si="21"/>
        <v>1</v>
      </c>
      <c r="F159">
        <f t="shared" si="22"/>
        <v>1</v>
      </c>
      <c r="G159">
        <f>IF(A159&gt;0,IF(G158=1,0,1),0)</f>
        <v>1</v>
      </c>
      <c r="H159">
        <f>IF(B159&gt;0,IF(H158=1,0,1),0)</f>
        <v>1</v>
      </c>
      <c r="I159">
        <f t="shared" si="18"/>
        <v>1</v>
      </c>
      <c r="J159">
        <f t="shared" si="19"/>
        <v>1</v>
      </c>
      <c r="K159">
        <f>IF(C159&gt;0,IF(K158=-1,0,IF(C158&gt;0,0,-1)),0)</f>
        <v>0</v>
      </c>
      <c r="L159">
        <f>IF(D159&gt;0,IF(L158=-1,0,IF(D158&gt;0,0,-1)),0)</f>
        <v>0</v>
      </c>
      <c r="M159">
        <f t="shared" si="16"/>
        <v>-55.5</v>
      </c>
      <c r="N159">
        <f t="shared" si="17"/>
        <v>-79.97</v>
      </c>
      <c r="O159">
        <f t="shared" si="20"/>
        <v>70.769999999999953</v>
      </c>
    </row>
    <row r="160" spans="1:15" x14ac:dyDescent="0.35">
      <c r="A160">
        <f>IF('jun-aug'!E159&gt;0,'jun-aug'!C159,0)</f>
        <v>55.5</v>
      </c>
      <c r="B160">
        <f>IF('jun-aug'!E159&gt;0,'jun-aug'!D159,0)</f>
        <v>61.77</v>
      </c>
      <c r="C160">
        <f>IF('jun-aug'!E159&lt;0,'jun-aug'!C159,IF('jun-aug'!K159=6,'jun-aug'!C159,0))</f>
        <v>0</v>
      </c>
      <c r="D160">
        <f>IF('jun-aug'!E159&lt;0,'jun-aug'!D159,IF('jun-aug'!L159=6,'jun-aug'!D159,0))</f>
        <v>0</v>
      </c>
      <c r="E160">
        <f t="shared" si="21"/>
        <v>2</v>
      </c>
      <c r="F160">
        <f t="shared" si="22"/>
        <v>2</v>
      </c>
      <c r="G160">
        <f>IF(A160&gt;0,IF(G159=1,0,1),0)</f>
        <v>0</v>
      </c>
      <c r="H160">
        <f>IF(B160&gt;0,IF(H159=1,0,1),0)</f>
        <v>0</v>
      </c>
      <c r="I160">
        <f t="shared" si="18"/>
        <v>1</v>
      </c>
      <c r="J160">
        <f t="shared" si="19"/>
        <v>1</v>
      </c>
      <c r="K160">
        <f>IF(C160&gt;0,IF(K159=-1,0,IF(C159&gt;0,0,-1)),0)</f>
        <v>0</v>
      </c>
      <c r="L160">
        <f>IF(D160&gt;0,IF(L159=-1,0,IF(D159&gt;0,0,-1)),0)</f>
        <v>0</v>
      </c>
      <c r="M160">
        <f t="shared" ref="M160:M223" si="23">IF(I160&gt;0,IF(I159=1,0,-A160),IF(I159=1,IF(E160&gt;4,A160,C160),0))</f>
        <v>0</v>
      </c>
      <c r="N160">
        <f t="shared" ref="N160:N223" si="24">IF(J160&gt;0,IF(J159=1,0,-B160),IF(J159=1,IF(F160&gt;4,B160,D160),0))</f>
        <v>0</v>
      </c>
      <c r="O160">
        <f t="shared" si="20"/>
        <v>70.769999999999953</v>
      </c>
    </row>
    <row r="161" spans="1:15" x14ac:dyDescent="0.35">
      <c r="A161">
        <f>IF('jun-aug'!E160&gt;0,'jun-aug'!C160,0)</f>
        <v>0</v>
      </c>
      <c r="B161">
        <f>IF('jun-aug'!E160&gt;0,'jun-aug'!D160,0)</f>
        <v>0</v>
      </c>
      <c r="C161">
        <f>IF('jun-aug'!E160&lt;0,'jun-aug'!C160,IF('jun-aug'!K160=6,'jun-aug'!C160,0))</f>
        <v>62.88</v>
      </c>
      <c r="D161">
        <f>IF('jun-aug'!E160&lt;0,'jun-aug'!D160,IF('jun-aug'!L160=6,'jun-aug'!D160,0))</f>
        <v>61.77</v>
      </c>
      <c r="E161">
        <f t="shared" si="21"/>
        <v>0</v>
      </c>
      <c r="F161">
        <f t="shared" si="22"/>
        <v>0</v>
      </c>
      <c r="G161">
        <f>IF(A161&gt;0,IF(G160=1,0,1),0)</f>
        <v>0</v>
      </c>
      <c r="H161">
        <f>IF(B161&gt;0,IF(H160=1,0,1),0)</f>
        <v>0</v>
      </c>
      <c r="I161">
        <f t="shared" si="18"/>
        <v>0</v>
      </c>
      <c r="J161">
        <f t="shared" si="19"/>
        <v>0</v>
      </c>
      <c r="K161">
        <f>IF(C161&gt;0,IF(K160=-1,0,IF(C160&gt;0,0,-1)),0)</f>
        <v>-1</v>
      </c>
      <c r="L161">
        <f>IF(D161&gt;0,IF(L160=-1,0,IF(D160&gt;0,0,-1)),0)</f>
        <v>-1</v>
      </c>
      <c r="M161">
        <f t="shared" si="23"/>
        <v>62.88</v>
      </c>
      <c r="N161">
        <f t="shared" si="24"/>
        <v>61.77</v>
      </c>
      <c r="O161">
        <f t="shared" si="20"/>
        <v>195.41999999999996</v>
      </c>
    </row>
    <row r="162" spans="1:15" x14ac:dyDescent="0.35">
      <c r="A162">
        <f>IF('jun-aug'!E161&gt;0,'jun-aug'!C161,0)</f>
        <v>0</v>
      </c>
      <c r="B162">
        <f>IF('jun-aug'!E161&gt;0,'jun-aug'!D161,0)</f>
        <v>0</v>
      </c>
      <c r="C162">
        <f>IF('jun-aug'!E161&lt;0,'jun-aug'!C161,IF('jun-aug'!K161=6,'jun-aug'!C161,0))</f>
        <v>68.150000000000006</v>
      </c>
      <c r="D162">
        <f>IF('jun-aug'!E161&lt;0,'jun-aug'!D161,IF('jun-aug'!L161=6,'jun-aug'!D161,0))</f>
        <v>67.989999999999995</v>
      </c>
      <c r="E162">
        <f t="shared" si="21"/>
        <v>0</v>
      </c>
      <c r="F162">
        <f t="shared" si="22"/>
        <v>0</v>
      </c>
      <c r="G162">
        <f>IF(A162&gt;0,IF(G161=1,0,1),0)</f>
        <v>0</v>
      </c>
      <c r="H162">
        <f>IF(B162&gt;0,IF(H161=1,0,1),0)</f>
        <v>0</v>
      </c>
      <c r="I162">
        <f t="shared" si="18"/>
        <v>0</v>
      </c>
      <c r="J162">
        <f t="shared" si="19"/>
        <v>0</v>
      </c>
      <c r="K162">
        <f>IF(C162&gt;0,IF(K161=-1,0,IF(C161&gt;0,0,-1)),0)</f>
        <v>0</v>
      </c>
      <c r="L162">
        <f>IF(D162&gt;0,IF(L161=-1,0,IF(D161&gt;0,0,-1)),0)</f>
        <v>0</v>
      </c>
      <c r="M162">
        <f t="shared" si="23"/>
        <v>0</v>
      </c>
      <c r="N162">
        <f t="shared" si="24"/>
        <v>0</v>
      </c>
      <c r="O162">
        <f t="shared" si="20"/>
        <v>195.41999999999996</v>
      </c>
    </row>
    <row r="163" spans="1:15" x14ac:dyDescent="0.35">
      <c r="A163">
        <f>IF('jun-aug'!E162&gt;0,'jun-aug'!C162,0)</f>
        <v>0</v>
      </c>
      <c r="B163">
        <f>IF('jun-aug'!E162&gt;0,'jun-aug'!D162,0)</f>
        <v>0</v>
      </c>
      <c r="C163">
        <f>IF('jun-aug'!E162&lt;0,'jun-aug'!C162,IF('jun-aug'!K162=6,'jun-aug'!C162,0))</f>
        <v>68.53</v>
      </c>
      <c r="D163">
        <f>IF('jun-aug'!E162&lt;0,'jun-aug'!D162,IF('jun-aug'!L162=6,'jun-aug'!D162,0))</f>
        <v>68.2</v>
      </c>
      <c r="E163">
        <f t="shared" si="21"/>
        <v>0</v>
      </c>
      <c r="F163">
        <f t="shared" si="22"/>
        <v>0</v>
      </c>
      <c r="G163">
        <f>IF(A163&gt;0,IF(G162=1,0,1),0)</f>
        <v>0</v>
      </c>
      <c r="H163">
        <f>IF(B163&gt;0,IF(H162=1,0,1),0)</f>
        <v>0</v>
      </c>
      <c r="I163">
        <f t="shared" si="18"/>
        <v>0</v>
      </c>
      <c r="J163">
        <f t="shared" si="19"/>
        <v>0</v>
      </c>
      <c r="K163">
        <f>IF(C163&gt;0,IF(K162=-1,0,IF(C162&gt;0,0,-1)),0)</f>
        <v>0</v>
      </c>
      <c r="L163">
        <f>IF(D163&gt;0,IF(L162=-1,0,IF(D162&gt;0,0,-1)),0)</f>
        <v>0</v>
      </c>
      <c r="M163">
        <f t="shared" si="23"/>
        <v>0</v>
      </c>
      <c r="N163">
        <f t="shared" si="24"/>
        <v>0</v>
      </c>
      <c r="O163">
        <f t="shared" si="20"/>
        <v>195.41999999999996</v>
      </c>
    </row>
    <row r="164" spans="1:15" x14ac:dyDescent="0.35">
      <c r="A164">
        <f>IF('jun-aug'!E163&gt;0,'jun-aug'!C163,0)</f>
        <v>0</v>
      </c>
      <c r="B164">
        <f>IF('jun-aug'!E163&gt;0,'jun-aug'!D163,0)</f>
        <v>0</v>
      </c>
      <c r="C164">
        <f>IF('jun-aug'!E163&lt;0,'jun-aug'!C163,IF('jun-aug'!K163=6,'jun-aug'!C163,0))</f>
        <v>72.77</v>
      </c>
      <c r="D164">
        <f>IF('jun-aug'!E163&lt;0,'jun-aug'!D163,IF('jun-aug'!L163=6,'jun-aug'!D163,0))</f>
        <v>68.2</v>
      </c>
      <c r="E164">
        <f t="shared" si="21"/>
        <v>0</v>
      </c>
      <c r="F164">
        <f t="shared" si="22"/>
        <v>0</v>
      </c>
      <c r="G164">
        <f>IF(A164&gt;0,IF(G163=1,0,1),0)</f>
        <v>0</v>
      </c>
      <c r="H164">
        <f>IF(B164&gt;0,IF(H163=1,0,1),0)</f>
        <v>0</v>
      </c>
      <c r="I164">
        <f t="shared" si="18"/>
        <v>0</v>
      </c>
      <c r="J164">
        <f t="shared" si="19"/>
        <v>0</v>
      </c>
      <c r="K164">
        <f>IF(C164&gt;0,IF(K163=-1,0,IF(C163&gt;0,0,-1)),0)</f>
        <v>0</v>
      </c>
      <c r="L164">
        <f>IF(D164&gt;0,IF(L163=-1,0,IF(D163&gt;0,0,-1)),0)</f>
        <v>0</v>
      </c>
      <c r="M164">
        <f t="shared" si="23"/>
        <v>0</v>
      </c>
      <c r="N164">
        <f t="shared" si="24"/>
        <v>0</v>
      </c>
      <c r="O164">
        <f t="shared" si="20"/>
        <v>195.41999999999996</v>
      </c>
    </row>
    <row r="165" spans="1:15" x14ac:dyDescent="0.35">
      <c r="A165">
        <f>IF('jun-aug'!E164&gt;0,'jun-aug'!C164,0)</f>
        <v>0</v>
      </c>
      <c r="B165">
        <f>IF('jun-aug'!E164&gt;0,'jun-aug'!D164,0)</f>
        <v>0</v>
      </c>
      <c r="C165">
        <f>IF('jun-aug'!E164&lt;0,'jun-aug'!C164,IF('jun-aug'!K164=6,'jun-aug'!C164,0))</f>
        <v>79.319999999999993</v>
      </c>
      <c r="D165">
        <f>IF('jun-aug'!E164&lt;0,'jun-aug'!D164,IF('jun-aug'!L164=6,'jun-aug'!D164,0))</f>
        <v>79.02</v>
      </c>
      <c r="E165">
        <f t="shared" si="21"/>
        <v>0</v>
      </c>
      <c r="F165">
        <f t="shared" si="22"/>
        <v>0</v>
      </c>
      <c r="G165">
        <f>IF(A165&gt;0,IF(G164=1,0,1),0)</f>
        <v>0</v>
      </c>
      <c r="H165">
        <f>IF(B165&gt;0,IF(H164=1,0,1),0)</f>
        <v>0</v>
      </c>
      <c r="I165">
        <f t="shared" si="18"/>
        <v>0</v>
      </c>
      <c r="J165">
        <f t="shared" si="19"/>
        <v>0</v>
      </c>
      <c r="K165">
        <f>IF(C165&gt;0,IF(K164=-1,0,IF(C164&gt;0,0,-1)),0)</f>
        <v>0</v>
      </c>
      <c r="L165">
        <f>IF(D165&gt;0,IF(L164=-1,0,IF(D164&gt;0,0,-1)),0)</f>
        <v>0</v>
      </c>
      <c r="M165">
        <f t="shared" si="23"/>
        <v>0</v>
      </c>
      <c r="N165">
        <f t="shared" si="24"/>
        <v>0</v>
      </c>
      <c r="O165">
        <f t="shared" si="20"/>
        <v>195.41999999999996</v>
      </c>
    </row>
    <row r="166" spans="1:15" x14ac:dyDescent="0.35">
      <c r="A166">
        <f>IF('jun-aug'!E165&gt;0,'jun-aug'!C165,0)</f>
        <v>0</v>
      </c>
      <c r="B166">
        <f>IF('jun-aug'!E165&gt;0,'jun-aug'!D165,0)</f>
        <v>0</v>
      </c>
      <c r="C166">
        <f>IF('jun-aug'!E165&lt;0,'jun-aug'!C165,IF('jun-aug'!K165=6,'jun-aug'!C165,0))</f>
        <v>79.319999999999993</v>
      </c>
      <c r="D166">
        <f>IF('jun-aug'!E165&lt;0,'jun-aug'!D165,IF('jun-aug'!L165=6,'jun-aug'!D165,0))</f>
        <v>79.02</v>
      </c>
      <c r="E166">
        <f t="shared" si="21"/>
        <v>0</v>
      </c>
      <c r="F166">
        <f t="shared" si="22"/>
        <v>0</v>
      </c>
      <c r="G166">
        <f>IF(A166&gt;0,IF(G165=1,0,1),0)</f>
        <v>0</v>
      </c>
      <c r="H166">
        <f>IF(B166&gt;0,IF(H165=1,0,1),0)</f>
        <v>0</v>
      </c>
      <c r="I166">
        <f t="shared" si="18"/>
        <v>0</v>
      </c>
      <c r="J166">
        <f t="shared" si="19"/>
        <v>0</v>
      </c>
      <c r="K166">
        <f>IF(C166&gt;0,IF(K165=-1,0,IF(C165&gt;0,0,-1)),0)</f>
        <v>0</v>
      </c>
      <c r="L166">
        <f>IF(D166&gt;0,IF(L165=-1,0,IF(D165&gt;0,0,-1)),0)</f>
        <v>0</v>
      </c>
      <c r="M166">
        <f t="shared" si="23"/>
        <v>0</v>
      </c>
      <c r="N166">
        <f t="shared" si="24"/>
        <v>0</v>
      </c>
      <c r="O166">
        <f t="shared" si="20"/>
        <v>195.41999999999996</v>
      </c>
    </row>
    <row r="167" spans="1:15" x14ac:dyDescent="0.35">
      <c r="A167">
        <f>IF('jun-aug'!E166&gt;0,'jun-aug'!C166,0)</f>
        <v>0</v>
      </c>
      <c r="B167">
        <f>IF('jun-aug'!E166&gt;0,'jun-aug'!D166,0)</f>
        <v>0</v>
      </c>
      <c r="C167">
        <f>IF('jun-aug'!E166&lt;0,'jun-aug'!C166,IF('jun-aug'!K166=6,'jun-aug'!C166,0))</f>
        <v>79.319999999999993</v>
      </c>
      <c r="D167">
        <f>IF('jun-aug'!E166&lt;0,'jun-aug'!D166,IF('jun-aug'!L166=6,'jun-aug'!D166,0))</f>
        <v>79.02</v>
      </c>
      <c r="E167">
        <f t="shared" si="21"/>
        <v>0</v>
      </c>
      <c r="F167">
        <f t="shared" si="22"/>
        <v>0</v>
      </c>
      <c r="G167">
        <f>IF(A167&gt;0,IF(G166=1,0,1),0)</f>
        <v>0</v>
      </c>
      <c r="H167">
        <f>IF(B167&gt;0,IF(H166=1,0,1),0)</f>
        <v>0</v>
      </c>
      <c r="I167">
        <f t="shared" si="18"/>
        <v>0</v>
      </c>
      <c r="J167">
        <f t="shared" si="19"/>
        <v>0</v>
      </c>
      <c r="K167">
        <f>IF(C167&gt;0,IF(K166=-1,0,IF(C166&gt;0,0,-1)),0)</f>
        <v>0</v>
      </c>
      <c r="L167">
        <f>IF(D167&gt;0,IF(L166=-1,0,IF(D166&gt;0,0,-1)),0)</f>
        <v>0</v>
      </c>
      <c r="M167">
        <f t="shared" si="23"/>
        <v>0</v>
      </c>
      <c r="N167">
        <f t="shared" si="24"/>
        <v>0</v>
      </c>
      <c r="O167">
        <f t="shared" si="20"/>
        <v>195.41999999999996</v>
      </c>
    </row>
    <row r="168" spans="1:15" x14ac:dyDescent="0.35">
      <c r="A168">
        <f>IF('jun-aug'!E167&gt;0,'jun-aug'!C167,0)</f>
        <v>0</v>
      </c>
      <c r="B168">
        <f>IF('jun-aug'!E167&gt;0,'jun-aug'!D167,0)</f>
        <v>0</v>
      </c>
      <c r="C168">
        <f>IF('jun-aug'!E167&lt;0,'jun-aug'!C167,IF('jun-aug'!K167=6,'jun-aug'!C167,0))</f>
        <v>79.319999999999993</v>
      </c>
      <c r="D168">
        <f>IF('jun-aug'!E167&lt;0,'jun-aug'!D167,IF('jun-aug'!L167=6,'jun-aug'!D167,0))</f>
        <v>79.02</v>
      </c>
      <c r="E168">
        <f t="shared" si="21"/>
        <v>0</v>
      </c>
      <c r="F168">
        <f t="shared" si="22"/>
        <v>0</v>
      </c>
      <c r="G168">
        <f>IF(A168&gt;0,IF(G167=1,0,1),0)</f>
        <v>0</v>
      </c>
      <c r="H168">
        <f>IF(B168&gt;0,IF(H167=1,0,1),0)</f>
        <v>0</v>
      </c>
      <c r="I168">
        <f t="shared" si="18"/>
        <v>0</v>
      </c>
      <c r="J168">
        <f t="shared" si="19"/>
        <v>0</v>
      </c>
      <c r="K168">
        <f>IF(C168&gt;0,IF(K167=-1,0,IF(C167&gt;0,0,-1)),0)</f>
        <v>0</v>
      </c>
      <c r="L168">
        <f>IF(D168&gt;0,IF(L167=-1,0,IF(D167&gt;0,0,-1)),0)</f>
        <v>0</v>
      </c>
      <c r="M168">
        <f t="shared" si="23"/>
        <v>0</v>
      </c>
      <c r="N168">
        <f t="shared" si="24"/>
        <v>0</v>
      </c>
      <c r="O168">
        <f t="shared" si="20"/>
        <v>195.41999999999996</v>
      </c>
    </row>
    <row r="169" spans="1:15" x14ac:dyDescent="0.35">
      <c r="A169">
        <f>IF('jun-aug'!E168&gt;0,'jun-aug'!C168,0)</f>
        <v>0</v>
      </c>
      <c r="B169">
        <f>IF('jun-aug'!E168&gt;0,'jun-aug'!D168,0)</f>
        <v>0</v>
      </c>
      <c r="C169">
        <f>IF('jun-aug'!E168&lt;0,'jun-aug'!C168,IF('jun-aug'!K168=6,'jun-aug'!C168,0))</f>
        <v>68.3</v>
      </c>
      <c r="D169">
        <f>IF('jun-aug'!E168&lt;0,'jun-aug'!D168,IF('jun-aug'!L168=6,'jun-aug'!D168,0))</f>
        <v>68</v>
      </c>
      <c r="E169">
        <f t="shared" si="21"/>
        <v>0</v>
      </c>
      <c r="F169">
        <f t="shared" si="22"/>
        <v>0</v>
      </c>
      <c r="G169">
        <f>IF(A169&gt;0,IF(G168=1,0,1),0)</f>
        <v>0</v>
      </c>
      <c r="H169">
        <f>IF(B169&gt;0,IF(H168=1,0,1),0)</f>
        <v>0</v>
      </c>
      <c r="I169">
        <f t="shared" si="18"/>
        <v>0</v>
      </c>
      <c r="J169">
        <f t="shared" si="19"/>
        <v>0</v>
      </c>
      <c r="K169">
        <f>IF(C169&gt;0,IF(K168=-1,0,IF(C168&gt;0,0,-1)),0)</f>
        <v>0</v>
      </c>
      <c r="L169">
        <f>IF(D169&gt;0,IF(L168=-1,0,IF(D168&gt;0,0,-1)),0)</f>
        <v>0</v>
      </c>
      <c r="M169">
        <f t="shared" si="23"/>
        <v>0</v>
      </c>
      <c r="N169">
        <f t="shared" si="24"/>
        <v>0</v>
      </c>
      <c r="O169">
        <f t="shared" si="20"/>
        <v>195.41999999999996</v>
      </c>
    </row>
    <row r="170" spans="1:15" x14ac:dyDescent="0.35">
      <c r="A170">
        <f>IF('jun-aug'!E169&gt;0,'jun-aug'!C169,0)</f>
        <v>0</v>
      </c>
      <c r="B170">
        <f>IF('jun-aug'!E169&gt;0,'jun-aug'!D169,0)</f>
        <v>0</v>
      </c>
      <c r="C170">
        <f>IF('jun-aug'!E169&lt;0,'jun-aug'!C169,IF('jun-aug'!K169=6,'jun-aug'!C169,0))</f>
        <v>73.489999999999995</v>
      </c>
      <c r="D170">
        <f>IF('jun-aug'!E169&lt;0,'jun-aug'!D169,IF('jun-aug'!L169=6,'jun-aug'!D169,0))</f>
        <v>72.89</v>
      </c>
      <c r="E170">
        <f t="shared" si="21"/>
        <v>0</v>
      </c>
      <c r="F170">
        <f t="shared" si="22"/>
        <v>0</v>
      </c>
      <c r="G170">
        <f>IF(A170&gt;0,IF(G169=1,0,1),0)</f>
        <v>0</v>
      </c>
      <c r="H170">
        <f>IF(B170&gt;0,IF(H169=1,0,1),0)</f>
        <v>0</v>
      </c>
      <c r="I170">
        <f t="shared" si="18"/>
        <v>0</v>
      </c>
      <c r="J170">
        <f t="shared" si="19"/>
        <v>0</v>
      </c>
      <c r="K170">
        <f>IF(C170&gt;0,IF(K169=-1,0,IF(C169&gt;0,0,-1)),0)</f>
        <v>0</v>
      </c>
      <c r="L170">
        <f>IF(D170&gt;0,IF(L169=-1,0,IF(D169&gt;0,0,-1)),0)</f>
        <v>0</v>
      </c>
      <c r="M170">
        <f t="shared" si="23"/>
        <v>0</v>
      </c>
      <c r="N170">
        <f t="shared" si="24"/>
        <v>0</v>
      </c>
      <c r="O170">
        <f t="shared" si="20"/>
        <v>195.41999999999996</v>
      </c>
    </row>
    <row r="171" spans="1:15" x14ac:dyDescent="0.35">
      <c r="A171">
        <f>IF('jun-aug'!E170&gt;0,'jun-aug'!C170,0)</f>
        <v>0</v>
      </c>
      <c r="B171">
        <f>IF('jun-aug'!E170&gt;0,'jun-aug'!D170,0)</f>
        <v>0</v>
      </c>
      <c r="C171">
        <f>IF('jun-aug'!E170&lt;0,'jun-aug'!C170,IF('jun-aug'!K170=6,'jun-aug'!C170,0))</f>
        <v>79.239999999999995</v>
      </c>
      <c r="D171">
        <f>IF('jun-aug'!E170&lt;0,'jun-aug'!D170,IF('jun-aug'!L170=6,'jun-aug'!D170,0))</f>
        <v>78.78</v>
      </c>
      <c r="E171">
        <f t="shared" si="21"/>
        <v>0</v>
      </c>
      <c r="F171">
        <f t="shared" si="22"/>
        <v>0</v>
      </c>
      <c r="G171">
        <f>IF(A171&gt;0,IF(G170=1,0,1),0)</f>
        <v>0</v>
      </c>
      <c r="H171">
        <f>IF(B171&gt;0,IF(H170=1,0,1),0)</f>
        <v>0</v>
      </c>
      <c r="I171">
        <f t="shared" si="18"/>
        <v>0</v>
      </c>
      <c r="J171">
        <f t="shared" si="19"/>
        <v>0</v>
      </c>
      <c r="K171">
        <f>IF(C171&gt;0,IF(K170=-1,0,IF(C170&gt;0,0,-1)),0)</f>
        <v>0</v>
      </c>
      <c r="L171">
        <f>IF(D171&gt;0,IF(L170=-1,0,IF(D170&gt;0,0,-1)),0)</f>
        <v>0</v>
      </c>
      <c r="M171">
        <f t="shared" si="23"/>
        <v>0</v>
      </c>
      <c r="N171">
        <f t="shared" si="24"/>
        <v>0</v>
      </c>
      <c r="O171">
        <f t="shared" si="20"/>
        <v>195.41999999999996</v>
      </c>
    </row>
    <row r="172" spans="1:15" x14ac:dyDescent="0.35">
      <c r="A172">
        <f>IF('jun-aug'!E171&gt;0,'jun-aug'!C171,0)</f>
        <v>0</v>
      </c>
      <c r="B172">
        <f>IF('jun-aug'!E171&gt;0,'jun-aug'!D171,0)</f>
        <v>0</v>
      </c>
      <c r="C172">
        <f>IF('jun-aug'!E171&lt;0,'jun-aug'!C171,IF('jun-aug'!K171=6,'jun-aug'!C171,0))</f>
        <v>79.239999999999995</v>
      </c>
      <c r="D172">
        <f>IF('jun-aug'!E171&lt;0,'jun-aug'!D171,IF('jun-aug'!L171=6,'jun-aug'!D171,0))</f>
        <v>78.78</v>
      </c>
      <c r="E172">
        <f t="shared" si="21"/>
        <v>0</v>
      </c>
      <c r="F172">
        <f t="shared" si="22"/>
        <v>0</v>
      </c>
      <c r="G172">
        <f>IF(A172&gt;0,IF(G171=1,0,1),0)</f>
        <v>0</v>
      </c>
      <c r="H172">
        <f>IF(B172&gt;0,IF(H171=1,0,1),0)</f>
        <v>0</v>
      </c>
      <c r="I172">
        <f t="shared" si="18"/>
        <v>0</v>
      </c>
      <c r="J172">
        <f t="shared" si="19"/>
        <v>0</v>
      </c>
      <c r="K172">
        <f>IF(C172&gt;0,IF(K171=-1,0,IF(C171&gt;0,0,-1)),0)</f>
        <v>0</v>
      </c>
      <c r="L172">
        <f>IF(D172&gt;0,IF(L171=-1,0,IF(D171&gt;0,0,-1)),0)</f>
        <v>0</v>
      </c>
      <c r="M172">
        <f t="shared" si="23"/>
        <v>0</v>
      </c>
      <c r="N172">
        <f t="shared" si="24"/>
        <v>0</v>
      </c>
      <c r="O172">
        <f t="shared" si="20"/>
        <v>195.41999999999996</v>
      </c>
    </row>
    <row r="173" spans="1:15" x14ac:dyDescent="0.35">
      <c r="A173">
        <f>IF('jun-aug'!E172&gt;0,'jun-aug'!C172,0)</f>
        <v>0</v>
      </c>
      <c r="B173">
        <f>IF('jun-aug'!E172&gt;0,'jun-aug'!D172,0)</f>
        <v>0</v>
      </c>
      <c r="C173">
        <f>IF('jun-aug'!E172&lt;0,'jun-aug'!C172,IF('jun-aug'!K172=6,'jun-aug'!C172,0))</f>
        <v>79.239999999999995</v>
      </c>
      <c r="D173">
        <f>IF('jun-aug'!E172&lt;0,'jun-aug'!D172,IF('jun-aug'!L172=6,'jun-aug'!D172,0))</f>
        <v>78.78</v>
      </c>
      <c r="E173">
        <f t="shared" si="21"/>
        <v>0</v>
      </c>
      <c r="F173">
        <f t="shared" si="22"/>
        <v>0</v>
      </c>
      <c r="G173">
        <f>IF(A173&gt;0,IF(G172=1,0,1),0)</f>
        <v>0</v>
      </c>
      <c r="H173">
        <f>IF(B173&gt;0,IF(H172=1,0,1),0)</f>
        <v>0</v>
      </c>
      <c r="I173">
        <f t="shared" si="18"/>
        <v>0</v>
      </c>
      <c r="J173">
        <f t="shared" si="19"/>
        <v>0</v>
      </c>
      <c r="K173">
        <f>IF(C173&gt;0,IF(K172=-1,0,IF(C172&gt;0,0,-1)),0)</f>
        <v>0</v>
      </c>
      <c r="L173">
        <f>IF(D173&gt;0,IF(L172=-1,0,IF(D172&gt;0,0,-1)),0)</f>
        <v>0</v>
      </c>
      <c r="M173">
        <f t="shared" si="23"/>
        <v>0</v>
      </c>
      <c r="N173">
        <f t="shared" si="24"/>
        <v>0</v>
      </c>
      <c r="O173">
        <f t="shared" si="20"/>
        <v>195.41999999999996</v>
      </c>
    </row>
    <row r="174" spans="1:15" x14ac:dyDescent="0.35">
      <c r="A174">
        <f>IF('jun-aug'!E173&gt;0,'jun-aug'!C173,0)</f>
        <v>62.31</v>
      </c>
      <c r="B174">
        <f>IF('jun-aug'!E173&gt;0,'jun-aug'!D173,0)</f>
        <v>78.78</v>
      </c>
      <c r="C174">
        <f>IF('jun-aug'!E173&lt;0,'jun-aug'!C173,IF('jun-aug'!K173=6,'jun-aug'!C173,0))</f>
        <v>0</v>
      </c>
      <c r="D174">
        <f>IF('jun-aug'!E173&lt;0,'jun-aug'!D173,IF('jun-aug'!L173=6,'jun-aug'!D173,0))</f>
        <v>0</v>
      </c>
      <c r="E174">
        <f t="shared" si="21"/>
        <v>1</v>
      </c>
      <c r="F174">
        <f t="shared" si="22"/>
        <v>1</v>
      </c>
      <c r="G174">
        <f>IF(A174&gt;0,IF(G173=1,0,1),0)</f>
        <v>1</v>
      </c>
      <c r="H174">
        <f>IF(B174&gt;0,IF(H173=1,0,1),0)</f>
        <v>1</v>
      </c>
      <c r="I174">
        <f t="shared" si="18"/>
        <v>1</v>
      </c>
      <c r="J174">
        <f t="shared" si="19"/>
        <v>1</v>
      </c>
      <c r="K174">
        <f>IF(C174&gt;0,IF(K173=-1,0,IF(C173&gt;0,0,-1)),0)</f>
        <v>0</v>
      </c>
      <c r="L174">
        <f>IF(D174&gt;0,IF(L173=-1,0,IF(D173&gt;0,0,-1)),0)</f>
        <v>0</v>
      </c>
      <c r="M174">
        <f t="shared" si="23"/>
        <v>-62.31</v>
      </c>
      <c r="N174">
        <f t="shared" si="24"/>
        <v>-78.78</v>
      </c>
      <c r="O174">
        <f t="shared" si="20"/>
        <v>54.329999999999956</v>
      </c>
    </row>
    <row r="175" spans="1:15" x14ac:dyDescent="0.35">
      <c r="A175">
        <f>IF('jun-aug'!E174&gt;0,'jun-aug'!C174,0)</f>
        <v>68.7</v>
      </c>
      <c r="B175">
        <f>IF('jun-aug'!E174&gt;0,'jun-aug'!D174,0)</f>
        <v>78.78</v>
      </c>
      <c r="C175">
        <f>IF('jun-aug'!E174&lt;0,'jun-aug'!C174,IF('jun-aug'!K174=6,'jun-aug'!C174,0))</f>
        <v>0</v>
      </c>
      <c r="D175">
        <f>IF('jun-aug'!E174&lt;0,'jun-aug'!D174,IF('jun-aug'!L174=6,'jun-aug'!D174,0))</f>
        <v>0</v>
      </c>
      <c r="E175">
        <f t="shared" si="21"/>
        <v>2</v>
      </c>
      <c r="F175">
        <f t="shared" si="22"/>
        <v>2</v>
      </c>
      <c r="G175">
        <f>IF(A175&gt;0,IF(G174=1,0,1),0)</f>
        <v>0</v>
      </c>
      <c r="H175">
        <f>IF(B175&gt;0,IF(H174=1,0,1),0)</f>
        <v>0</v>
      </c>
      <c r="I175">
        <f t="shared" si="18"/>
        <v>1</v>
      </c>
      <c r="J175">
        <f t="shared" si="19"/>
        <v>1</v>
      </c>
      <c r="K175">
        <f>IF(C175&gt;0,IF(K174=-1,0,IF(C174&gt;0,0,-1)),0)</f>
        <v>0</v>
      </c>
      <c r="L175">
        <f>IF(D175&gt;0,IF(L174=-1,0,IF(D174&gt;0,0,-1)),0)</f>
        <v>0</v>
      </c>
      <c r="M175">
        <f t="shared" si="23"/>
        <v>0</v>
      </c>
      <c r="N175">
        <f t="shared" si="24"/>
        <v>0</v>
      </c>
      <c r="O175">
        <f t="shared" si="20"/>
        <v>54.329999999999956</v>
      </c>
    </row>
    <row r="176" spans="1:15" x14ac:dyDescent="0.35">
      <c r="A176">
        <f>IF('jun-aug'!E175&gt;0,'jun-aug'!C175,0)</f>
        <v>0</v>
      </c>
      <c r="B176">
        <f>IF('jun-aug'!E175&gt;0,'jun-aug'!D175,0)</f>
        <v>0</v>
      </c>
      <c r="C176">
        <f>IF('jun-aug'!E175&lt;0,'jun-aug'!C175,IF('jun-aug'!K175=6,'jun-aug'!C175,0))</f>
        <v>72.48</v>
      </c>
      <c r="D176">
        <f>IF('jun-aug'!E175&lt;0,'jun-aug'!D175,IF('jun-aug'!L175=6,'jun-aug'!D175,0))</f>
        <v>71.52</v>
      </c>
      <c r="E176">
        <f t="shared" si="21"/>
        <v>0</v>
      </c>
      <c r="F176">
        <f t="shared" si="22"/>
        <v>0</v>
      </c>
      <c r="G176">
        <f>IF(A176&gt;0,IF(G175=1,0,1),0)</f>
        <v>0</v>
      </c>
      <c r="H176">
        <f>IF(B176&gt;0,IF(H175=1,0,1),0)</f>
        <v>0</v>
      </c>
      <c r="I176">
        <f t="shared" si="18"/>
        <v>0</v>
      </c>
      <c r="J176">
        <f t="shared" si="19"/>
        <v>0</v>
      </c>
      <c r="K176">
        <f>IF(C176&gt;0,IF(K175=-1,0,IF(C175&gt;0,0,-1)),0)</f>
        <v>-1</v>
      </c>
      <c r="L176">
        <f>IF(D176&gt;0,IF(L175=-1,0,IF(D175&gt;0,0,-1)),0)</f>
        <v>-1</v>
      </c>
      <c r="M176">
        <f t="shared" si="23"/>
        <v>72.48</v>
      </c>
      <c r="N176">
        <f t="shared" si="24"/>
        <v>71.52</v>
      </c>
      <c r="O176">
        <f t="shared" si="20"/>
        <v>198.32999999999996</v>
      </c>
    </row>
    <row r="177" spans="1:15" x14ac:dyDescent="0.35">
      <c r="A177">
        <f>IF('jun-aug'!E176&gt;0,'jun-aug'!C176,0)</f>
        <v>0</v>
      </c>
      <c r="B177">
        <f>IF('jun-aug'!E176&gt;0,'jun-aug'!D176,0)</f>
        <v>0</v>
      </c>
      <c r="C177">
        <f>IF('jun-aug'!E176&lt;0,'jun-aug'!C176,IF('jun-aug'!K176=6,'jun-aug'!C176,0))</f>
        <v>76.25</v>
      </c>
      <c r="D177">
        <f>IF('jun-aug'!E176&lt;0,'jun-aug'!D176,IF('jun-aug'!L176=6,'jun-aug'!D176,0))</f>
        <v>75.989999999999995</v>
      </c>
      <c r="E177">
        <f t="shared" si="21"/>
        <v>0</v>
      </c>
      <c r="F177">
        <f t="shared" si="22"/>
        <v>0</v>
      </c>
      <c r="G177">
        <f>IF(A177&gt;0,IF(G176=1,0,1),0)</f>
        <v>0</v>
      </c>
      <c r="H177">
        <f>IF(B177&gt;0,IF(H176=1,0,1),0)</f>
        <v>0</v>
      </c>
      <c r="I177">
        <f t="shared" si="18"/>
        <v>0</v>
      </c>
      <c r="J177">
        <f t="shared" si="19"/>
        <v>0</v>
      </c>
      <c r="K177">
        <f>IF(C177&gt;0,IF(K176=-1,0,IF(C176&gt;0,0,-1)),0)</f>
        <v>0</v>
      </c>
      <c r="L177">
        <f>IF(D177&gt;0,IF(L176=-1,0,IF(D176&gt;0,0,-1)),0)</f>
        <v>0</v>
      </c>
      <c r="M177">
        <f t="shared" si="23"/>
        <v>0</v>
      </c>
      <c r="N177">
        <f t="shared" si="24"/>
        <v>0</v>
      </c>
      <c r="O177">
        <f t="shared" si="20"/>
        <v>198.32999999999996</v>
      </c>
    </row>
    <row r="178" spans="1:15" x14ac:dyDescent="0.35">
      <c r="A178">
        <f>IF('jun-aug'!E177&gt;0,'jun-aug'!C177,0)</f>
        <v>0</v>
      </c>
      <c r="B178">
        <f>IF('jun-aug'!E177&gt;0,'jun-aug'!D177,0)</f>
        <v>0</v>
      </c>
      <c r="C178">
        <f>IF('jun-aug'!E177&lt;0,'jun-aug'!C177,IF('jun-aug'!K177=6,'jun-aug'!C177,0))</f>
        <v>76.25</v>
      </c>
      <c r="D178">
        <f>IF('jun-aug'!E177&lt;0,'jun-aug'!D177,IF('jun-aug'!L177=6,'jun-aug'!D177,0))</f>
        <v>53.35</v>
      </c>
      <c r="E178">
        <f t="shared" si="21"/>
        <v>0</v>
      </c>
      <c r="F178">
        <f t="shared" si="22"/>
        <v>0</v>
      </c>
      <c r="G178">
        <f>IF(A178&gt;0,IF(G177=1,0,1),0)</f>
        <v>0</v>
      </c>
      <c r="H178">
        <f>IF(B178&gt;0,IF(H177=1,0,1),0)</f>
        <v>0</v>
      </c>
      <c r="I178">
        <f t="shared" si="18"/>
        <v>0</v>
      </c>
      <c r="J178">
        <f t="shared" si="19"/>
        <v>0</v>
      </c>
      <c r="K178">
        <f>IF(C178&gt;0,IF(K177=-1,0,IF(C177&gt;0,0,-1)),0)</f>
        <v>0</v>
      </c>
      <c r="L178">
        <f>IF(D178&gt;0,IF(L177=-1,0,IF(D177&gt;0,0,-1)),0)</f>
        <v>0</v>
      </c>
      <c r="M178">
        <f t="shared" si="23"/>
        <v>0</v>
      </c>
      <c r="N178">
        <f t="shared" si="24"/>
        <v>0</v>
      </c>
      <c r="O178">
        <f t="shared" si="20"/>
        <v>198.32999999999996</v>
      </c>
    </row>
    <row r="179" spans="1:15" x14ac:dyDescent="0.35">
      <c r="A179">
        <f>IF('jun-aug'!E178&gt;0,'jun-aug'!C178,0)</f>
        <v>0</v>
      </c>
      <c r="B179">
        <f>IF('jun-aug'!E178&gt;0,'jun-aug'!D178,0)</f>
        <v>0</v>
      </c>
      <c r="C179">
        <f>IF('jun-aug'!E178&lt;0,'jun-aug'!C178,IF('jun-aug'!K178=6,'jun-aug'!C178,0))</f>
        <v>76.25</v>
      </c>
      <c r="D179">
        <f>IF('jun-aug'!E178&lt;0,'jun-aug'!D178,IF('jun-aug'!L178=6,'jun-aug'!D178,0))</f>
        <v>56.72</v>
      </c>
      <c r="E179">
        <f t="shared" si="21"/>
        <v>0</v>
      </c>
      <c r="F179">
        <f t="shared" si="22"/>
        <v>0</v>
      </c>
      <c r="G179">
        <f>IF(A179&gt;0,IF(G178=1,0,1),0)</f>
        <v>0</v>
      </c>
      <c r="H179">
        <f>IF(B179&gt;0,IF(H178=1,0,1),0)</f>
        <v>0</v>
      </c>
      <c r="I179">
        <f t="shared" si="18"/>
        <v>0</v>
      </c>
      <c r="J179">
        <f t="shared" si="19"/>
        <v>0</v>
      </c>
      <c r="K179">
        <f>IF(C179&gt;0,IF(K178=-1,0,IF(C178&gt;0,0,-1)),0)</f>
        <v>0</v>
      </c>
      <c r="L179">
        <f>IF(D179&gt;0,IF(L178=-1,0,IF(D178&gt;0,0,-1)),0)</f>
        <v>0</v>
      </c>
      <c r="M179">
        <f t="shared" si="23"/>
        <v>0</v>
      </c>
      <c r="N179">
        <f t="shared" si="24"/>
        <v>0</v>
      </c>
      <c r="O179">
        <f t="shared" si="20"/>
        <v>198.32999999999996</v>
      </c>
    </row>
    <row r="180" spans="1:15" x14ac:dyDescent="0.35">
      <c r="A180">
        <f>IF('jun-aug'!E179&gt;0,'jun-aug'!C179,0)</f>
        <v>0</v>
      </c>
      <c r="B180">
        <f>IF('jun-aug'!E179&gt;0,'jun-aug'!D179,0)</f>
        <v>0</v>
      </c>
      <c r="C180">
        <f>IF('jun-aug'!E179&lt;0,'jun-aug'!C179,IF('jun-aug'!K179=6,'jun-aug'!C179,0))</f>
        <v>76.25</v>
      </c>
      <c r="D180">
        <f>IF('jun-aug'!E179&lt;0,'jun-aug'!D179,IF('jun-aug'!L179=6,'jun-aug'!D179,0))</f>
        <v>56.92</v>
      </c>
      <c r="E180">
        <f t="shared" si="21"/>
        <v>0</v>
      </c>
      <c r="F180">
        <f t="shared" si="22"/>
        <v>0</v>
      </c>
      <c r="G180">
        <f>IF(A180&gt;0,IF(G179=1,0,1),0)</f>
        <v>0</v>
      </c>
      <c r="H180">
        <f>IF(B180&gt;0,IF(H179=1,0,1),0)</f>
        <v>0</v>
      </c>
      <c r="I180">
        <f t="shared" si="18"/>
        <v>0</v>
      </c>
      <c r="J180">
        <f t="shared" si="19"/>
        <v>0</v>
      </c>
      <c r="K180">
        <f>IF(C180&gt;0,IF(K179=-1,0,IF(C179&gt;0,0,-1)),0)</f>
        <v>0</v>
      </c>
      <c r="L180">
        <f>IF(D180&gt;0,IF(L179=-1,0,IF(D179&gt;0,0,-1)),0)</f>
        <v>0</v>
      </c>
      <c r="M180">
        <f t="shared" si="23"/>
        <v>0</v>
      </c>
      <c r="N180">
        <f t="shared" si="24"/>
        <v>0</v>
      </c>
      <c r="O180">
        <f t="shared" si="20"/>
        <v>198.32999999999996</v>
      </c>
    </row>
    <row r="181" spans="1:15" x14ac:dyDescent="0.35">
      <c r="A181">
        <f>IF('jun-aug'!E180&gt;0,'jun-aug'!C180,0)</f>
        <v>0</v>
      </c>
      <c r="B181">
        <f>IF('jun-aug'!E180&gt;0,'jun-aug'!D180,0)</f>
        <v>0</v>
      </c>
      <c r="C181">
        <f>IF('jun-aug'!E180&lt;0,'jun-aug'!C180,IF('jun-aug'!K180=6,'jun-aug'!C180,0))</f>
        <v>62.72</v>
      </c>
      <c r="D181">
        <f>IF('jun-aug'!E180&lt;0,'jun-aug'!D180,IF('jun-aug'!L180=6,'jun-aug'!D180,0))</f>
        <v>56.92</v>
      </c>
      <c r="E181">
        <f t="shared" si="21"/>
        <v>0</v>
      </c>
      <c r="F181">
        <f t="shared" si="22"/>
        <v>0</v>
      </c>
      <c r="G181">
        <f>IF(A181&gt;0,IF(G180=1,0,1),0)</f>
        <v>0</v>
      </c>
      <c r="H181">
        <f>IF(B181&gt;0,IF(H180=1,0,1),0)</f>
        <v>0</v>
      </c>
      <c r="I181">
        <f t="shared" si="18"/>
        <v>0</v>
      </c>
      <c r="J181">
        <f t="shared" si="19"/>
        <v>0</v>
      </c>
      <c r="K181">
        <f>IF(C181&gt;0,IF(K180=-1,0,IF(C180&gt;0,0,-1)),0)</f>
        <v>0</v>
      </c>
      <c r="L181">
        <f>IF(D181&gt;0,IF(L180=-1,0,IF(D180&gt;0,0,-1)),0)</f>
        <v>0</v>
      </c>
      <c r="M181">
        <f t="shared" si="23"/>
        <v>0</v>
      </c>
      <c r="N181">
        <f t="shared" si="24"/>
        <v>0</v>
      </c>
      <c r="O181">
        <f t="shared" si="20"/>
        <v>198.32999999999996</v>
      </c>
    </row>
    <row r="182" spans="1:15" x14ac:dyDescent="0.35">
      <c r="A182">
        <f>IF('jun-aug'!E181&gt;0,'jun-aug'!C181,0)</f>
        <v>0</v>
      </c>
      <c r="B182">
        <f>IF('jun-aug'!E181&gt;0,'jun-aug'!D181,0)</f>
        <v>0</v>
      </c>
      <c r="C182">
        <f>IF('jun-aug'!E181&lt;0,'jun-aug'!C181,IF('jun-aug'!K181=6,'jun-aug'!C181,0))</f>
        <v>68.34</v>
      </c>
      <c r="D182">
        <f>IF('jun-aug'!E181&lt;0,'jun-aug'!D181,IF('jun-aug'!L181=6,'jun-aug'!D181,0))</f>
        <v>67.61</v>
      </c>
      <c r="E182">
        <f t="shared" si="21"/>
        <v>0</v>
      </c>
      <c r="F182">
        <f t="shared" si="22"/>
        <v>0</v>
      </c>
      <c r="G182">
        <f>IF(A182&gt;0,IF(G181=1,0,1),0)</f>
        <v>0</v>
      </c>
      <c r="H182">
        <f>IF(B182&gt;0,IF(H181=1,0,1),0)</f>
        <v>0</v>
      </c>
      <c r="I182">
        <f t="shared" si="18"/>
        <v>0</v>
      </c>
      <c r="J182">
        <f t="shared" si="19"/>
        <v>0</v>
      </c>
      <c r="K182">
        <f>IF(C182&gt;0,IF(K181=-1,0,IF(C181&gt;0,0,-1)),0)</f>
        <v>0</v>
      </c>
      <c r="L182">
        <f>IF(D182&gt;0,IF(L181=-1,0,IF(D181&gt;0,0,-1)),0)</f>
        <v>0</v>
      </c>
      <c r="M182">
        <f t="shared" si="23"/>
        <v>0</v>
      </c>
      <c r="N182">
        <f t="shared" si="24"/>
        <v>0</v>
      </c>
      <c r="O182">
        <f t="shared" si="20"/>
        <v>198.32999999999996</v>
      </c>
    </row>
    <row r="183" spans="1:15" x14ac:dyDescent="0.35">
      <c r="A183">
        <f>IF('jun-aug'!E182&gt;0,'jun-aug'!C182,0)</f>
        <v>0</v>
      </c>
      <c r="B183">
        <f>IF('jun-aug'!E182&gt;0,'jun-aug'!D182,0)</f>
        <v>0</v>
      </c>
      <c r="C183">
        <f>IF('jun-aug'!E182&lt;0,'jun-aug'!C182,IF('jun-aug'!K182=6,'jun-aug'!C182,0))</f>
        <v>65.69</v>
      </c>
      <c r="D183">
        <f>IF('jun-aug'!E182&lt;0,'jun-aug'!D182,IF('jun-aug'!L182=6,'jun-aug'!D182,0))</f>
        <v>65.650000000000006</v>
      </c>
      <c r="E183">
        <f t="shared" si="21"/>
        <v>0</v>
      </c>
      <c r="F183">
        <f t="shared" si="22"/>
        <v>0</v>
      </c>
      <c r="G183">
        <f>IF(A183&gt;0,IF(G182=1,0,1),0)</f>
        <v>0</v>
      </c>
      <c r="H183">
        <f>IF(B183&gt;0,IF(H182=1,0,1),0)</f>
        <v>0</v>
      </c>
      <c r="I183">
        <f t="shared" si="18"/>
        <v>0</v>
      </c>
      <c r="J183">
        <f t="shared" si="19"/>
        <v>0</v>
      </c>
      <c r="K183">
        <f>IF(C183&gt;0,IF(K182=-1,0,IF(C182&gt;0,0,-1)),0)</f>
        <v>0</v>
      </c>
      <c r="L183">
        <f>IF(D183&gt;0,IF(L182=-1,0,IF(D182&gt;0,0,-1)),0)</f>
        <v>0</v>
      </c>
      <c r="M183">
        <f t="shared" si="23"/>
        <v>0</v>
      </c>
      <c r="N183">
        <f t="shared" si="24"/>
        <v>0</v>
      </c>
      <c r="O183">
        <f t="shared" si="20"/>
        <v>198.32999999999996</v>
      </c>
    </row>
    <row r="184" spans="1:15" x14ac:dyDescent="0.35">
      <c r="A184">
        <f>IF('jun-aug'!E183&gt;0,'jun-aug'!C183,0)</f>
        <v>68.23</v>
      </c>
      <c r="B184">
        <f>IF('jun-aug'!E183&gt;0,'jun-aug'!D183,0)</f>
        <v>68.34</v>
      </c>
      <c r="C184">
        <f>IF('jun-aug'!E183&lt;0,'jun-aug'!C183,IF('jun-aug'!K183=6,'jun-aug'!C183,0))</f>
        <v>68.23</v>
      </c>
      <c r="D184">
        <f>IF('jun-aug'!E183&lt;0,'jun-aug'!D183,IF('jun-aug'!L183=6,'jun-aug'!D183,0))</f>
        <v>0</v>
      </c>
      <c r="E184">
        <f t="shared" si="21"/>
        <v>1</v>
      </c>
      <c r="F184">
        <f t="shared" si="22"/>
        <v>1</v>
      </c>
      <c r="G184">
        <f>IF(A184&gt;0,IF(G183=1,0,1),0)</f>
        <v>1</v>
      </c>
      <c r="H184">
        <f>IF(B184&gt;0,IF(H183=1,0,1),0)</f>
        <v>1</v>
      </c>
      <c r="I184">
        <f t="shared" si="18"/>
        <v>1</v>
      </c>
      <c r="J184">
        <f t="shared" si="19"/>
        <v>1</v>
      </c>
      <c r="K184">
        <f>IF(C184&gt;0,IF(K183=-1,0,IF(C183&gt;0,0,-1)),0)</f>
        <v>0</v>
      </c>
      <c r="L184">
        <f>IF(D184&gt;0,IF(L183=-1,0,IF(D183&gt;0,0,-1)),0)</f>
        <v>0</v>
      </c>
      <c r="M184">
        <f t="shared" si="23"/>
        <v>-68.23</v>
      </c>
      <c r="N184">
        <f t="shared" si="24"/>
        <v>-68.34</v>
      </c>
      <c r="O184">
        <f t="shared" si="20"/>
        <v>61.759999999999962</v>
      </c>
    </row>
    <row r="185" spans="1:15" x14ac:dyDescent="0.35">
      <c r="A185">
        <f>IF('jun-aug'!E184&gt;0,'jun-aug'!C184,0)</f>
        <v>0</v>
      </c>
      <c r="B185">
        <f>IF('jun-aug'!E184&gt;0,'jun-aug'!D184,0)</f>
        <v>0</v>
      </c>
      <c r="C185">
        <f>IF('jun-aug'!E184&lt;0,'jun-aug'!C184,IF('jun-aug'!K184=6,'jun-aug'!C184,0))</f>
        <v>72.900000000000006</v>
      </c>
      <c r="D185">
        <f>IF('jun-aug'!E184&lt;0,'jun-aug'!D184,IF('jun-aug'!L184=6,'jun-aug'!D184,0))</f>
        <v>72.42</v>
      </c>
      <c r="E185">
        <f t="shared" si="21"/>
        <v>0</v>
      </c>
      <c r="F185">
        <f t="shared" si="22"/>
        <v>0</v>
      </c>
      <c r="G185">
        <f>IF(A185&gt;0,IF(G184=1,0,1),0)</f>
        <v>0</v>
      </c>
      <c r="H185">
        <f>IF(B185&gt;0,IF(H184=1,0,1),0)</f>
        <v>0</v>
      </c>
      <c r="I185">
        <f t="shared" si="18"/>
        <v>1</v>
      </c>
      <c r="J185">
        <f t="shared" si="19"/>
        <v>0</v>
      </c>
      <c r="K185">
        <f>IF(C185&gt;0,IF(K184=-1,0,IF(C184&gt;0,0,-1)),0)</f>
        <v>0</v>
      </c>
      <c r="L185">
        <f>IF(D185&gt;0,IF(L184=-1,0,IF(D184&gt;0,0,-1)),0)</f>
        <v>-1</v>
      </c>
      <c r="M185">
        <f t="shared" si="23"/>
        <v>0</v>
      </c>
      <c r="N185">
        <f t="shared" si="24"/>
        <v>72.42</v>
      </c>
      <c r="O185">
        <f t="shared" si="20"/>
        <v>134.17999999999995</v>
      </c>
    </row>
    <row r="186" spans="1:15" x14ac:dyDescent="0.35">
      <c r="A186">
        <f>IF('jun-aug'!E185&gt;0,'jun-aug'!C185,0)</f>
        <v>0</v>
      </c>
      <c r="B186">
        <f>IF('jun-aug'!E185&gt;0,'jun-aug'!D185,0)</f>
        <v>0</v>
      </c>
      <c r="C186">
        <f>IF('jun-aug'!E185&lt;0,'jun-aug'!C185,IF('jun-aug'!K185=6,'jun-aug'!C185,0))</f>
        <v>72.900000000000006</v>
      </c>
      <c r="D186">
        <f>IF('jun-aug'!E185&lt;0,'jun-aug'!D185,IF('jun-aug'!L185=6,'jun-aug'!D185,0))</f>
        <v>53.29</v>
      </c>
      <c r="E186">
        <f t="shared" si="21"/>
        <v>0</v>
      </c>
      <c r="F186">
        <f t="shared" si="22"/>
        <v>0</v>
      </c>
      <c r="G186">
        <f>IF(A186&gt;0,IF(G185=1,0,1),0)</f>
        <v>0</v>
      </c>
      <c r="H186">
        <f>IF(B186&gt;0,IF(H185=1,0,1),0)</f>
        <v>0</v>
      </c>
      <c r="I186">
        <f t="shared" si="18"/>
        <v>1</v>
      </c>
      <c r="J186">
        <f t="shared" si="19"/>
        <v>0</v>
      </c>
      <c r="K186">
        <f>IF(C186&gt;0,IF(K185=-1,0,IF(C185&gt;0,0,-1)),0)</f>
        <v>0</v>
      </c>
      <c r="L186">
        <f>IF(D186&gt;0,IF(L185=-1,0,IF(D185&gt;0,0,-1)),0)</f>
        <v>0</v>
      </c>
      <c r="M186">
        <f t="shared" si="23"/>
        <v>0</v>
      </c>
      <c r="N186">
        <f t="shared" si="24"/>
        <v>0</v>
      </c>
      <c r="O186">
        <f t="shared" si="20"/>
        <v>134.17999999999995</v>
      </c>
    </row>
    <row r="187" spans="1:15" x14ac:dyDescent="0.35">
      <c r="A187">
        <f>IF('jun-aug'!E186&gt;0,'jun-aug'!C186,0)</f>
        <v>0</v>
      </c>
      <c r="B187">
        <f>IF('jun-aug'!E186&gt;0,'jun-aug'!D186,0)</f>
        <v>0</v>
      </c>
      <c r="C187">
        <f>IF('jun-aug'!E186&lt;0,'jun-aug'!C186,IF('jun-aug'!K186=6,'jun-aug'!C186,0))</f>
        <v>72.900000000000006</v>
      </c>
      <c r="D187">
        <f>IF('jun-aug'!E186&lt;0,'jun-aug'!D186,IF('jun-aug'!L186=6,'jun-aug'!D186,0))</f>
        <v>57.22</v>
      </c>
      <c r="E187">
        <f t="shared" si="21"/>
        <v>0</v>
      </c>
      <c r="F187">
        <f t="shared" si="22"/>
        <v>0</v>
      </c>
      <c r="G187">
        <f>IF(A187&gt;0,IF(G186=1,0,1),0)</f>
        <v>0</v>
      </c>
      <c r="H187">
        <f>IF(B187&gt;0,IF(H186=1,0,1),0)</f>
        <v>0</v>
      </c>
      <c r="I187">
        <f t="shared" si="18"/>
        <v>1</v>
      </c>
      <c r="J187">
        <f t="shared" si="19"/>
        <v>0</v>
      </c>
      <c r="K187">
        <f>IF(C187&gt;0,IF(K186=-1,0,IF(C186&gt;0,0,-1)),0)</f>
        <v>0</v>
      </c>
      <c r="L187">
        <f>IF(D187&gt;0,IF(L186=-1,0,IF(D186&gt;0,0,-1)),0)</f>
        <v>0</v>
      </c>
      <c r="M187">
        <f t="shared" si="23"/>
        <v>0</v>
      </c>
      <c r="N187">
        <f t="shared" si="24"/>
        <v>0</v>
      </c>
      <c r="O187">
        <f t="shared" si="20"/>
        <v>134.17999999999995</v>
      </c>
    </row>
    <row r="188" spans="1:15" x14ac:dyDescent="0.35">
      <c r="A188">
        <f>IF('jun-aug'!E187&gt;0,'jun-aug'!C187,0)</f>
        <v>0</v>
      </c>
      <c r="B188">
        <f>IF('jun-aug'!E187&gt;0,'jun-aug'!D187,0)</f>
        <v>0</v>
      </c>
      <c r="C188">
        <f>IF('jun-aug'!E187&lt;0,'jun-aug'!C187,IF('jun-aug'!K187=6,'jun-aug'!C187,0))</f>
        <v>72.900000000000006</v>
      </c>
      <c r="D188">
        <f>IF('jun-aug'!E187&lt;0,'jun-aug'!D187,IF('jun-aug'!L187=6,'jun-aug'!D187,0))</f>
        <v>57.22</v>
      </c>
      <c r="E188">
        <f t="shared" si="21"/>
        <v>0</v>
      </c>
      <c r="F188">
        <f t="shared" si="22"/>
        <v>0</v>
      </c>
      <c r="G188">
        <f>IF(A188&gt;0,IF(G187=1,0,1),0)</f>
        <v>0</v>
      </c>
      <c r="H188">
        <f>IF(B188&gt;0,IF(H187=1,0,1),0)</f>
        <v>0</v>
      </c>
      <c r="I188">
        <f t="shared" si="18"/>
        <v>1</v>
      </c>
      <c r="J188">
        <f t="shared" si="19"/>
        <v>0</v>
      </c>
      <c r="K188">
        <f>IF(C188&gt;0,IF(K187=-1,0,IF(C187&gt;0,0,-1)),0)</f>
        <v>0</v>
      </c>
      <c r="L188">
        <f>IF(D188&gt;0,IF(L187=-1,0,IF(D187&gt;0,0,-1)),0)</f>
        <v>0</v>
      </c>
      <c r="M188">
        <f t="shared" si="23"/>
        <v>0</v>
      </c>
      <c r="N188">
        <f t="shared" si="24"/>
        <v>0</v>
      </c>
      <c r="O188">
        <f t="shared" si="20"/>
        <v>134.17999999999995</v>
      </c>
    </row>
    <row r="189" spans="1:15" x14ac:dyDescent="0.35">
      <c r="A189">
        <f>IF('jun-aug'!E188&gt;0,'jun-aug'!C188,0)</f>
        <v>0</v>
      </c>
      <c r="B189">
        <f>IF('jun-aug'!E188&gt;0,'jun-aug'!D188,0)</f>
        <v>0</v>
      </c>
      <c r="C189">
        <f>IF('jun-aug'!E188&lt;0,'jun-aug'!C188,IF('jun-aug'!K188=6,'jun-aug'!C188,0))</f>
        <v>63.93</v>
      </c>
      <c r="D189">
        <f>IF('jun-aug'!E188&lt;0,'jun-aug'!D188,IF('jun-aug'!L188=6,'jun-aug'!D188,0))</f>
        <v>57.22</v>
      </c>
      <c r="E189">
        <f t="shared" si="21"/>
        <v>0</v>
      </c>
      <c r="F189">
        <f t="shared" si="22"/>
        <v>0</v>
      </c>
      <c r="G189">
        <f>IF(A189&gt;0,IF(G188=1,0,1),0)</f>
        <v>0</v>
      </c>
      <c r="H189">
        <f>IF(B189&gt;0,IF(H188=1,0,1),0)</f>
        <v>0</v>
      </c>
      <c r="I189">
        <f t="shared" si="18"/>
        <v>1</v>
      </c>
      <c r="J189">
        <f t="shared" si="19"/>
        <v>0</v>
      </c>
      <c r="K189">
        <f>IF(C189&gt;0,IF(K188=-1,0,IF(C188&gt;0,0,-1)),0)</f>
        <v>0</v>
      </c>
      <c r="L189">
        <f>IF(D189&gt;0,IF(L188=-1,0,IF(D188&gt;0,0,-1)),0)</f>
        <v>0</v>
      </c>
      <c r="M189">
        <f t="shared" si="23"/>
        <v>0</v>
      </c>
      <c r="N189">
        <f t="shared" si="24"/>
        <v>0</v>
      </c>
      <c r="O189">
        <f t="shared" si="20"/>
        <v>134.17999999999995</v>
      </c>
    </row>
    <row r="190" spans="1:15" x14ac:dyDescent="0.35">
      <c r="A190">
        <f>IF('jun-aug'!E189&gt;0,'jun-aug'!C189,0)</f>
        <v>0</v>
      </c>
      <c r="B190">
        <f>IF('jun-aug'!E189&gt;0,'jun-aug'!D189,0)</f>
        <v>0</v>
      </c>
      <c r="C190">
        <f>IF('jun-aug'!E189&lt;0,'jun-aug'!C189,IF('jun-aug'!K189=6,'jun-aug'!C189,0))</f>
        <v>66.27</v>
      </c>
      <c r="D190">
        <f>IF('jun-aug'!E189&lt;0,'jun-aug'!D189,IF('jun-aug'!L189=6,'jun-aug'!D189,0))</f>
        <v>66</v>
      </c>
      <c r="E190">
        <f t="shared" si="21"/>
        <v>0</v>
      </c>
      <c r="F190">
        <f t="shared" si="22"/>
        <v>0</v>
      </c>
      <c r="G190">
        <f>IF(A190&gt;0,IF(G189=1,0,1),0)</f>
        <v>0</v>
      </c>
      <c r="H190">
        <f>IF(B190&gt;0,IF(H189=1,0,1),0)</f>
        <v>0</v>
      </c>
      <c r="I190">
        <f t="shared" si="18"/>
        <v>1</v>
      </c>
      <c r="J190">
        <f t="shared" si="19"/>
        <v>0</v>
      </c>
      <c r="K190">
        <f>IF(C190&gt;0,IF(K189=-1,0,IF(C189&gt;0,0,-1)),0)</f>
        <v>0</v>
      </c>
      <c r="L190">
        <f>IF(D190&gt;0,IF(L189=-1,0,IF(D189&gt;0,0,-1)),0)</f>
        <v>0</v>
      </c>
      <c r="M190">
        <f t="shared" si="23"/>
        <v>0</v>
      </c>
      <c r="N190">
        <f t="shared" si="24"/>
        <v>0</v>
      </c>
      <c r="O190">
        <f t="shared" si="20"/>
        <v>134.17999999999995</v>
      </c>
    </row>
    <row r="191" spans="1:15" x14ac:dyDescent="0.35">
      <c r="A191">
        <f>IF('jun-aug'!E190&gt;0,'jun-aug'!C190,0)</f>
        <v>0</v>
      </c>
      <c r="B191">
        <f>IF('jun-aug'!E190&gt;0,'jun-aug'!D190,0)</f>
        <v>0</v>
      </c>
      <c r="C191">
        <f>IF('jun-aug'!E190&lt;0,'jun-aug'!C190,IF('jun-aug'!K190=6,'jun-aug'!C190,0))</f>
        <v>68.319999999999993</v>
      </c>
      <c r="D191">
        <f>IF('jun-aug'!E190&lt;0,'jun-aug'!D190,IF('jun-aug'!L190=6,'jun-aug'!D190,0))</f>
        <v>68</v>
      </c>
      <c r="E191">
        <f t="shared" si="21"/>
        <v>0</v>
      </c>
      <c r="F191">
        <f t="shared" si="22"/>
        <v>0</v>
      </c>
      <c r="G191">
        <f>IF(A191&gt;0,IF(G190=1,0,1),0)</f>
        <v>0</v>
      </c>
      <c r="H191">
        <f>IF(B191&gt;0,IF(H190=1,0,1),0)</f>
        <v>0</v>
      </c>
      <c r="I191">
        <f t="shared" si="18"/>
        <v>1</v>
      </c>
      <c r="J191">
        <f t="shared" si="19"/>
        <v>0</v>
      </c>
      <c r="K191">
        <f>IF(C191&gt;0,IF(K190=-1,0,IF(C190&gt;0,0,-1)),0)</f>
        <v>0</v>
      </c>
      <c r="L191">
        <f>IF(D191&gt;0,IF(L190=-1,0,IF(D190&gt;0,0,-1)),0)</f>
        <v>0</v>
      </c>
      <c r="M191">
        <f t="shared" si="23"/>
        <v>0</v>
      </c>
      <c r="N191">
        <f t="shared" si="24"/>
        <v>0</v>
      </c>
      <c r="O191">
        <f t="shared" si="20"/>
        <v>134.17999999999995</v>
      </c>
    </row>
    <row r="192" spans="1:15" x14ac:dyDescent="0.35">
      <c r="A192">
        <f>IF('jun-aug'!E191&gt;0,'jun-aug'!C191,0)</f>
        <v>0</v>
      </c>
      <c r="B192">
        <f>IF('jun-aug'!E191&gt;0,'jun-aug'!D191,0)</f>
        <v>0</v>
      </c>
      <c r="C192">
        <f>IF('jun-aug'!E191&lt;0,'jun-aug'!C191,IF('jun-aug'!K191=6,'jun-aug'!C191,0))</f>
        <v>73.099999999999994</v>
      </c>
      <c r="D192">
        <f>IF('jun-aug'!E191&lt;0,'jun-aug'!D191,IF('jun-aug'!L191=6,'jun-aug'!D191,0))</f>
        <v>72.56</v>
      </c>
      <c r="E192">
        <f t="shared" si="21"/>
        <v>0</v>
      </c>
      <c r="F192">
        <f t="shared" si="22"/>
        <v>0</v>
      </c>
      <c r="G192">
        <f>IF(A192&gt;0,IF(G191=1,0,1),0)</f>
        <v>0</v>
      </c>
      <c r="H192">
        <f>IF(B192&gt;0,IF(H191=1,0,1),0)</f>
        <v>0</v>
      </c>
      <c r="I192">
        <f t="shared" si="18"/>
        <v>1</v>
      </c>
      <c r="J192">
        <f t="shared" si="19"/>
        <v>0</v>
      </c>
      <c r="K192">
        <f>IF(C192&gt;0,IF(K191=-1,0,IF(C191&gt;0,0,-1)),0)</f>
        <v>0</v>
      </c>
      <c r="L192">
        <f>IF(D192&gt;0,IF(L191=-1,0,IF(D191&gt;0,0,-1)),0)</f>
        <v>0</v>
      </c>
      <c r="M192">
        <f t="shared" si="23"/>
        <v>0</v>
      </c>
      <c r="N192">
        <f t="shared" si="24"/>
        <v>0</v>
      </c>
      <c r="O192">
        <f t="shared" si="20"/>
        <v>134.17999999999995</v>
      </c>
    </row>
    <row r="193" spans="1:15" x14ac:dyDescent="0.35">
      <c r="A193">
        <f>IF('jun-aug'!E192&gt;0,'jun-aug'!C192,0)</f>
        <v>0</v>
      </c>
      <c r="B193">
        <f>IF('jun-aug'!E192&gt;0,'jun-aug'!D192,0)</f>
        <v>0</v>
      </c>
      <c r="C193">
        <f>IF('jun-aug'!E192&lt;0,'jun-aug'!C192,IF('jun-aug'!K192=6,'jun-aug'!C192,0))</f>
        <v>73.099999999999994</v>
      </c>
      <c r="D193">
        <f>IF('jun-aug'!E192&lt;0,'jun-aug'!D192,IF('jun-aug'!L192=6,'jun-aug'!D192,0))</f>
        <v>53</v>
      </c>
      <c r="E193">
        <f t="shared" si="21"/>
        <v>0</v>
      </c>
      <c r="F193">
        <f t="shared" si="22"/>
        <v>0</v>
      </c>
      <c r="G193">
        <f>IF(A193&gt;0,IF(G192=1,0,1),0)</f>
        <v>0</v>
      </c>
      <c r="H193">
        <f>IF(B193&gt;0,IF(H192=1,0,1),0)</f>
        <v>0</v>
      </c>
      <c r="I193">
        <f t="shared" si="18"/>
        <v>1</v>
      </c>
      <c r="J193">
        <f t="shared" si="19"/>
        <v>0</v>
      </c>
      <c r="K193">
        <f>IF(C193&gt;0,IF(K192=-1,0,IF(C192&gt;0,0,-1)),0)</f>
        <v>0</v>
      </c>
      <c r="L193">
        <f>IF(D193&gt;0,IF(L192=-1,0,IF(D192&gt;0,0,-1)),0)</f>
        <v>0</v>
      </c>
      <c r="M193">
        <f t="shared" si="23"/>
        <v>0</v>
      </c>
      <c r="N193">
        <f t="shared" si="24"/>
        <v>0</v>
      </c>
      <c r="O193">
        <f t="shared" si="20"/>
        <v>134.17999999999995</v>
      </c>
    </row>
    <row r="194" spans="1:15" x14ac:dyDescent="0.35">
      <c r="A194">
        <f>IF('jun-aug'!E193&gt;0,'jun-aug'!C193,0)</f>
        <v>0</v>
      </c>
      <c r="B194">
        <f>IF('jun-aug'!E193&gt;0,'jun-aug'!D193,0)</f>
        <v>0</v>
      </c>
      <c r="C194">
        <f>IF('jun-aug'!E193&lt;0,'jun-aug'!C193,IF('jun-aug'!K193=6,'jun-aug'!C193,0))</f>
        <v>73.099999999999994</v>
      </c>
      <c r="D194">
        <f>IF('jun-aug'!E193&lt;0,'jun-aug'!D193,IF('jun-aug'!L193=6,'jun-aug'!D193,0))</f>
        <v>57</v>
      </c>
      <c r="E194">
        <f t="shared" si="21"/>
        <v>0</v>
      </c>
      <c r="F194">
        <f t="shared" si="22"/>
        <v>0</v>
      </c>
      <c r="G194">
        <f>IF(A194&gt;0,IF(G193=1,0,1),0)</f>
        <v>0</v>
      </c>
      <c r="H194">
        <f>IF(B194&gt;0,IF(H193=1,0,1),0)</f>
        <v>0</v>
      </c>
      <c r="I194">
        <f t="shared" si="18"/>
        <v>1</v>
      </c>
      <c r="J194">
        <f t="shared" si="19"/>
        <v>0</v>
      </c>
      <c r="K194">
        <f>IF(C194&gt;0,IF(K193=-1,0,IF(C193&gt;0,0,-1)),0)</f>
        <v>0</v>
      </c>
      <c r="L194">
        <f>IF(D194&gt;0,IF(L193=-1,0,IF(D193&gt;0,0,-1)),0)</f>
        <v>0</v>
      </c>
      <c r="M194">
        <f t="shared" si="23"/>
        <v>0</v>
      </c>
      <c r="N194">
        <f t="shared" si="24"/>
        <v>0</v>
      </c>
      <c r="O194">
        <f t="shared" si="20"/>
        <v>134.17999999999995</v>
      </c>
    </row>
    <row r="195" spans="1:15" x14ac:dyDescent="0.35">
      <c r="A195">
        <f>IF('jun-aug'!E194&gt;0,'jun-aug'!C194,0)</f>
        <v>0</v>
      </c>
      <c r="B195">
        <f>IF('jun-aug'!E194&gt;0,'jun-aug'!D194,0)</f>
        <v>0</v>
      </c>
      <c r="C195">
        <f>IF('jun-aug'!E194&lt;0,'jun-aug'!C194,IF('jun-aug'!K194=6,'jun-aug'!C194,0))</f>
        <v>58.29</v>
      </c>
      <c r="D195">
        <f>IF('jun-aug'!E194&lt;0,'jun-aug'!D194,IF('jun-aug'!L194=6,'jun-aug'!D194,0))</f>
        <v>58.26</v>
      </c>
      <c r="E195">
        <f t="shared" si="21"/>
        <v>0</v>
      </c>
      <c r="F195">
        <f t="shared" si="22"/>
        <v>0</v>
      </c>
      <c r="G195">
        <f>IF(A195&gt;0,IF(G194=1,0,1),0)</f>
        <v>0</v>
      </c>
      <c r="H195">
        <f>IF(B195&gt;0,IF(H194=1,0,1),0)</f>
        <v>0</v>
      </c>
      <c r="I195">
        <f t="shared" si="18"/>
        <v>1</v>
      </c>
      <c r="J195">
        <f t="shared" si="19"/>
        <v>0</v>
      </c>
      <c r="K195">
        <f>IF(C195&gt;0,IF(K194=-1,0,IF(C194&gt;0,0,-1)),0)</f>
        <v>0</v>
      </c>
      <c r="L195">
        <f>IF(D195&gt;0,IF(L194=-1,0,IF(D194&gt;0,0,-1)),0)</f>
        <v>0</v>
      </c>
      <c r="M195">
        <f t="shared" si="23"/>
        <v>0</v>
      </c>
      <c r="N195">
        <f t="shared" si="24"/>
        <v>0</v>
      </c>
      <c r="O195">
        <f t="shared" si="20"/>
        <v>134.17999999999995</v>
      </c>
    </row>
    <row r="196" spans="1:15" x14ac:dyDescent="0.35">
      <c r="A196">
        <f>IF('jun-aug'!E195&gt;0,'jun-aug'!C195,0)</f>
        <v>0</v>
      </c>
      <c r="B196">
        <f>IF('jun-aug'!E195&gt;0,'jun-aug'!D195,0)</f>
        <v>0</v>
      </c>
      <c r="C196">
        <f>IF('jun-aug'!E195&lt;0,'jun-aug'!C195,IF('jun-aug'!K195=6,'jun-aug'!C195,0))</f>
        <v>58.29</v>
      </c>
      <c r="D196">
        <f>IF('jun-aug'!E195&lt;0,'jun-aug'!D195,IF('jun-aug'!L195=6,'jun-aug'!D195,0))</f>
        <v>58.26</v>
      </c>
      <c r="E196">
        <f t="shared" si="21"/>
        <v>0</v>
      </c>
      <c r="F196">
        <f t="shared" si="22"/>
        <v>0</v>
      </c>
      <c r="G196">
        <f>IF(A196&gt;0,IF(G195=1,0,1),0)</f>
        <v>0</v>
      </c>
      <c r="H196">
        <f>IF(B196&gt;0,IF(H195=1,0,1),0)</f>
        <v>0</v>
      </c>
      <c r="I196">
        <f t="shared" si="18"/>
        <v>1</v>
      </c>
      <c r="J196">
        <f t="shared" si="19"/>
        <v>0</v>
      </c>
      <c r="K196">
        <f>IF(C196&gt;0,IF(K195=-1,0,IF(C195&gt;0,0,-1)),0)</f>
        <v>0</v>
      </c>
      <c r="L196">
        <f>IF(D196&gt;0,IF(L195=-1,0,IF(D195&gt;0,0,-1)),0)</f>
        <v>0</v>
      </c>
      <c r="M196">
        <f t="shared" si="23"/>
        <v>0</v>
      </c>
      <c r="N196">
        <f t="shared" si="24"/>
        <v>0</v>
      </c>
      <c r="O196">
        <f t="shared" si="20"/>
        <v>134.17999999999995</v>
      </c>
    </row>
    <row r="197" spans="1:15" x14ac:dyDescent="0.35">
      <c r="A197">
        <f>IF('jun-aug'!E196&gt;0,'jun-aug'!C196,0)</f>
        <v>0</v>
      </c>
      <c r="B197">
        <f>IF('jun-aug'!E196&gt;0,'jun-aug'!D196,0)</f>
        <v>0</v>
      </c>
      <c r="C197">
        <f>IF('jun-aug'!E196&lt;0,'jun-aug'!C196,IF('jun-aug'!K196=6,'jun-aug'!C196,0))</f>
        <v>64.099999999999994</v>
      </c>
      <c r="D197">
        <f>IF('jun-aug'!E196&lt;0,'jun-aug'!D196,IF('jun-aug'!L196=6,'jun-aug'!D196,0))</f>
        <v>58.26</v>
      </c>
      <c r="E197">
        <f t="shared" si="21"/>
        <v>0</v>
      </c>
      <c r="F197">
        <f t="shared" si="22"/>
        <v>0</v>
      </c>
      <c r="G197">
        <f>IF(A197&gt;0,IF(G196=1,0,1),0)</f>
        <v>0</v>
      </c>
      <c r="H197">
        <f>IF(B197&gt;0,IF(H196=1,0,1),0)</f>
        <v>0</v>
      </c>
      <c r="I197">
        <f t="shared" si="18"/>
        <v>1</v>
      </c>
      <c r="J197">
        <f t="shared" si="19"/>
        <v>0</v>
      </c>
      <c r="K197">
        <f>IF(C197&gt;0,IF(K196=-1,0,IF(C196&gt;0,0,-1)),0)</f>
        <v>0</v>
      </c>
      <c r="L197">
        <f>IF(D197&gt;0,IF(L196=-1,0,IF(D196&gt;0,0,-1)),0)</f>
        <v>0</v>
      </c>
      <c r="M197">
        <f t="shared" si="23"/>
        <v>0</v>
      </c>
      <c r="N197">
        <f t="shared" si="24"/>
        <v>0</v>
      </c>
      <c r="O197">
        <f t="shared" si="20"/>
        <v>134.17999999999995</v>
      </c>
    </row>
    <row r="198" spans="1:15" x14ac:dyDescent="0.35">
      <c r="A198">
        <f>IF('jun-aug'!E197&gt;0,'jun-aug'!C197,0)</f>
        <v>0</v>
      </c>
      <c r="B198">
        <f>IF('jun-aug'!E197&gt;0,'jun-aug'!D197,0)</f>
        <v>0</v>
      </c>
      <c r="C198">
        <f>IF('jun-aug'!E197&lt;0,'jun-aug'!C197,IF('jun-aug'!K197=6,'jun-aug'!C197,0))</f>
        <v>65</v>
      </c>
      <c r="D198">
        <f>IF('jun-aug'!E197&lt;0,'jun-aug'!D197,IF('jun-aug'!L197=6,'jun-aug'!D197,0))</f>
        <v>64.650000000000006</v>
      </c>
      <c r="E198">
        <f t="shared" si="21"/>
        <v>0</v>
      </c>
      <c r="F198">
        <f t="shared" si="22"/>
        <v>0</v>
      </c>
      <c r="G198">
        <f>IF(A198&gt;0,IF(G197=1,0,1),0)</f>
        <v>0</v>
      </c>
      <c r="H198">
        <f>IF(B198&gt;0,IF(H197=1,0,1),0)</f>
        <v>0</v>
      </c>
      <c r="I198">
        <f t="shared" ref="I198:I224" si="25">IF(I197=1,IF(K198=-1,I197+K198,IF(E198&gt;4,0,1)),IF(A198&gt;0,1,0))</f>
        <v>1</v>
      </c>
      <c r="J198">
        <f t="shared" ref="J198:J224" si="26">IF(J197=1,IF(L198=-1,J197+L198,IF(F198&gt;4,0,1)),IF(B198&gt;0,1,0))</f>
        <v>0</v>
      </c>
      <c r="K198">
        <f>IF(C198&gt;0,IF(K197=-1,0,IF(C197&gt;0,0,-1)),0)</f>
        <v>0</v>
      </c>
      <c r="L198">
        <f>IF(D198&gt;0,IF(L197=-1,0,IF(D197&gt;0,0,-1)),0)</f>
        <v>0</v>
      </c>
      <c r="M198">
        <f t="shared" si="23"/>
        <v>0</v>
      </c>
      <c r="N198">
        <f t="shared" si="24"/>
        <v>0</v>
      </c>
      <c r="O198">
        <f t="shared" ref="O198:O225" si="27">O197+M198+N198</f>
        <v>134.17999999999995</v>
      </c>
    </row>
    <row r="199" spans="1:15" x14ac:dyDescent="0.35">
      <c r="A199">
        <f>IF('jun-aug'!E198&gt;0,'jun-aug'!C198,0)</f>
        <v>0</v>
      </c>
      <c r="B199">
        <f>IF('jun-aug'!E198&gt;0,'jun-aug'!D198,0)</f>
        <v>0</v>
      </c>
      <c r="C199">
        <f>IF('jun-aug'!E198&lt;0,'jun-aug'!C198,IF('jun-aug'!K198=6,'jun-aug'!C198,0))</f>
        <v>68.489999999999995</v>
      </c>
      <c r="D199">
        <f>IF('jun-aug'!E198&lt;0,'jun-aug'!D198,IF('jun-aug'!L198=6,'jun-aug'!D198,0))</f>
        <v>64.650000000000006</v>
      </c>
      <c r="E199">
        <f t="shared" si="21"/>
        <v>0</v>
      </c>
      <c r="F199">
        <f t="shared" si="22"/>
        <v>0</v>
      </c>
      <c r="G199">
        <f>IF(A199&gt;0,IF(G198=1,0,1),0)</f>
        <v>0</v>
      </c>
      <c r="H199">
        <f>IF(B199&gt;0,IF(H198=1,0,1),0)</f>
        <v>0</v>
      </c>
      <c r="I199">
        <f t="shared" si="25"/>
        <v>1</v>
      </c>
      <c r="J199">
        <f t="shared" si="26"/>
        <v>0</v>
      </c>
      <c r="K199">
        <f>IF(C199&gt;0,IF(K198=-1,0,IF(C198&gt;0,0,-1)),0)</f>
        <v>0</v>
      </c>
      <c r="L199">
        <f>IF(D199&gt;0,IF(L198=-1,0,IF(D198&gt;0,0,-1)),0)</f>
        <v>0</v>
      </c>
      <c r="M199">
        <f t="shared" si="23"/>
        <v>0</v>
      </c>
      <c r="N199">
        <f t="shared" si="24"/>
        <v>0</v>
      </c>
      <c r="O199">
        <f t="shared" si="27"/>
        <v>134.17999999999995</v>
      </c>
    </row>
    <row r="200" spans="1:15" x14ac:dyDescent="0.35">
      <c r="A200">
        <f>IF('jun-aug'!E199&gt;0,'jun-aug'!C199,0)</f>
        <v>0</v>
      </c>
      <c r="B200">
        <f>IF('jun-aug'!E199&gt;0,'jun-aug'!D199,0)</f>
        <v>0</v>
      </c>
      <c r="C200">
        <f>IF('jun-aug'!E199&lt;0,'jun-aug'!C199,IF('jun-aug'!K199=6,'jun-aug'!C199,0))</f>
        <v>72.95</v>
      </c>
      <c r="D200">
        <f>IF('jun-aug'!E199&lt;0,'jun-aug'!D199,IF('jun-aug'!L199=6,'jun-aug'!D199,0))</f>
        <v>72.489999999999995</v>
      </c>
      <c r="E200">
        <f t="shared" si="21"/>
        <v>0</v>
      </c>
      <c r="F200">
        <f t="shared" si="22"/>
        <v>0</v>
      </c>
      <c r="G200">
        <f>IF(A200&gt;0,IF(G199=1,0,1),0)</f>
        <v>0</v>
      </c>
      <c r="H200">
        <f>IF(B200&gt;0,IF(H199=1,0,1),0)</f>
        <v>0</v>
      </c>
      <c r="I200">
        <f t="shared" si="25"/>
        <v>1</v>
      </c>
      <c r="J200">
        <f t="shared" si="26"/>
        <v>0</v>
      </c>
      <c r="K200">
        <f>IF(C200&gt;0,IF(K199=-1,0,IF(C199&gt;0,0,-1)),0)</f>
        <v>0</v>
      </c>
      <c r="L200">
        <f>IF(D200&gt;0,IF(L199=-1,0,IF(D199&gt;0,0,-1)),0)</f>
        <v>0</v>
      </c>
      <c r="M200">
        <f t="shared" si="23"/>
        <v>0</v>
      </c>
      <c r="N200">
        <f t="shared" si="24"/>
        <v>0</v>
      </c>
      <c r="O200">
        <f t="shared" si="27"/>
        <v>134.17999999999995</v>
      </c>
    </row>
    <row r="201" spans="1:15" x14ac:dyDescent="0.35">
      <c r="A201">
        <f>IF('jun-aug'!E200&gt;0,'jun-aug'!C200,0)</f>
        <v>0</v>
      </c>
      <c r="B201">
        <f>IF('jun-aug'!E200&gt;0,'jun-aug'!D200,0)</f>
        <v>0</v>
      </c>
      <c r="C201">
        <f>IF('jun-aug'!E200&lt;0,'jun-aug'!C200,IF('jun-aug'!K200=6,'jun-aug'!C200,0))</f>
        <v>75.209999999999994</v>
      </c>
      <c r="D201">
        <f>IF('jun-aug'!E200&lt;0,'jun-aug'!D200,IF('jun-aug'!L200=6,'jun-aug'!D200,0))</f>
        <v>75</v>
      </c>
      <c r="E201">
        <f t="shared" si="21"/>
        <v>0</v>
      </c>
      <c r="F201">
        <f t="shared" si="22"/>
        <v>0</v>
      </c>
      <c r="G201">
        <f>IF(A201&gt;0,IF(G200=1,0,1),0)</f>
        <v>0</v>
      </c>
      <c r="H201">
        <f>IF(B201&gt;0,IF(H200=1,0,1),0)</f>
        <v>0</v>
      </c>
      <c r="I201">
        <f t="shared" si="25"/>
        <v>1</v>
      </c>
      <c r="J201">
        <f t="shared" si="26"/>
        <v>0</v>
      </c>
      <c r="K201">
        <f>IF(C201&gt;0,IF(K200=-1,0,IF(C200&gt;0,0,-1)),0)</f>
        <v>0</v>
      </c>
      <c r="L201">
        <f>IF(D201&gt;0,IF(L200=-1,0,IF(D200&gt;0,0,-1)),0)</f>
        <v>0</v>
      </c>
      <c r="M201">
        <f t="shared" si="23"/>
        <v>0</v>
      </c>
      <c r="N201">
        <f t="shared" si="24"/>
        <v>0</v>
      </c>
      <c r="O201">
        <f t="shared" si="27"/>
        <v>134.17999999999995</v>
      </c>
    </row>
    <row r="202" spans="1:15" x14ac:dyDescent="0.35">
      <c r="A202">
        <f>IF('jun-aug'!E201&gt;0,'jun-aug'!C201,0)</f>
        <v>0</v>
      </c>
      <c r="B202">
        <f>IF('jun-aug'!E201&gt;0,'jun-aug'!D201,0)</f>
        <v>0</v>
      </c>
      <c r="C202">
        <f>IF('jun-aug'!E201&lt;0,'jun-aug'!C201,IF('jun-aug'!K201=6,'jun-aug'!C201,0))</f>
        <v>75.209999999999994</v>
      </c>
      <c r="D202">
        <f>IF('jun-aug'!E201&lt;0,'jun-aug'!D201,IF('jun-aug'!L201=6,'jun-aug'!D201,0))</f>
        <v>53.52</v>
      </c>
      <c r="E202">
        <f t="shared" ref="E202:E225" si="28">IF(A202&gt;0,E201+1,0)</f>
        <v>0</v>
      </c>
      <c r="F202">
        <f t="shared" ref="F202:F225" si="29">IF(B202&gt;0,F201+1,0)</f>
        <v>0</v>
      </c>
      <c r="G202">
        <f>IF(A202&gt;0,IF(G201=1,0,1),0)</f>
        <v>0</v>
      </c>
      <c r="H202">
        <f>IF(B202&gt;0,IF(H201=1,0,1),0)</f>
        <v>0</v>
      </c>
      <c r="I202">
        <f t="shared" si="25"/>
        <v>1</v>
      </c>
      <c r="J202">
        <f t="shared" si="26"/>
        <v>0</v>
      </c>
      <c r="K202">
        <f>IF(C202&gt;0,IF(K201=-1,0,IF(C201&gt;0,0,-1)),0)</f>
        <v>0</v>
      </c>
      <c r="L202">
        <f>IF(D202&gt;0,IF(L201=-1,0,IF(D201&gt;0,0,-1)),0)</f>
        <v>0</v>
      </c>
      <c r="M202">
        <f t="shared" si="23"/>
        <v>0</v>
      </c>
      <c r="N202">
        <f t="shared" si="24"/>
        <v>0</v>
      </c>
      <c r="O202">
        <f t="shared" si="27"/>
        <v>134.17999999999995</v>
      </c>
    </row>
    <row r="203" spans="1:15" x14ac:dyDescent="0.35">
      <c r="A203">
        <f>IF('jun-aug'!E202&gt;0,'jun-aug'!C202,0)</f>
        <v>51.44</v>
      </c>
      <c r="B203">
        <f>IF('jun-aug'!E202&gt;0,'jun-aug'!D202,0)</f>
        <v>51.86</v>
      </c>
      <c r="C203">
        <f>IF('jun-aug'!E202&lt;0,'jun-aug'!C202,IF('jun-aug'!K202=6,'jun-aug'!C202,0))</f>
        <v>0</v>
      </c>
      <c r="D203">
        <f>IF('jun-aug'!E202&lt;0,'jun-aug'!D202,IF('jun-aug'!L202=6,'jun-aug'!D202,0))</f>
        <v>0</v>
      </c>
      <c r="E203">
        <f t="shared" si="28"/>
        <v>1</v>
      </c>
      <c r="F203">
        <f t="shared" si="29"/>
        <v>1</v>
      </c>
      <c r="G203">
        <f>IF(A203&gt;0,IF(G202=1,0,1),0)</f>
        <v>1</v>
      </c>
      <c r="H203">
        <f>IF(B203&gt;0,IF(H202=1,0,1),0)</f>
        <v>1</v>
      </c>
      <c r="I203">
        <f t="shared" si="25"/>
        <v>1</v>
      </c>
      <c r="J203">
        <f t="shared" si="26"/>
        <v>1</v>
      </c>
      <c r="K203">
        <f>IF(C203&gt;0,IF(K202=-1,0,IF(C202&gt;0,0,-1)),0)</f>
        <v>0</v>
      </c>
      <c r="L203">
        <f>IF(D203&gt;0,IF(L202=-1,0,IF(D202&gt;0,0,-1)),0)</f>
        <v>0</v>
      </c>
      <c r="M203">
        <f t="shared" si="23"/>
        <v>0</v>
      </c>
      <c r="N203">
        <f t="shared" si="24"/>
        <v>-51.86</v>
      </c>
      <c r="O203">
        <f t="shared" si="27"/>
        <v>82.319999999999951</v>
      </c>
    </row>
    <row r="204" spans="1:15" x14ac:dyDescent="0.35">
      <c r="A204">
        <f>IF('jun-aug'!E203&gt;0,'jun-aug'!C203,0)</f>
        <v>51.44</v>
      </c>
      <c r="B204">
        <f>IF('jun-aug'!E203&gt;0,'jun-aug'!D203,0)</f>
        <v>51.86</v>
      </c>
      <c r="C204">
        <f>IF('jun-aug'!E203&lt;0,'jun-aug'!C203,IF('jun-aug'!K203=6,'jun-aug'!C203,0))</f>
        <v>0</v>
      </c>
      <c r="D204">
        <f>IF('jun-aug'!E203&lt;0,'jun-aug'!D203,IF('jun-aug'!L203=6,'jun-aug'!D203,0))</f>
        <v>0</v>
      </c>
      <c r="E204">
        <f t="shared" si="28"/>
        <v>2</v>
      </c>
      <c r="F204">
        <f t="shared" si="29"/>
        <v>2</v>
      </c>
      <c r="G204">
        <f>IF(A204&gt;0,IF(G203=1,0,1),0)</f>
        <v>0</v>
      </c>
      <c r="H204">
        <f>IF(B204&gt;0,IF(H203=1,0,1),0)</f>
        <v>0</v>
      </c>
      <c r="I204">
        <f t="shared" si="25"/>
        <v>1</v>
      </c>
      <c r="J204">
        <f t="shared" si="26"/>
        <v>1</v>
      </c>
      <c r="K204">
        <f>IF(C204&gt;0,IF(K203=-1,0,IF(C203&gt;0,0,-1)),0)</f>
        <v>0</v>
      </c>
      <c r="L204">
        <f>IF(D204&gt;0,IF(L203=-1,0,IF(D203&gt;0,0,-1)),0)</f>
        <v>0</v>
      </c>
      <c r="M204">
        <f t="shared" si="23"/>
        <v>0</v>
      </c>
      <c r="N204">
        <f t="shared" si="24"/>
        <v>0</v>
      </c>
      <c r="O204">
        <f t="shared" si="27"/>
        <v>82.319999999999951</v>
      </c>
    </row>
    <row r="205" spans="1:15" x14ac:dyDescent="0.35">
      <c r="A205">
        <f>IF('jun-aug'!E204&gt;0,'jun-aug'!C204,0)</f>
        <v>51.44</v>
      </c>
      <c r="B205">
        <f>IF('jun-aug'!E204&gt;0,'jun-aug'!D204,0)</f>
        <v>51.86</v>
      </c>
      <c r="C205">
        <f>IF('jun-aug'!E204&lt;0,'jun-aug'!C204,IF('jun-aug'!K204=6,'jun-aug'!C204,0))</f>
        <v>0</v>
      </c>
      <c r="D205">
        <f>IF('jun-aug'!E204&lt;0,'jun-aug'!D204,IF('jun-aug'!L204=6,'jun-aug'!D204,0))</f>
        <v>0</v>
      </c>
      <c r="E205">
        <f t="shared" si="28"/>
        <v>3</v>
      </c>
      <c r="F205">
        <f t="shared" si="29"/>
        <v>3</v>
      </c>
      <c r="G205">
        <f>IF(A205&gt;0,IF(G204=1,0,1),0)</f>
        <v>1</v>
      </c>
      <c r="H205">
        <f>IF(B205&gt;0,IF(H204=1,0,1),0)</f>
        <v>1</v>
      </c>
      <c r="I205">
        <f t="shared" si="25"/>
        <v>1</v>
      </c>
      <c r="J205">
        <f t="shared" si="26"/>
        <v>1</v>
      </c>
      <c r="K205">
        <f>IF(C205&gt;0,IF(K204=-1,0,IF(C204&gt;0,0,-1)),0)</f>
        <v>0</v>
      </c>
      <c r="L205">
        <f>IF(D205&gt;0,IF(L204=-1,0,IF(D204&gt;0,0,-1)),0)</f>
        <v>0</v>
      </c>
      <c r="M205">
        <f t="shared" si="23"/>
        <v>0</v>
      </c>
      <c r="N205">
        <f t="shared" si="24"/>
        <v>0</v>
      </c>
      <c r="O205">
        <f t="shared" si="27"/>
        <v>82.319999999999951</v>
      </c>
    </row>
    <row r="206" spans="1:15" x14ac:dyDescent="0.35">
      <c r="A206">
        <f>IF('jun-aug'!E205&gt;0,'jun-aug'!C205,0)</f>
        <v>64.19</v>
      </c>
      <c r="B206">
        <f>IF('jun-aug'!E205&gt;0,'jun-aug'!D205,0)</f>
        <v>64.25</v>
      </c>
      <c r="C206">
        <f>IF('jun-aug'!E205&lt;0,'jun-aug'!C205,IF('jun-aug'!K205=6,'jun-aug'!C205,0))</f>
        <v>0</v>
      </c>
      <c r="D206">
        <f>IF('jun-aug'!E205&lt;0,'jun-aug'!D205,IF('jun-aug'!L205=6,'jun-aug'!D205,0))</f>
        <v>0</v>
      </c>
      <c r="E206">
        <f t="shared" si="28"/>
        <v>4</v>
      </c>
      <c r="F206">
        <f t="shared" si="29"/>
        <v>4</v>
      </c>
      <c r="G206">
        <f>IF(A206&gt;0,IF(G205=1,0,1),0)</f>
        <v>0</v>
      </c>
      <c r="H206">
        <f>IF(B206&gt;0,IF(H205=1,0,1),0)</f>
        <v>0</v>
      </c>
      <c r="I206">
        <f t="shared" si="25"/>
        <v>1</v>
      </c>
      <c r="J206">
        <f t="shared" si="26"/>
        <v>1</v>
      </c>
      <c r="K206">
        <f>IF(C206&gt;0,IF(K205=-1,0,IF(C205&gt;0,0,-1)),0)</f>
        <v>0</v>
      </c>
      <c r="L206">
        <f>IF(D206&gt;0,IF(L205=-1,0,IF(D205&gt;0,0,-1)),0)</f>
        <v>0</v>
      </c>
      <c r="M206">
        <f t="shared" si="23"/>
        <v>0</v>
      </c>
      <c r="N206">
        <f t="shared" si="24"/>
        <v>0</v>
      </c>
      <c r="O206">
        <f t="shared" si="27"/>
        <v>82.319999999999951</v>
      </c>
    </row>
    <row r="207" spans="1:15" x14ac:dyDescent="0.35">
      <c r="A207">
        <f>IF('jun-aug'!E206&gt;0,'jun-aug'!C206,0)</f>
        <v>64.19</v>
      </c>
      <c r="B207">
        <f>IF('jun-aug'!E206&gt;0,'jun-aug'!D206,0)</f>
        <v>67.39</v>
      </c>
      <c r="C207">
        <f>IF('jun-aug'!E206&lt;0,'jun-aug'!C206,IF('jun-aug'!K206=6,'jun-aug'!C206,0))</f>
        <v>0</v>
      </c>
      <c r="D207">
        <f>IF('jun-aug'!E206&lt;0,'jun-aug'!D206,IF('jun-aug'!L206=6,'jun-aug'!D206,0))</f>
        <v>0</v>
      </c>
      <c r="E207">
        <f t="shared" si="28"/>
        <v>5</v>
      </c>
      <c r="F207">
        <f t="shared" si="29"/>
        <v>5</v>
      </c>
      <c r="G207">
        <f>IF(A207&gt;0,IF(G206=1,0,1),0)</f>
        <v>1</v>
      </c>
      <c r="H207">
        <f>IF(B207&gt;0,IF(H206=1,0,1),0)</f>
        <v>1</v>
      </c>
      <c r="I207">
        <f t="shared" si="25"/>
        <v>0</v>
      </c>
      <c r="J207">
        <f t="shared" si="26"/>
        <v>0</v>
      </c>
      <c r="K207">
        <f>IF(C207&gt;0,IF(K206=-1,0,IF(C206&gt;0,0,-1)),0)</f>
        <v>0</v>
      </c>
      <c r="L207">
        <f>IF(D207&gt;0,IF(L206=-1,0,IF(D206&gt;0,0,-1)),0)</f>
        <v>0</v>
      </c>
      <c r="M207">
        <f t="shared" si="23"/>
        <v>64.19</v>
      </c>
      <c r="N207">
        <f t="shared" si="24"/>
        <v>67.39</v>
      </c>
      <c r="O207">
        <f t="shared" si="27"/>
        <v>213.89999999999992</v>
      </c>
    </row>
    <row r="208" spans="1:15" x14ac:dyDescent="0.35">
      <c r="A208">
        <f>IF('jun-aug'!E207&gt;0,'jun-aug'!C207,0)</f>
        <v>0</v>
      </c>
      <c r="B208">
        <f>IF('jun-aug'!E207&gt;0,'jun-aug'!D207,0)</f>
        <v>0</v>
      </c>
      <c r="C208">
        <f>IF('jun-aug'!E207&lt;0,'jun-aug'!C207,IF('jun-aug'!K207=6,'jun-aug'!C207,0))</f>
        <v>68.19</v>
      </c>
      <c r="D208">
        <f>IF('jun-aug'!E207&lt;0,'jun-aug'!D207,IF('jun-aug'!L207=6,'jun-aug'!D207,0))</f>
        <v>67.48</v>
      </c>
      <c r="E208">
        <f t="shared" si="28"/>
        <v>0</v>
      </c>
      <c r="F208">
        <f t="shared" si="29"/>
        <v>0</v>
      </c>
      <c r="G208">
        <f>IF(A208&gt;0,IF(G207=1,0,1),0)</f>
        <v>0</v>
      </c>
      <c r="H208">
        <f>IF(B208&gt;0,IF(H207=1,0,1),0)</f>
        <v>0</v>
      </c>
      <c r="I208">
        <f t="shared" si="25"/>
        <v>0</v>
      </c>
      <c r="J208">
        <f t="shared" si="26"/>
        <v>0</v>
      </c>
      <c r="K208">
        <f>IF(C208&gt;0,IF(K207=-1,0,IF(C207&gt;0,0,-1)),0)</f>
        <v>-1</v>
      </c>
      <c r="L208">
        <f>IF(D208&gt;0,IF(L207=-1,0,IF(D207&gt;0,0,-1)),0)</f>
        <v>-1</v>
      </c>
      <c r="M208">
        <f t="shared" si="23"/>
        <v>0</v>
      </c>
      <c r="N208">
        <f t="shared" si="24"/>
        <v>0</v>
      </c>
      <c r="O208">
        <f t="shared" si="27"/>
        <v>213.89999999999992</v>
      </c>
    </row>
    <row r="209" spans="1:15" x14ac:dyDescent="0.35">
      <c r="A209">
        <f>IF('jun-aug'!E208&gt;0,'jun-aug'!C208,0)</f>
        <v>0</v>
      </c>
      <c r="B209">
        <f>IF('jun-aug'!E208&gt;0,'jun-aug'!D208,0)</f>
        <v>0</v>
      </c>
      <c r="C209">
        <f>IF('jun-aug'!E208&lt;0,'jun-aug'!C208,IF('jun-aug'!K208=6,'jun-aug'!C208,0))</f>
        <v>75.260000000000005</v>
      </c>
      <c r="D209">
        <f>IF('jun-aug'!E208&lt;0,'jun-aug'!D208,IF('jun-aug'!L208=6,'jun-aug'!D208,0))</f>
        <v>75</v>
      </c>
      <c r="E209">
        <f t="shared" si="28"/>
        <v>0</v>
      </c>
      <c r="F209">
        <f t="shared" si="29"/>
        <v>0</v>
      </c>
      <c r="G209">
        <f>IF(A209&gt;0,IF(G208=1,0,1),0)</f>
        <v>0</v>
      </c>
      <c r="H209">
        <f>IF(B209&gt;0,IF(H208=1,0,1),0)</f>
        <v>0</v>
      </c>
      <c r="I209">
        <f t="shared" si="25"/>
        <v>0</v>
      </c>
      <c r="J209">
        <f t="shared" si="26"/>
        <v>0</v>
      </c>
      <c r="K209">
        <f>IF(C209&gt;0,IF(K208=-1,0,IF(C208&gt;0,0,-1)),0)</f>
        <v>0</v>
      </c>
      <c r="L209">
        <f>IF(D209&gt;0,IF(L208=-1,0,IF(D208&gt;0,0,-1)),0)</f>
        <v>0</v>
      </c>
      <c r="M209">
        <f t="shared" si="23"/>
        <v>0</v>
      </c>
      <c r="N209">
        <f t="shared" si="24"/>
        <v>0</v>
      </c>
      <c r="O209">
        <f t="shared" si="27"/>
        <v>213.89999999999992</v>
      </c>
    </row>
    <row r="210" spans="1:15" x14ac:dyDescent="0.35">
      <c r="A210">
        <f>IF('jun-aug'!E209&gt;0,'jun-aug'!C209,0)</f>
        <v>51.57</v>
      </c>
      <c r="B210">
        <f>IF('jun-aug'!E209&gt;0,'jun-aug'!D209,0)</f>
        <v>52.37</v>
      </c>
      <c r="C210">
        <f>IF('jun-aug'!E209&lt;0,'jun-aug'!C209,IF('jun-aug'!K209=6,'jun-aug'!C209,0))</f>
        <v>0</v>
      </c>
      <c r="D210">
        <f>IF('jun-aug'!E209&lt;0,'jun-aug'!D209,IF('jun-aug'!L209=6,'jun-aug'!D209,0))</f>
        <v>0</v>
      </c>
      <c r="E210">
        <f t="shared" si="28"/>
        <v>1</v>
      </c>
      <c r="F210">
        <f t="shared" si="29"/>
        <v>1</v>
      </c>
      <c r="G210">
        <f>IF(A210&gt;0,IF(G209=1,0,1),0)</f>
        <v>1</v>
      </c>
      <c r="H210">
        <f>IF(B210&gt;0,IF(H209=1,0,1),0)</f>
        <v>1</v>
      </c>
      <c r="I210">
        <f t="shared" si="25"/>
        <v>1</v>
      </c>
      <c r="J210">
        <f t="shared" si="26"/>
        <v>1</v>
      </c>
      <c r="K210">
        <f>IF(C210&gt;0,IF(K209=-1,0,IF(C209&gt;0,0,-1)),0)</f>
        <v>0</v>
      </c>
      <c r="L210">
        <f>IF(D210&gt;0,IF(L209=-1,0,IF(D209&gt;0,0,-1)),0)</f>
        <v>0</v>
      </c>
      <c r="M210">
        <f t="shared" si="23"/>
        <v>-51.57</v>
      </c>
      <c r="N210">
        <f t="shared" si="24"/>
        <v>-52.37</v>
      </c>
      <c r="O210">
        <f t="shared" si="27"/>
        <v>109.95999999999992</v>
      </c>
    </row>
    <row r="211" spans="1:15" x14ac:dyDescent="0.35">
      <c r="A211">
        <f>IF('jun-aug'!E210&gt;0,'jun-aug'!C210,0)</f>
        <v>51.57</v>
      </c>
      <c r="B211">
        <f>IF('jun-aug'!E210&gt;0,'jun-aug'!D210,0)</f>
        <v>56.76</v>
      </c>
      <c r="C211">
        <f>IF('jun-aug'!E210&lt;0,'jun-aug'!C210,IF('jun-aug'!K210=6,'jun-aug'!C210,0))</f>
        <v>0</v>
      </c>
      <c r="D211">
        <f>IF('jun-aug'!E210&lt;0,'jun-aug'!D210,IF('jun-aug'!L210=6,'jun-aug'!D210,0))</f>
        <v>0</v>
      </c>
      <c r="E211">
        <f t="shared" si="28"/>
        <v>2</v>
      </c>
      <c r="F211">
        <f t="shared" si="29"/>
        <v>2</v>
      </c>
      <c r="G211">
        <f>IF(A211&gt;0,IF(G210=1,0,1),0)</f>
        <v>0</v>
      </c>
      <c r="H211">
        <f>IF(B211&gt;0,IF(H210=1,0,1),0)</f>
        <v>0</v>
      </c>
      <c r="I211">
        <f t="shared" si="25"/>
        <v>1</v>
      </c>
      <c r="J211">
        <f t="shared" si="26"/>
        <v>1</v>
      </c>
      <c r="K211">
        <f>IF(C211&gt;0,IF(K210=-1,0,IF(C210&gt;0,0,-1)),0)</f>
        <v>0</v>
      </c>
      <c r="L211">
        <f>IF(D211&gt;0,IF(L210=-1,0,IF(D210&gt;0,0,-1)),0)</f>
        <v>0</v>
      </c>
      <c r="M211">
        <f t="shared" si="23"/>
        <v>0</v>
      </c>
      <c r="N211">
        <f t="shared" si="24"/>
        <v>0</v>
      </c>
      <c r="O211">
        <f t="shared" si="27"/>
        <v>109.95999999999992</v>
      </c>
    </row>
    <row r="212" spans="1:15" x14ac:dyDescent="0.35">
      <c r="A212">
        <f>IF('jun-aug'!E211&gt;0,'jun-aug'!C211,0)</f>
        <v>51.57</v>
      </c>
      <c r="B212">
        <f>IF('jun-aug'!E211&gt;0,'jun-aug'!D211,0)</f>
        <v>56.76</v>
      </c>
      <c r="C212">
        <f>IF('jun-aug'!E211&lt;0,'jun-aug'!C211,IF('jun-aug'!K211=6,'jun-aug'!C211,0))</f>
        <v>0</v>
      </c>
      <c r="D212">
        <f>IF('jun-aug'!E211&lt;0,'jun-aug'!D211,IF('jun-aug'!L211=6,'jun-aug'!D211,0))</f>
        <v>0</v>
      </c>
      <c r="E212">
        <f t="shared" si="28"/>
        <v>3</v>
      </c>
      <c r="F212">
        <f t="shared" si="29"/>
        <v>3</v>
      </c>
      <c r="G212">
        <f>IF(A212&gt;0,IF(G211=1,0,1),0)</f>
        <v>1</v>
      </c>
      <c r="H212">
        <f>IF(B212&gt;0,IF(H211=1,0,1),0)</f>
        <v>1</v>
      </c>
      <c r="I212">
        <f t="shared" si="25"/>
        <v>1</v>
      </c>
      <c r="J212">
        <f t="shared" si="26"/>
        <v>1</v>
      </c>
      <c r="K212">
        <f>IF(C212&gt;0,IF(K211=-1,0,IF(C211&gt;0,0,-1)),0)</f>
        <v>0</v>
      </c>
      <c r="L212">
        <f>IF(D212&gt;0,IF(L211=-1,0,IF(D211&gt;0,0,-1)),0)</f>
        <v>0</v>
      </c>
      <c r="M212">
        <f t="shared" si="23"/>
        <v>0</v>
      </c>
      <c r="N212">
        <f t="shared" si="24"/>
        <v>0</v>
      </c>
      <c r="O212">
        <f t="shared" si="27"/>
        <v>109.95999999999992</v>
      </c>
    </row>
    <row r="213" spans="1:15" x14ac:dyDescent="0.35">
      <c r="A213">
        <f>IF('jun-aug'!E212&gt;0,'jun-aug'!C212,0)</f>
        <v>0</v>
      </c>
      <c r="B213">
        <f>IF('jun-aug'!E212&gt;0,'jun-aug'!D212,0)</f>
        <v>0</v>
      </c>
      <c r="C213">
        <f>IF('jun-aug'!E212&lt;0,'jun-aug'!C212,IF('jun-aug'!K212=6,'jun-aug'!C212,0))</f>
        <v>65.55</v>
      </c>
      <c r="D213">
        <f>IF('jun-aug'!E212&lt;0,'jun-aug'!D212,IF('jun-aug'!L212=6,'jun-aug'!D212,0))</f>
        <v>56.76</v>
      </c>
      <c r="E213">
        <f t="shared" si="28"/>
        <v>0</v>
      </c>
      <c r="F213">
        <f t="shared" si="29"/>
        <v>0</v>
      </c>
      <c r="G213">
        <f>IF(A213&gt;0,IF(G212=1,0,1),0)</f>
        <v>0</v>
      </c>
      <c r="H213">
        <f>IF(B213&gt;0,IF(H212=1,0,1),0)</f>
        <v>0</v>
      </c>
      <c r="I213">
        <f t="shared" si="25"/>
        <v>0</v>
      </c>
      <c r="J213">
        <f t="shared" si="26"/>
        <v>0</v>
      </c>
      <c r="K213">
        <f>IF(C213&gt;0,IF(K212=-1,0,IF(C212&gt;0,0,-1)),0)</f>
        <v>-1</v>
      </c>
      <c r="L213">
        <f>IF(D213&gt;0,IF(L212=-1,0,IF(D212&gt;0,0,-1)),0)</f>
        <v>-1</v>
      </c>
      <c r="M213">
        <f t="shared" si="23"/>
        <v>65.55</v>
      </c>
      <c r="N213">
        <f t="shared" si="24"/>
        <v>56.76</v>
      </c>
      <c r="O213">
        <f t="shared" si="27"/>
        <v>232.26999999999992</v>
      </c>
    </row>
    <row r="214" spans="1:15" x14ac:dyDescent="0.35">
      <c r="A214">
        <f>IF('jun-aug'!E213&gt;0,'jun-aug'!C213,0)</f>
        <v>0</v>
      </c>
      <c r="B214">
        <f>IF('jun-aug'!E213&gt;0,'jun-aug'!D213,0)</f>
        <v>0</v>
      </c>
      <c r="C214">
        <f>IF('jun-aug'!E213&lt;0,'jun-aug'!C213,IF('jun-aug'!K213=6,'jun-aug'!C213,0))</f>
        <v>66.95</v>
      </c>
      <c r="D214">
        <f>IF('jun-aug'!E213&lt;0,'jun-aug'!D213,IF('jun-aug'!L213=6,'jun-aug'!D213,0))</f>
        <v>56.76</v>
      </c>
      <c r="E214">
        <f t="shared" si="28"/>
        <v>0</v>
      </c>
      <c r="F214">
        <f t="shared" si="29"/>
        <v>0</v>
      </c>
      <c r="G214">
        <f>IF(A214&gt;0,IF(G213=1,0,1),0)</f>
        <v>0</v>
      </c>
      <c r="H214">
        <f>IF(B214&gt;0,IF(H213=1,0,1),0)</f>
        <v>0</v>
      </c>
      <c r="I214">
        <f t="shared" si="25"/>
        <v>0</v>
      </c>
      <c r="J214">
        <f t="shared" si="26"/>
        <v>0</v>
      </c>
      <c r="K214">
        <f>IF(C214&gt;0,IF(K213=-1,0,IF(C213&gt;0,0,-1)),0)</f>
        <v>0</v>
      </c>
      <c r="L214">
        <f>IF(D214&gt;0,IF(L213=-1,0,IF(D213&gt;0,0,-1)),0)</f>
        <v>0</v>
      </c>
      <c r="M214">
        <f t="shared" si="23"/>
        <v>0</v>
      </c>
      <c r="N214">
        <f t="shared" si="24"/>
        <v>0</v>
      </c>
      <c r="O214">
        <f t="shared" si="27"/>
        <v>232.26999999999992</v>
      </c>
    </row>
    <row r="215" spans="1:15" x14ac:dyDescent="0.35">
      <c r="A215">
        <f>IF('jun-aug'!E214&gt;0,'jun-aug'!C214,0)</f>
        <v>0</v>
      </c>
      <c r="B215">
        <f>IF('jun-aug'!E214&gt;0,'jun-aug'!D214,0)</f>
        <v>0</v>
      </c>
      <c r="C215">
        <f>IF('jun-aug'!E214&lt;0,'jun-aug'!C214,IF('jun-aug'!K214=6,'jun-aug'!C214,0))</f>
        <v>68.38</v>
      </c>
      <c r="D215">
        <f>IF('jun-aug'!E214&lt;0,'jun-aug'!D214,IF('jun-aug'!L214=6,'jun-aug'!D214,0))</f>
        <v>56.76</v>
      </c>
      <c r="E215">
        <f t="shared" si="28"/>
        <v>0</v>
      </c>
      <c r="F215">
        <f t="shared" si="29"/>
        <v>0</v>
      </c>
      <c r="G215">
        <f>IF(A215&gt;0,IF(G214=1,0,1),0)</f>
        <v>0</v>
      </c>
      <c r="H215">
        <f>IF(B215&gt;0,IF(H214=1,0,1),0)</f>
        <v>0</v>
      </c>
      <c r="I215">
        <f t="shared" si="25"/>
        <v>0</v>
      </c>
      <c r="J215">
        <f t="shared" si="26"/>
        <v>0</v>
      </c>
      <c r="K215">
        <f>IF(C215&gt;0,IF(K214=-1,0,IF(C214&gt;0,0,-1)),0)</f>
        <v>0</v>
      </c>
      <c r="L215">
        <f>IF(D215&gt;0,IF(L214=-1,0,IF(D214&gt;0,0,-1)),0)</f>
        <v>0</v>
      </c>
      <c r="M215">
        <f t="shared" si="23"/>
        <v>0</v>
      </c>
      <c r="N215">
        <f t="shared" si="24"/>
        <v>0</v>
      </c>
      <c r="O215">
        <f t="shared" si="27"/>
        <v>232.26999999999992</v>
      </c>
    </row>
    <row r="216" spans="1:15" x14ac:dyDescent="0.35">
      <c r="A216">
        <f>IF('jun-aug'!E215&gt;0,'jun-aug'!C215,0)</f>
        <v>0</v>
      </c>
      <c r="B216">
        <f>IF('jun-aug'!E215&gt;0,'jun-aug'!D215,0)</f>
        <v>0</v>
      </c>
      <c r="C216">
        <f>IF('jun-aug'!E215&lt;0,'jun-aug'!C215,IF('jun-aug'!K215=6,'jun-aug'!C215,0))</f>
        <v>73.52</v>
      </c>
      <c r="D216">
        <f>IF('jun-aug'!E215&lt;0,'jun-aug'!D215,IF('jun-aug'!L215=6,'jun-aug'!D215,0))</f>
        <v>72.27</v>
      </c>
      <c r="E216">
        <f t="shared" si="28"/>
        <v>0</v>
      </c>
      <c r="F216">
        <f t="shared" si="29"/>
        <v>0</v>
      </c>
      <c r="G216">
        <f>IF(A216&gt;0,IF(G215=1,0,1),0)</f>
        <v>0</v>
      </c>
      <c r="H216">
        <f>IF(B216&gt;0,IF(H215=1,0,1),0)</f>
        <v>0</v>
      </c>
      <c r="I216">
        <f t="shared" si="25"/>
        <v>0</v>
      </c>
      <c r="J216">
        <f t="shared" si="26"/>
        <v>0</v>
      </c>
      <c r="K216">
        <f>IF(C216&gt;0,IF(K215=-1,0,IF(C215&gt;0,0,-1)),0)</f>
        <v>0</v>
      </c>
      <c r="L216">
        <f>IF(D216&gt;0,IF(L215=-1,0,IF(D215&gt;0,0,-1)),0)</f>
        <v>0</v>
      </c>
      <c r="M216">
        <f t="shared" si="23"/>
        <v>0</v>
      </c>
      <c r="N216">
        <f t="shared" si="24"/>
        <v>0</v>
      </c>
      <c r="O216">
        <f t="shared" si="27"/>
        <v>232.26999999999992</v>
      </c>
    </row>
    <row r="217" spans="1:15" x14ac:dyDescent="0.35">
      <c r="A217">
        <f>IF('jun-aug'!E216&gt;0,'jun-aug'!C216,0)</f>
        <v>0</v>
      </c>
      <c r="B217">
        <f>IF('jun-aug'!E216&gt;0,'jun-aug'!D216,0)</f>
        <v>0</v>
      </c>
      <c r="C217">
        <f>IF('jun-aug'!E216&lt;0,'jun-aug'!C216,IF('jun-aug'!K216=6,'jun-aug'!C216,0))</f>
        <v>77.23</v>
      </c>
      <c r="D217">
        <f>IF('jun-aug'!E216&lt;0,'jun-aug'!D216,IF('jun-aug'!L216=6,'jun-aug'!D216,0))</f>
        <v>76.87</v>
      </c>
      <c r="E217">
        <f t="shared" si="28"/>
        <v>0</v>
      </c>
      <c r="F217">
        <f t="shared" si="29"/>
        <v>0</v>
      </c>
      <c r="G217">
        <f>IF(A217&gt;0,IF(G216=1,0,1),0)</f>
        <v>0</v>
      </c>
      <c r="H217">
        <f>IF(B217&gt;0,IF(H216=1,0,1),0)</f>
        <v>0</v>
      </c>
      <c r="I217">
        <f t="shared" si="25"/>
        <v>0</v>
      </c>
      <c r="J217">
        <f t="shared" si="26"/>
        <v>0</v>
      </c>
      <c r="K217">
        <f>IF(C217&gt;0,IF(K216=-1,0,IF(C216&gt;0,0,-1)),0)</f>
        <v>0</v>
      </c>
      <c r="L217">
        <f>IF(D217&gt;0,IF(L216=-1,0,IF(D216&gt;0,0,-1)),0)</f>
        <v>0</v>
      </c>
      <c r="M217">
        <f t="shared" si="23"/>
        <v>0</v>
      </c>
      <c r="N217">
        <f t="shared" si="24"/>
        <v>0</v>
      </c>
      <c r="O217">
        <f t="shared" si="27"/>
        <v>232.26999999999992</v>
      </c>
    </row>
    <row r="218" spans="1:15" x14ac:dyDescent="0.35">
      <c r="A218">
        <f>IF('jun-aug'!E217&gt;0,'jun-aug'!C217,0)</f>
        <v>0</v>
      </c>
      <c r="B218">
        <f>IF('jun-aug'!E217&gt;0,'jun-aug'!D217,0)</f>
        <v>0</v>
      </c>
      <c r="C218">
        <f>IF('jun-aug'!E217&lt;0,'jun-aug'!C217,IF('jun-aug'!K217=6,'jun-aug'!C217,0))</f>
        <v>77.23</v>
      </c>
      <c r="D218">
        <f>IF('jun-aug'!E217&lt;0,'jun-aug'!D217,IF('jun-aug'!L217=6,'jun-aug'!D217,0))</f>
        <v>76.87</v>
      </c>
      <c r="E218">
        <f t="shared" si="28"/>
        <v>0</v>
      </c>
      <c r="F218">
        <f t="shared" si="29"/>
        <v>0</v>
      </c>
      <c r="G218">
        <f>IF(A218&gt;0,IF(G217=1,0,1),0)</f>
        <v>0</v>
      </c>
      <c r="H218">
        <f>IF(B218&gt;0,IF(H217=1,0,1),0)</f>
        <v>0</v>
      </c>
      <c r="I218">
        <f t="shared" si="25"/>
        <v>0</v>
      </c>
      <c r="J218">
        <f t="shared" si="26"/>
        <v>0</v>
      </c>
      <c r="K218">
        <f>IF(C218&gt;0,IF(K217=-1,0,IF(C217&gt;0,0,-1)),0)</f>
        <v>0</v>
      </c>
      <c r="L218">
        <f>IF(D218&gt;0,IF(L217=-1,0,IF(D217&gt;0,0,-1)),0)</f>
        <v>0</v>
      </c>
      <c r="M218">
        <f t="shared" si="23"/>
        <v>0</v>
      </c>
      <c r="N218">
        <f t="shared" si="24"/>
        <v>0</v>
      </c>
      <c r="O218">
        <f t="shared" si="27"/>
        <v>232.26999999999992</v>
      </c>
    </row>
    <row r="219" spans="1:15" x14ac:dyDescent="0.35">
      <c r="A219">
        <f>IF('jun-aug'!E218&gt;0,'jun-aug'!C218,0)</f>
        <v>60.04</v>
      </c>
      <c r="B219">
        <f>IF('jun-aug'!E218&gt;0,'jun-aug'!D218,0)</f>
        <v>76.87</v>
      </c>
      <c r="C219">
        <f>IF('jun-aug'!E218&lt;0,'jun-aug'!C218,IF('jun-aug'!K218=6,'jun-aug'!C218,0))</f>
        <v>0</v>
      </c>
      <c r="D219">
        <f>IF('jun-aug'!E218&lt;0,'jun-aug'!D218,IF('jun-aug'!L218=6,'jun-aug'!D218,0))</f>
        <v>0</v>
      </c>
      <c r="E219">
        <f t="shared" si="28"/>
        <v>1</v>
      </c>
      <c r="F219">
        <f t="shared" si="29"/>
        <v>1</v>
      </c>
      <c r="G219">
        <f>IF(A219&gt;0,IF(G218=1,0,1),0)</f>
        <v>1</v>
      </c>
      <c r="H219">
        <f>IF(B219&gt;0,IF(H218=1,0,1),0)</f>
        <v>1</v>
      </c>
      <c r="I219">
        <f t="shared" si="25"/>
        <v>1</v>
      </c>
      <c r="J219">
        <f t="shared" si="26"/>
        <v>1</v>
      </c>
      <c r="K219">
        <f>IF(C219&gt;0,IF(K218=-1,0,IF(C218&gt;0,0,-1)),0)</f>
        <v>0</v>
      </c>
      <c r="L219">
        <f>IF(D219&gt;0,IF(L218=-1,0,IF(D218&gt;0,0,-1)),0)</f>
        <v>0</v>
      </c>
      <c r="M219">
        <f t="shared" si="23"/>
        <v>-60.04</v>
      </c>
      <c r="N219">
        <f t="shared" si="24"/>
        <v>-76.87</v>
      </c>
      <c r="O219">
        <f t="shared" si="27"/>
        <v>95.359999999999928</v>
      </c>
    </row>
    <row r="220" spans="1:15" x14ac:dyDescent="0.35">
      <c r="A220">
        <f>IF('jun-aug'!E219&gt;0,'jun-aug'!C219,0)</f>
        <v>60.04</v>
      </c>
      <c r="B220">
        <f>IF('jun-aug'!E219&gt;0,'jun-aug'!D219,0)</f>
        <v>76.87</v>
      </c>
      <c r="C220">
        <f>IF('jun-aug'!E219&lt;0,'jun-aug'!C219,IF('jun-aug'!K219=6,'jun-aug'!C219,0))</f>
        <v>0</v>
      </c>
      <c r="D220">
        <f>IF('jun-aug'!E219&lt;0,'jun-aug'!D219,IF('jun-aug'!L219=6,'jun-aug'!D219,0))</f>
        <v>0</v>
      </c>
      <c r="E220">
        <f t="shared" si="28"/>
        <v>2</v>
      </c>
      <c r="F220">
        <f t="shared" si="29"/>
        <v>2</v>
      </c>
      <c r="G220">
        <f>IF(A220&gt;0,IF(G219=1,0,1),0)</f>
        <v>0</v>
      </c>
      <c r="H220">
        <f>IF(B220&gt;0,IF(H219=1,0,1),0)</f>
        <v>0</v>
      </c>
      <c r="I220">
        <f t="shared" si="25"/>
        <v>1</v>
      </c>
      <c r="J220">
        <f t="shared" si="26"/>
        <v>1</v>
      </c>
      <c r="K220">
        <f>IF(C220&gt;0,IF(K219=-1,0,IF(C219&gt;0,0,-1)),0)</f>
        <v>0</v>
      </c>
      <c r="L220">
        <f>IF(D220&gt;0,IF(L219=-1,0,IF(D219&gt;0,0,-1)),0)</f>
        <v>0</v>
      </c>
      <c r="M220">
        <f t="shared" si="23"/>
        <v>0</v>
      </c>
      <c r="N220">
        <f t="shared" si="24"/>
        <v>0</v>
      </c>
      <c r="O220">
        <f t="shared" si="27"/>
        <v>95.359999999999928</v>
      </c>
    </row>
    <row r="221" spans="1:15" x14ac:dyDescent="0.35">
      <c r="A221">
        <f>IF('jun-aug'!E220&gt;0,'jun-aug'!C220,0)</f>
        <v>0</v>
      </c>
      <c r="B221">
        <f>IF('jun-aug'!E220&gt;0,'jun-aug'!D220,0)</f>
        <v>0</v>
      </c>
      <c r="C221">
        <f>IF('jun-aug'!E220&lt;0,'jun-aug'!C220,IF('jun-aug'!K220=6,'jun-aug'!C220,0))</f>
        <v>67.27</v>
      </c>
      <c r="D221">
        <f>IF('jun-aug'!E220&lt;0,'jun-aug'!D220,IF('jun-aug'!L220=6,'jun-aug'!D220,0))</f>
        <v>67.05</v>
      </c>
      <c r="E221">
        <f t="shared" si="28"/>
        <v>0</v>
      </c>
      <c r="F221">
        <f t="shared" si="29"/>
        <v>0</v>
      </c>
      <c r="G221">
        <f>IF(A221&gt;0,IF(G220=1,0,1),0)</f>
        <v>0</v>
      </c>
      <c r="H221">
        <f>IF(B221&gt;0,IF(H220=1,0,1),0)</f>
        <v>0</v>
      </c>
      <c r="I221">
        <f t="shared" si="25"/>
        <v>0</v>
      </c>
      <c r="J221">
        <f t="shared" si="26"/>
        <v>0</v>
      </c>
      <c r="K221">
        <f>IF(C221&gt;0,IF(K220=-1,0,IF(C220&gt;0,0,-1)),0)</f>
        <v>-1</v>
      </c>
      <c r="L221">
        <f>IF(D221&gt;0,IF(L220=-1,0,IF(D220&gt;0,0,-1)),0)</f>
        <v>-1</v>
      </c>
      <c r="M221">
        <f t="shared" si="23"/>
        <v>67.27</v>
      </c>
      <c r="N221">
        <f t="shared" si="24"/>
        <v>67.05</v>
      </c>
      <c r="O221">
        <f>O220+M221+N221</f>
        <v>229.67999999999995</v>
      </c>
    </row>
    <row r="222" spans="1:15" x14ac:dyDescent="0.35">
      <c r="A222">
        <f>IF('jun-aug'!E221&gt;0,'jun-aug'!C221,0)</f>
        <v>0</v>
      </c>
      <c r="B222">
        <f>IF('jun-aug'!E221&gt;0,'jun-aug'!D221,0)</f>
        <v>0</v>
      </c>
      <c r="C222">
        <f>IF('jun-aug'!E221&lt;0,'jun-aug'!C221,IF('jun-aug'!K221=6,'jun-aug'!C221,0))</f>
        <v>77.790000000000006</v>
      </c>
      <c r="D222">
        <f>IF('jun-aug'!E221&lt;0,'jun-aug'!D221,IF('jun-aug'!L221=6,'jun-aug'!D221,0))</f>
        <v>77.400000000000006</v>
      </c>
      <c r="E222">
        <f t="shared" si="28"/>
        <v>0</v>
      </c>
      <c r="F222">
        <f t="shared" si="29"/>
        <v>0</v>
      </c>
      <c r="G222">
        <f>IF(A222&gt;0,IF(G221=1,0,1),0)</f>
        <v>0</v>
      </c>
      <c r="H222">
        <f>IF(B222&gt;0,IF(H221=1,0,1),0)</f>
        <v>0</v>
      </c>
      <c r="I222">
        <f t="shared" si="25"/>
        <v>0</v>
      </c>
      <c r="J222">
        <f t="shared" si="26"/>
        <v>0</v>
      </c>
      <c r="K222">
        <f>IF(C222&gt;0,IF(K221=-1,0,IF(C221&gt;0,0,-1)),0)</f>
        <v>0</v>
      </c>
      <c r="L222">
        <f>IF(D222&gt;0,IF(L221=-1,0,IF(D221&gt;0,0,-1)),0)</f>
        <v>0</v>
      </c>
      <c r="M222">
        <f t="shared" si="23"/>
        <v>0</v>
      </c>
      <c r="N222">
        <f t="shared" si="24"/>
        <v>0</v>
      </c>
      <c r="O222">
        <f t="shared" si="27"/>
        <v>229.67999999999995</v>
      </c>
    </row>
    <row r="223" spans="1:15" x14ac:dyDescent="0.35">
      <c r="A223">
        <f>IF('jun-aug'!E222&gt;0,'jun-aug'!C222,0)</f>
        <v>0</v>
      </c>
      <c r="B223">
        <f>IF('jun-aug'!E222&gt;0,'jun-aug'!D222,0)</f>
        <v>0</v>
      </c>
      <c r="C223">
        <f>IF('jun-aug'!E222&lt;0,'jun-aug'!C222,IF('jun-aug'!K222=6,'jun-aug'!C222,0))</f>
        <v>77.790000000000006</v>
      </c>
      <c r="D223">
        <f>IF('jun-aug'!E222&lt;0,'jun-aug'!D222,IF('jun-aug'!L222=6,'jun-aug'!D222,0))</f>
        <v>54.3</v>
      </c>
      <c r="E223">
        <f t="shared" si="28"/>
        <v>0</v>
      </c>
      <c r="F223">
        <f t="shared" si="29"/>
        <v>0</v>
      </c>
      <c r="G223">
        <f>IF(A223&gt;0,IF(G222=1,0,1),0)</f>
        <v>0</v>
      </c>
      <c r="H223">
        <f>IF(B223&gt;0,IF(H222=1,0,1),0)</f>
        <v>0</v>
      </c>
      <c r="I223">
        <f t="shared" si="25"/>
        <v>0</v>
      </c>
      <c r="J223">
        <f t="shared" si="26"/>
        <v>0</v>
      </c>
      <c r="K223">
        <f>IF(C223&gt;0,IF(K222=-1,0,IF(C222&gt;0,0,-1)),0)</f>
        <v>0</v>
      </c>
      <c r="L223">
        <f>IF(D223&gt;0,IF(L222=-1,0,IF(D222&gt;0,0,-1)),0)</f>
        <v>0</v>
      </c>
      <c r="M223">
        <f t="shared" si="23"/>
        <v>0</v>
      </c>
      <c r="N223">
        <f t="shared" si="24"/>
        <v>0</v>
      </c>
      <c r="O223">
        <f t="shared" si="27"/>
        <v>229.67999999999995</v>
      </c>
    </row>
    <row r="224" spans="1:15" x14ac:dyDescent="0.35">
      <c r="A224">
        <f>IF('jun-aug'!E223&gt;0,'jun-aug'!C223,0)</f>
        <v>0</v>
      </c>
      <c r="B224">
        <f>IF('jun-aug'!E223&gt;0,'jun-aug'!D223,0)</f>
        <v>0</v>
      </c>
      <c r="C224">
        <f>IF('jun-aug'!E223&lt;0,'jun-aug'!C223,IF('jun-aug'!K223=6,'jun-aug'!C223,0))</f>
        <v>77.790000000000006</v>
      </c>
      <c r="D224">
        <f>IF('jun-aug'!E223&lt;0,'jun-aug'!D223,IF('jun-aug'!L223=6,'jun-aug'!D223,0))</f>
        <v>52.98</v>
      </c>
      <c r="E224">
        <f t="shared" si="28"/>
        <v>0</v>
      </c>
      <c r="F224">
        <f t="shared" si="29"/>
        <v>0</v>
      </c>
      <c r="G224">
        <f>IF(A224&gt;0,IF(G223=1,0,1),0)</f>
        <v>0</v>
      </c>
      <c r="H224">
        <f>IF(B224&gt;0,IF(H223=1,0,1),0)</f>
        <v>0</v>
      </c>
      <c r="I224">
        <f t="shared" si="25"/>
        <v>0</v>
      </c>
      <c r="J224">
        <f t="shared" si="26"/>
        <v>0</v>
      </c>
      <c r="K224">
        <f>IF(C224&gt;0,IF(K223=-1,0,IF(C223&gt;0,0,-1)),0)</f>
        <v>0</v>
      </c>
      <c r="L224">
        <f>IF(D224&gt;0,IF(L223=-1,0,IF(D223&gt;0,0,-1)),0)</f>
        <v>0</v>
      </c>
      <c r="M224">
        <f t="shared" ref="M224:M225" si="30">IF(I224&gt;0,IF(I223=1,0,-A224),IF(I223=1,IF(E224&gt;4,A224,C224),0))</f>
        <v>0</v>
      </c>
      <c r="N224">
        <f t="shared" ref="N224:N225" si="31">IF(J224&gt;0,IF(J223=1,0,-B224),IF(J223=1,IF(F224&gt;4,B224,D224),0))</f>
        <v>0</v>
      </c>
      <c r="O224">
        <f t="shared" si="27"/>
        <v>229.67999999999995</v>
      </c>
    </row>
    <row r="225" spans="1:15" x14ac:dyDescent="0.35">
      <c r="A225">
        <f>IF('jun-aug'!E224&gt;0,'jun-aug'!C224,0)</f>
        <v>0</v>
      </c>
      <c r="B225">
        <f>IF('jun-aug'!E224&gt;0,'jun-aug'!D224,0)</f>
        <v>0</v>
      </c>
      <c r="C225">
        <f>IF('jun-aug'!E224&lt;0,'jun-aug'!C224,IF('jun-aug'!K224=6,'jun-aug'!C224,0))</f>
        <v>77.790000000000006</v>
      </c>
      <c r="D225">
        <f>IF('jun-aug'!E224&lt;0,'jun-aug'!D224,IF('jun-aug'!L224=6,'jun-aug'!D224,0))</f>
        <v>52.98</v>
      </c>
      <c r="E225">
        <f t="shared" si="28"/>
        <v>0</v>
      </c>
      <c r="F225">
        <f t="shared" si="29"/>
        <v>0</v>
      </c>
      <c r="G225">
        <f>IF(A225&gt;0,IF(G224=1,0,1),0)</f>
        <v>0</v>
      </c>
      <c r="H225">
        <f>IF(B225&gt;0,IF(H224=1,0,1),0)</f>
        <v>0</v>
      </c>
      <c r="I225">
        <f t="shared" ref="I198:I225" si="32">IF(I224=1,IF(K225=-1,I224+K225,IF(E225&gt;5,0,1)),IF(A225&gt;0,1,0))</f>
        <v>0</v>
      </c>
      <c r="J225">
        <f t="shared" ref="J198:J225" si="33">IF(J224=1,IF(L225=-1,J224+L225,IF(F225&gt;5,0,1)),IF(B225&gt;0,1,0))</f>
        <v>0</v>
      </c>
      <c r="K225">
        <f>IF(C225&gt;0,IF(K224=-1,0,IF(C224&gt;0,0,-1)),0)</f>
        <v>0</v>
      </c>
      <c r="L225">
        <f>IF(D225&gt;0,IF(L224=-1,0,IF(D224&gt;0,0,-1)),0)</f>
        <v>0</v>
      </c>
      <c r="M225">
        <f t="shared" si="30"/>
        <v>0</v>
      </c>
      <c r="N225">
        <f t="shared" si="31"/>
        <v>0</v>
      </c>
      <c r="O225">
        <f t="shared" si="27"/>
        <v>229.67999999999995</v>
      </c>
    </row>
  </sheetData>
  <mergeCells count="19">
    <mergeCell ref="J2:J3"/>
    <mergeCell ref="E2:E3"/>
    <mergeCell ref="F2:F3"/>
    <mergeCell ref="E1:F1"/>
    <mergeCell ref="N2:N3"/>
    <mergeCell ref="G1:H1"/>
    <mergeCell ref="G2:G3"/>
    <mergeCell ref="H2:H3"/>
    <mergeCell ref="K1:L1"/>
    <mergeCell ref="K2:K3"/>
    <mergeCell ref="L2:L3"/>
    <mergeCell ref="I1:J1"/>
    <mergeCell ref="I2:I3"/>
    <mergeCell ref="A2:B2"/>
    <mergeCell ref="C2:D2"/>
    <mergeCell ref="A1:D1"/>
    <mergeCell ref="M1:O1"/>
    <mergeCell ref="O2:O3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9EAC-95FE-44B7-A0E4-B8D50716E65D}">
  <dimension ref="A1:O225"/>
  <sheetViews>
    <sheetView topLeftCell="A2" workbookViewId="0">
      <selection activeCell="M4" sqref="M4"/>
    </sheetView>
  </sheetViews>
  <sheetFormatPr defaultRowHeight="14.5" x14ac:dyDescent="0.35"/>
  <sheetData>
    <row r="1" spans="1:15" x14ac:dyDescent="0.35">
      <c r="A1" s="1" t="s">
        <v>465</v>
      </c>
      <c r="B1" s="1"/>
      <c r="C1" s="1"/>
      <c r="D1" s="1"/>
      <c r="E1" s="1" t="s">
        <v>467</v>
      </c>
      <c r="F1" s="1"/>
      <c r="G1" s="1" t="s">
        <v>456</v>
      </c>
      <c r="H1" s="1"/>
      <c r="I1" s="4" t="s">
        <v>462</v>
      </c>
      <c r="J1" s="4"/>
      <c r="K1" s="1" t="s">
        <v>455</v>
      </c>
      <c r="L1" s="1"/>
      <c r="M1" s="1" t="s">
        <v>460</v>
      </c>
      <c r="N1" s="1"/>
      <c r="O1" s="1"/>
    </row>
    <row r="2" spans="1:15" x14ac:dyDescent="0.35">
      <c r="A2" s="1" t="s">
        <v>463</v>
      </c>
      <c r="B2" s="1"/>
      <c r="C2" s="1" t="s">
        <v>464</v>
      </c>
      <c r="D2" s="1"/>
      <c r="E2" s="4" t="s">
        <v>449</v>
      </c>
      <c r="F2" s="4" t="s">
        <v>450</v>
      </c>
      <c r="G2" s="4" t="s">
        <v>449</v>
      </c>
      <c r="H2" s="4" t="s">
        <v>450</v>
      </c>
      <c r="I2" s="4" t="s">
        <v>449</v>
      </c>
      <c r="J2" s="4" t="s">
        <v>450</v>
      </c>
      <c r="K2" s="4" t="s">
        <v>449</v>
      </c>
      <c r="L2" s="4" t="s">
        <v>450</v>
      </c>
      <c r="M2" s="4" t="s">
        <v>449</v>
      </c>
      <c r="N2" s="4" t="s">
        <v>450</v>
      </c>
      <c r="O2" s="4" t="s">
        <v>461</v>
      </c>
    </row>
    <row r="3" spans="1:15" x14ac:dyDescent="0.35">
      <c r="A3" t="s">
        <v>449</v>
      </c>
      <c r="B3" t="s">
        <v>450</v>
      </c>
      <c r="C3" t="s">
        <v>449</v>
      </c>
      <c r="D3" t="s">
        <v>450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5">
      <c r="A4">
        <f>IF('jun-aug'!E3&gt;0,'jun-aug'!C3,0)</f>
        <v>62.48</v>
      </c>
      <c r="B4">
        <f>IF('jun-aug'!E3&gt;0,'jun-aug'!D3,0)</f>
        <v>62.8</v>
      </c>
      <c r="C4">
        <f>IF('jun-aug'!E3&lt;0,'jun-aug'!C3,IF('jun-aug'!K3=6,'jun-aug'!C3,0))</f>
        <v>0</v>
      </c>
      <c r="D4">
        <f>IF('jun-aug'!E3&lt;0,'jun-aug'!D3,IF('jun-aug'!L3=6,'jun-aug'!D3,0))</f>
        <v>0</v>
      </c>
      <c r="E4">
        <v>0</v>
      </c>
      <c r="F4">
        <v>0</v>
      </c>
      <c r="G4">
        <f>IF(A4&gt;0,-1,0)</f>
        <v>-1</v>
      </c>
      <c r="H4">
        <f>IF(B4&gt;0,-1,0)</f>
        <v>-1</v>
      </c>
      <c r="I4">
        <f>IF(C4&gt;0,1,0)</f>
        <v>0</v>
      </c>
      <c r="J4">
        <f>IF(D4&gt;0,1,0)</f>
        <v>0</v>
      </c>
      <c r="K4">
        <f>IF(C4&gt;0,1,0)</f>
        <v>0</v>
      </c>
      <c r="L4">
        <f>IF(D4&gt;0,1,0)</f>
        <v>0</v>
      </c>
      <c r="M4">
        <f>IF(I4=1,C4,0)</f>
        <v>0</v>
      </c>
      <c r="N4">
        <f>IF(J4=1,D4,0)</f>
        <v>0</v>
      </c>
      <c r="O4">
        <f>N4+M4</f>
        <v>0</v>
      </c>
    </row>
    <row r="5" spans="1:15" x14ac:dyDescent="0.35">
      <c r="A5">
        <f>IF('jun-aug'!E4&gt;0,'jun-aug'!C4,0)</f>
        <v>0</v>
      </c>
      <c r="B5">
        <f>IF('jun-aug'!E4&gt;0,'jun-aug'!D4,0)</f>
        <v>0</v>
      </c>
      <c r="C5">
        <f>IF('jun-aug'!E4&lt;0,'jun-aug'!C4,IF('jun-aug'!K4=6,'jun-aug'!C4,0))</f>
        <v>76.36</v>
      </c>
      <c r="D5">
        <f>IF('jun-aug'!E4&lt;0,'jun-aug'!D4,IF('jun-aug'!L4=6,'jun-aug'!D4,0))</f>
        <v>76.040000000000006</v>
      </c>
      <c r="E5">
        <f>IF(C5&gt;0,E4+1,0)</f>
        <v>1</v>
      </c>
      <c r="F5">
        <f>IF(D5&gt;0,F4+1,0)</f>
        <v>1</v>
      </c>
      <c r="G5">
        <f t="shared" ref="G5:G68" si="0">IF(A5&gt;0,-1,0)</f>
        <v>0</v>
      </c>
      <c r="H5">
        <f t="shared" ref="H5:H68" si="1">IF(B5&gt;0,-1,0)</f>
        <v>0</v>
      </c>
      <c r="I5">
        <f>IF(C5&gt;0,IF(E5&gt;4,0,1),0)</f>
        <v>1</v>
      </c>
      <c r="J5">
        <f>IF(D5&gt;0,IF(F5&gt;4,0,1),0)</f>
        <v>1</v>
      </c>
      <c r="K5">
        <f t="shared" ref="K5:K68" si="2">IF(C5&gt;0,1,0)</f>
        <v>1</v>
      </c>
      <c r="L5">
        <f t="shared" ref="L5:L68" si="3">IF(D5&gt;0,1,0)</f>
        <v>1</v>
      </c>
      <c r="M5">
        <f>IF(I5=1,IF(I4=0,C5,0),IF(I4=1,IF(E5&gt;4,-C5,-A5),0))</f>
        <v>76.36</v>
      </c>
      <c r="N5">
        <f t="shared" ref="M5:N18" si="4">IF(J5=1,IF(J4=0,D5,0),IF(J4=1,IF(F5&gt;4,-D5,-B5),0))</f>
        <v>76.040000000000006</v>
      </c>
      <c r="O5">
        <f>O4+M5+N5</f>
        <v>152.4</v>
      </c>
    </row>
    <row r="6" spans="1:15" x14ac:dyDescent="0.35">
      <c r="A6">
        <f>IF('jun-aug'!E5&gt;0,'jun-aug'!C5,0)</f>
        <v>0</v>
      </c>
      <c r="B6">
        <f>IF('jun-aug'!E5&gt;0,'jun-aug'!D5,0)</f>
        <v>0</v>
      </c>
      <c r="C6">
        <f>IF('jun-aug'!E5&lt;0,'jun-aug'!C5,IF('jun-aug'!K5=6,'jun-aug'!C5,0))</f>
        <v>53.64</v>
      </c>
      <c r="D6">
        <f>IF('jun-aug'!E5&lt;0,'jun-aug'!D5,IF('jun-aug'!L5=6,'jun-aug'!D5,0))</f>
        <v>53.46</v>
      </c>
      <c r="E6">
        <f t="shared" ref="E6:E69" si="5">IF(C6&gt;0,E5+1,0)</f>
        <v>2</v>
      </c>
      <c r="F6">
        <f t="shared" ref="F6:F69" si="6">IF(D6&gt;0,F5+1,0)</f>
        <v>2</v>
      </c>
      <c r="G6">
        <f t="shared" si="0"/>
        <v>0</v>
      </c>
      <c r="H6">
        <f t="shared" si="1"/>
        <v>0</v>
      </c>
      <c r="I6">
        <f t="shared" ref="I6:I69" si="7">IF(C6&gt;0,IF(E6&gt;4,0,1),0)</f>
        <v>1</v>
      </c>
      <c r="J6">
        <f t="shared" ref="J6:J69" si="8">IF(D6&gt;0,IF(F6&gt;4,0,1),0)</f>
        <v>1</v>
      </c>
      <c r="K6">
        <f t="shared" si="2"/>
        <v>1</v>
      </c>
      <c r="L6">
        <f t="shared" si="3"/>
        <v>1</v>
      </c>
      <c r="M6">
        <f t="shared" si="4"/>
        <v>0</v>
      </c>
      <c r="N6">
        <f t="shared" si="4"/>
        <v>0</v>
      </c>
      <c r="O6">
        <f t="shared" ref="O6:O69" si="9">O5+M6+N6</f>
        <v>152.4</v>
      </c>
    </row>
    <row r="7" spans="1:15" x14ac:dyDescent="0.35">
      <c r="A7">
        <f>IF('jun-aug'!E6&gt;0,'jun-aug'!C6,0)</f>
        <v>52.31</v>
      </c>
      <c r="B7">
        <f>IF('jun-aug'!E6&gt;0,'jun-aug'!D6,0)</f>
        <v>53.1</v>
      </c>
      <c r="C7">
        <f>IF('jun-aug'!E6&lt;0,'jun-aug'!C6,IF('jun-aug'!K6=6,'jun-aug'!C6,0))</f>
        <v>0</v>
      </c>
      <c r="D7">
        <f>IF('jun-aug'!E6&lt;0,'jun-aug'!D6,IF('jun-aug'!L6=6,'jun-aug'!D6,0))</f>
        <v>0</v>
      </c>
      <c r="E7">
        <f t="shared" si="5"/>
        <v>0</v>
      </c>
      <c r="F7">
        <f t="shared" si="6"/>
        <v>0</v>
      </c>
      <c r="G7">
        <f t="shared" si="0"/>
        <v>-1</v>
      </c>
      <c r="H7">
        <f t="shared" si="1"/>
        <v>-1</v>
      </c>
      <c r="I7">
        <f t="shared" si="7"/>
        <v>0</v>
      </c>
      <c r="J7">
        <f t="shared" si="8"/>
        <v>0</v>
      </c>
      <c r="K7">
        <f t="shared" si="2"/>
        <v>0</v>
      </c>
      <c r="L7">
        <f t="shared" si="3"/>
        <v>0</v>
      </c>
      <c r="M7">
        <f t="shared" si="4"/>
        <v>-52.31</v>
      </c>
      <c r="N7">
        <f t="shared" si="4"/>
        <v>-53.1</v>
      </c>
      <c r="O7">
        <f t="shared" si="9"/>
        <v>46.99</v>
      </c>
    </row>
    <row r="8" spans="1:15" x14ac:dyDescent="0.35">
      <c r="A8">
        <f>IF('jun-aug'!E7&gt;0,'jun-aug'!C7,0)</f>
        <v>52.31</v>
      </c>
      <c r="B8">
        <f>IF('jun-aug'!E7&gt;0,'jun-aug'!D7,0)</f>
        <v>53.1</v>
      </c>
      <c r="C8">
        <f>IF('jun-aug'!E7&lt;0,'jun-aug'!C7,IF('jun-aug'!K7=6,'jun-aug'!C7,0))</f>
        <v>0</v>
      </c>
      <c r="D8">
        <f>IF('jun-aug'!E7&lt;0,'jun-aug'!D7,IF('jun-aug'!L7=6,'jun-aug'!D7,0))</f>
        <v>0</v>
      </c>
      <c r="E8">
        <f t="shared" si="5"/>
        <v>0</v>
      </c>
      <c r="F8">
        <f t="shared" si="6"/>
        <v>0</v>
      </c>
      <c r="G8">
        <f t="shared" si="0"/>
        <v>-1</v>
      </c>
      <c r="H8">
        <f t="shared" si="1"/>
        <v>-1</v>
      </c>
      <c r="I8">
        <f t="shared" si="7"/>
        <v>0</v>
      </c>
      <c r="J8">
        <f t="shared" si="8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4"/>
        <v>0</v>
      </c>
      <c r="O8">
        <f t="shared" si="9"/>
        <v>46.99</v>
      </c>
    </row>
    <row r="9" spans="1:15" x14ac:dyDescent="0.35">
      <c r="A9">
        <f>IF('jun-aug'!E8&gt;0,'jun-aug'!C8,0)</f>
        <v>0</v>
      </c>
      <c r="B9">
        <f>IF('jun-aug'!E8&gt;0,'jun-aug'!D8,0)</f>
        <v>0</v>
      </c>
      <c r="C9">
        <f>IF('jun-aug'!E8&lt;0,'jun-aug'!C8,IF('jun-aug'!K8=6,'jun-aug'!C8,0))</f>
        <v>62.87</v>
      </c>
      <c r="D9">
        <f>IF('jun-aug'!E8&lt;0,'jun-aug'!D8,IF('jun-aug'!L8=6,'jun-aug'!D8,0))</f>
        <v>53.1</v>
      </c>
      <c r="E9">
        <f t="shared" si="5"/>
        <v>1</v>
      </c>
      <c r="F9">
        <f t="shared" si="6"/>
        <v>1</v>
      </c>
      <c r="G9">
        <f t="shared" si="0"/>
        <v>0</v>
      </c>
      <c r="H9">
        <f t="shared" si="1"/>
        <v>0</v>
      </c>
      <c r="I9">
        <f t="shared" si="7"/>
        <v>1</v>
      </c>
      <c r="J9">
        <f t="shared" si="8"/>
        <v>1</v>
      </c>
      <c r="K9">
        <f t="shared" si="2"/>
        <v>1</v>
      </c>
      <c r="L9">
        <f t="shared" si="3"/>
        <v>1</v>
      </c>
      <c r="M9">
        <f t="shared" si="4"/>
        <v>62.87</v>
      </c>
      <c r="N9">
        <f t="shared" si="4"/>
        <v>53.1</v>
      </c>
      <c r="O9">
        <f t="shared" si="9"/>
        <v>162.96</v>
      </c>
    </row>
    <row r="10" spans="1:15" x14ac:dyDescent="0.35">
      <c r="A10">
        <f>IF('jun-aug'!E9&gt;0,'jun-aug'!C9,0)</f>
        <v>0</v>
      </c>
      <c r="B10">
        <f>IF('jun-aug'!E9&gt;0,'jun-aug'!D9,0)</f>
        <v>0</v>
      </c>
      <c r="C10">
        <f>IF('jun-aug'!E9&lt;0,'jun-aug'!C9,IF('jun-aug'!K9=6,'jun-aug'!C9,0))</f>
        <v>67.06</v>
      </c>
      <c r="D10">
        <f>IF('jun-aug'!E9&lt;0,'jun-aug'!D9,IF('jun-aug'!L9=6,'jun-aug'!D9,0))</f>
        <v>66.52</v>
      </c>
      <c r="E10">
        <f t="shared" si="5"/>
        <v>2</v>
      </c>
      <c r="F10">
        <f t="shared" si="6"/>
        <v>2</v>
      </c>
      <c r="G10">
        <f t="shared" si="0"/>
        <v>0</v>
      </c>
      <c r="H10">
        <f t="shared" si="1"/>
        <v>0</v>
      </c>
      <c r="I10">
        <f t="shared" si="7"/>
        <v>1</v>
      </c>
      <c r="J10">
        <f t="shared" si="8"/>
        <v>1</v>
      </c>
      <c r="K10">
        <f t="shared" si="2"/>
        <v>1</v>
      </c>
      <c r="L10">
        <f t="shared" si="3"/>
        <v>1</v>
      </c>
      <c r="M10">
        <f t="shared" si="4"/>
        <v>0</v>
      </c>
      <c r="N10">
        <f t="shared" si="4"/>
        <v>0</v>
      </c>
      <c r="O10">
        <f t="shared" si="9"/>
        <v>162.96</v>
      </c>
    </row>
    <row r="11" spans="1:15" x14ac:dyDescent="0.35">
      <c r="A11">
        <f>IF('jun-aug'!E10&gt;0,'jun-aug'!C10,0)</f>
        <v>0</v>
      </c>
      <c r="B11">
        <f>IF('jun-aug'!E10&gt;0,'jun-aug'!D10,0)</f>
        <v>0</v>
      </c>
      <c r="C11">
        <f>IF('jun-aug'!E10&lt;0,'jun-aug'!C10,IF('jun-aug'!K10=6,'jun-aug'!C10,0))</f>
        <v>62.54</v>
      </c>
      <c r="D11">
        <f>IF('jun-aug'!E10&lt;0,'jun-aug'!D10,IF('jun-aug'!L10=6,'jun-aug'!D10,0))</f>
        <v>62.14</v>
      </c>
      <c r="E11">
        <f t="shared" si="5"/>
        <v>3</v>
      </c>
      <c r="F11">
        <f t="shared" si="6"/>
        <v>3</v>
      </c>
      <c r="G11">
        <f t="shared" si="0"/>
        <v>0</v>
      </c>
      <c r="H11">
        <f t="shared" si="1"/>
        <v>0</v>
      </c>
      <c r="I11">
        <f t="shared" si="7"/>
        <v>1</v>
      </c>
      <c r="J11">
        <f t="shared" si="8"/>
        <v>1</v>
      </c>
      <c r="K11">
        <f t="shared" si="2"/>
        <v>1</v>
      </c>
      <c r="L11">
        <f t="shared" si="3"/>
        <v>1</v>
      </c>
      <c r="M11">
        <f t="shared" si="4"/>
        <v>0</v>
      </c>
      <c r="N11">
        <f t="shared" si="4"/>
        <v>0</v>
      </c>
      <c r="O11">
        <f t="shared" si="9"/>
        <v>162.96</v>
      </c>
    </row>
    <row r="12" spans="1:15" x14ac:dyDescent="0.35">
      <c r="A12">
        <f>IF('jun-aug'!E11&gt;0,'jun-aug'!C11,0)</f>
        <v>0</v>
      </c>
      <c r="B12">
        <f>IF('jun-aug'!E11&gt;0,'jun-aug'!D11,0)</f>
        <v>0</v>
      </c>
      <c r="C12">
        <f>IF('jun-aug'!E11&lt;0,'jun-aug'!C11,IF('jun-aug'!K11=6,'jun-aug'!C11,0))</f>
        <v>67</v>
      </c>
      <c r="D12">
        <f>IF('jun-aug'!E11&lt;0,'jun-aug'!D11,IF('jun-aug'!L11=6,'jun-aug'!D11,0))</f>
        <v>66.42</v>
      </c>
      <c r="E12">
        <f t="shared" si="5"/>
        <v>4</v>
      </c>
      <c r="F12">
        <f t="shared" si="6"/>
        <v>4</v>
      </c>
      <c r="G12">
        <f t="shared" si="0"/>
        <v>0</v>
      </c>
      <c r="H12">
        <f t="shared" si="1"/>
        <v>0</v>
      </c>
      <c r="I12">
        <f t="shared" si="7"/>
        <v>1</v>
      </c>
      <c r="J12">
        <f t="shared" si="8"/>
        <v>1</v>
      </c>
      <c r="K12">
        <f t="shared" si="2"/>
        <v>1</v>
      </c>
      <c r="L12">
        <f t="shared" si="3"/>
        <v>1</v>
      </c>
      <c r="M12">
        <f t="shared" si="4"/>
        <v>0</v>
      </c>
      <c r="N12">
        <f t="shared" si="4"/>
        <v>0</v>
      </c>
      <c r="O12">
        <f t="shared" si="9"/>
        <v>162.96</v>
      </c>
    </row>
    <row r="13" spans="1:15" x14ac:dyDescent="0.35">
      <c r="A13">
        <f>IF('jun-aug'!E12&gt;0,'jun-aug'!C12,0)</f>
        <v>0</v>
      </c>
      <c r="B13">
        <f>IF('jun-aug'!E12&gt;0,'jun-aug'!D12,0)</f>
        <v>0</v>
      </c>
      <c r="C13">
        <f>IF('jun-aug'!E12&lt;0,'jun-aug'!C12,IF('jun-aug'!K12=6,'jun-aug'!C12,0))</f>
        <v>72.14</v>
      </c>
      <c r="D13">
        <f>IF('jun-aug'!E12&lt;0,'jun-aug'!D12,IF('jun-aug'!L12=6,'jun-aug'!D12,0))</f>
        <v>71.680000000000007</v>
      </c>
      <c r="E13">
        <f t="shared" si="5"/>
        <v>5</v>
      </c>
      <c r="F13">
        <f t="shared" si="6"/>
        <v>5</v>
      </c>
      <c r="G13">
        <f t="shared" si="0"/>
        <v>0</v>
      </c>
      <c r="H13">
        <f t="shared" si="1"/>
        <v>0</v>
      </c>
      <c r="I13">
        <f t="shared" si="7"/>
        <v>0</v>
      </c>
      <c r="J13">
        <f t="shared" si="8"/>
        <v>0</v>
      </c>
      <c r="K13">
        <f t="shared" si="2"/>
        <v>1</v>
      </c>
      <c r="L13">
        <f t="shared" si="3"/>
        <v>1</v>
      </c>
      <c r="M13">
        <f t="shared" si="4"/>
        <v>-72.14</v>
      </c>
      <c r="N13">
        <f t="shared" si="4"/>
        <v>-71.680000000000007</v>
      </c>
      <c r="O13">
        <f t="shared" si="9"/>
        <v>19.14</v>
      </c>
    </row>
    <row r="14" spans="1:15" x14ac:dyDescent="0.35">
      <c r="A14">
        <f>IF('jun-aug'!E13&gt;0,'jun-aug'!C13,0)</f>
        <v>0</v>
      </c>
      <c r="B14">
        <f>IF('jun-aug'!E13&gt;0,'jun-aug'!D13,0)</f>
        <v>0</v>
      </c>
      <c r="C14">
        <f>IF('jun-aug'!E13&lt;0,'jun-aug'!C13,IF('jun-aug'!K13=6,'jun-aug'!C13,0))</f>
        <v>72.14</v>
      </c>
      <c r="D14">
        <f>IF('jun-aug'!E13&lt;0,'jun-aug'!D13,IF('jun-aug'!L13=6,'jun-aug'!D13,0))</f>
        <v>53.97</v>
      </c>
      <c r="E14">
        <f t="shared" si="5"/>
        <v>6</v>
      </c>
      <c r="F14">
        <f t="shared" si="6"/>
        <v>6</v>
      </c>
      <c r="G14">
        <f t="shared" si="0"/>
        <v>0</v>
      </c>
      <c r="H14">
        <f t="shared" si="1"/>
        <v>0</v>
      </c>
      <c r="I14">
        <f t="shared" si="7"/>
        <v>0</v>
      </c>
      <c r="J14">
        <f t="shared" si="8"/>
        <v>0</v>
      </c>
      <c r="K14">
        <f t="shared" si="2"/>
        <v>1</v>
      </c>
      <c r="L14">
        <f t="shared" si="3"/>
        <v>1</v>
      </c>
      <c r="M14">
        <f t="shared" si="4"/>
        <v>0</v>
      </c>
      <c r="N14">
        <f t="shared" si="4"/>
        <v>0</v>
      </c>
      <c r="O14">
        <f t="shared" si="9"/>
        <v>19.14</v>
      </c>
    </row>
    <row r="15" spans="1:15" x14ac:dyDescent="0.35">
      <c r="A15">
        <f>IF('jun-aug'!E14&gt;0,'jun-aug'!C14,0)</f>
        <v>0</v>
      </c>
      <c r="B15">
        <f>IF('jun-aug'!E14&gt;0,'jun-aug'!D14,0)</f>
        <v>0</v>
      </c>
      <c r="C15">
        <f>IF('jun-aug'!E14&lt;0,'jun-aug'!C14,IF('jun-aug'!K14=6,'jun-aug'!C14,0))</f>
        <v>55.81</v>
      </c>
      <c r="D15">
        <f>IF('jun-aug'!E14&lt;0,'jun-aug'!D14,IF('jun-aug'!L14=6,'jun-aug'!D14,0))</f>
        <v>53.97</v>
      </c>
      <c r="E15">
        <f t="shared" si="5"/>
        <v>7</v>
      </c>
      <c r="F15">
        <f t="shared" si="6"/>
        <v>7</v>
      </c>
      <c r="G15">
        <f t="shared" si="0"/>
        <v>0</v>
      </c>
      <c r="H15">
        <f t="shared" si="1"/>
        <v>0</v>
      </c>
      <c r="I15">
        <f t="shared" si="7"/>
        <v>0</v>
      </c>
      <c r="J15">
        <f t="shared" si="8"/>
        <v>0</v>
      </c>
      <c r="K15">
        <f t="shared" si="2"/>
        <v>1</v>
      </c>
      <c r="L15">
        <f t="shared" si="3"/>
        <v>1</v>
      </c>
      <c r="M15">
        <f t="shared" si="4"/>
        <v>0</v>
      </c>
      <c r="N15">
        <f t="shared" si="4"/>
        <v>0</v>
      </c>
      <c r="O15">
        <f t="shared" si="9"/>
        <v>19.14</v>
      </c>
    </row>
    <row r="16" spans="1:15" x14ac:dyDescent="0.35">
      <c r="A16">
        <f>IF('jun-aug'!E15&gt;0,'jun-aug'!C15,0)</f>
        <v>0</v>
      </c>
      <c r="B16">
        <f>IF('jun-aug'!E15&gt;0,'jun-aug'!D15,0)</f>
        <v>0</v>
      </c>
      <c r="C16">
        <f>IF('jun-aug'!E15&lt;0,'jun-aug'!C15,IF('jun-aug'!K15=6,'jun-aug'!C15,0))</f>
        <v>55.81</v>
      </c>
      <c r="D16">
        <f>IF('jun-aug'!E15&lt;0,'jun-aug'!D15,IF('jun-aug'!L15=6,'jun-aug'!D15,0))</f>
        <v>53.97</v>
      </c>
      <c r="E16">
        <f t="shared" si="5"/>
        <v>8</v>
      </c>
      <c r="F16">
        <f t="shared" si="6"/>
        <v>8</v>
      </c>
      <c r="G16">
        <f t="shared" si="0"/>
        <v>0</v>
      </c>
      <c r="H16">
        <f t="shared" si="1"/>
        <v>0</v>
      </c>
      <c r="I16">
        <f t="shared" si="7"/>
        <v>0</v>
      </c>
      <c r="J16">
        <f t="shared" si="8"/>
        <v>0</v>
      </c>
      <c r="K16">
        <f t="shared" si="2"/>
        <v>1</v>
      </c>
      <c r="L16">
        <f t="shared" si="3"/>
        <v>1</v>
      </c>
      <c r="M16">
        <f t="shared" si="4"/>
        <v>0</v>
      </c>
      <c r="N16">
        <f t="shared" si="4"/>
        <v>0</v>
      </c>
      <c r="O16">
        <f t="shared" si="9"/>
        <v>19.14</v>
      </c>
    </row>
    <row r="17" spans="1:15" x14ac:dyDescent="0.35">
      <c r="A17">
        <f>IF('jun-aug'!E16&gt;0,'jun-aug'!C16,0)</f>
        <v>0</v>
      </c>
      <c r="B17">
        <f>IF('jun-aug'!E16&gt;0,'jun-aug'!D16,0)</f>
        <v>0</v>
      </c>
      <c r="C17">
        <f>IF('jun-aug'!E16&lt;0,'jun-aug'!C16,IF('jun-aug'!K16=6,'jun-aug'!C16,0))</f>
        <v>65.650000000000006</v>
      </c>
      <c r="D17">
        <f>IF('jun-aug'!E16&lt;0,'jun-aug'!D16,IF('jun-aug'!L16=6,'jun-aug'!D16,0))</f>
        <v>53.97</v>
      </c>
      <c r="E17">
        <f t="shared" si="5"/>
        <v>9</v>
      </c>
      <c r="F17">
        <f t="shared" si="6"/>
        <v>9</v>
      </c>
      <c r="G17">
        <f t="shared" si="0"/>
        <v>0</v>
      </c>
      <c r="H17">
        <f t="shared" si="1"/>
        <v>0</v>
      </c>
      <c r="I17">
        <f t="shared" si="7"/>
        <v>0</v>
      </c>
      <c r="J17">
        <f t="shared" si="8"/>
        <v>0</v>
      </c>
      <c r="K17">
        <f t="shared" si="2"/>
        <v>1</v>
      </c>
      <c r="L17">
        <f t="shared" si="3"/>
        <v>1</v>
      </c>
      <c r="M17">
        <f t="shared" si="4"/>
        <v>0</v>
      </c>
      <c r="N17">
        <f t="shared" si="4"/>
        <v>0</v>
      </c>
      <c r="O17">
        <f t="shared" si="9"/>
        <v>19.14</v>
      </c>
    </row>
    <row r="18" spans="1:15" x14ac:dyDescent="0.35">
      <c r="A18">
        <f>IF('jun-aug'!E17&gt;0,'jun-aug'!C17,0)</f>
        <v>0</v>
      </c>
      <c r="B18">
        <f>IF('jun-aug'!E17&gt;0,'jun-aug'!D17,0)</f>
        <v>0</v>
      </c>
      <c r="C18">
        <f>IF('jun-aug'!E17&lt;0,'jun-aug'!C17,IF('jun-aug'!K17=6,'jun-aug'!C17,0))</f>
        <v>67.239999999999995</v>
      </c>
      <c r="D18">
        <f>IF('jun-aug'!E17&lt;0,'jun-aug'!D17,IF('jun-aug'!L17=6,'jun-aug'!D17,0))</f>
        <v>66.72</v>
      </c>
      <c r="E18">
        <f t="shared" si="5"/>
        <v>10</v>
      </c>
      <c r="F18">
        <f t="shared" si="6"/>
        <v>10</v>
      </c>
      <c r="G18">
        <f t="shared" si="0"/>
        <v>0</v>
      </c>
      <c r="H18">
        <f t="shared" si="1"/>
        <v>0</v>
      </c>
      <c r="I18">
        <f t="shared" si="7"/>
        <v>0</v>
      </c>
      <c r="J18">
        <f t="shared" si="8"/>
        <v>0</v>
      </c>
      <c r="K18">
        <f t="shared" si="2"/>
        <v>1</v>
      </c>
      <c r="L18">
        <f t="shared" si="3"/>
        <v>1</v>
      </c>
      <c r="M18">
        <f t="shared" si="4"/>
        <v>0</v>
      </c>
      <c r="N18">
        <f t="shared" si="4"/>
        <v>0</v>
      </c>
      <c r="O18">
        <f t="shared" si="9"/>
        <v>19.14</v>
      </c>
    </row>
    <row r="19" spans="1:15" x14ac:dyDescent="0.35">
      <c r="A19">
        <f>IF('jun-aug'!E18&gt;0,'jun-aug'!C18,0)</f>
        <v>0</v>
      </c>
      <c r="B19">
        <f>IF('jun-aug'!E18&gt;0,'jun-aug'!D18,0)</f>
        <v>0</v>
      </c>
      <c r="C19">
        <f>IF('jun-aug'!E18&lt;0,'jun-aug'!C18,IF('jun-aug'!K18=6,'jun-aug'!C18,0))</f>
        <v>72.64</v>
      </c>
      <c r="D19">
        <f>IF('jun-aug'!E18&lt;0,'jun-aug'!D18,IF('jun-aug'!L18=6,'jun-aug'!D18,0))</f>
        <v>72.33</v>
      </c>
      <c r="E19">
        <f t="shared" si="5"/>
        <v>11</v>
      </c>
      <c r="F19">
        <f t="shared" si="6"/>
        <v>11</v>
      </c>
      <c r="G19">
        <f t="shared" si="0"/>
        <v>0</v>
      </c>
      <c r="H19">
        <f t="shared" si="1"/>
        <v>0</v>
      </c>
      <c r="I19">
        <f t="shared" si="7"/>
        <v>0</v>
      </c>
      <c r="J19">
        <f t="shared" si="8"/>
        <v>0</v>
      </c>
      <c r="K19">
        <f t="shared" si="2"/>
        <v>1</v>
      </c>
      <c r="L19">
        <f t="shared" si="3"/>
        <v>1</v>
      </c>
      <c r="M19">
        <f t="shared" ref="M14:N77" si="10">IF(I19=1,IF(I18=0,C19,0),IF(I18=1,IF(E19&gt;4,-C19,-A19),0))</f>
        <v>0</v>
      </c>
      <c r="N19">
        <f t="shared" si="10"/>
        <v>0</v>
      </c>
      <c r="O19">
        <f t="shared" si="9"/>
        <v>19.14</v>
      </c>
    </row>
    <row r="20" spans="1:15" x14ac:dyDescent="0.35">
      <c r="A20">
        <f>IF('jun-aug'!E19&gt;0,'jun-aug'!C19,0)</f>
        <v>54.05</v>
      </c>
      <c r="B20">
        <f>IF('jun-aug'!E19&gt;0,'jun-aug'!D19,0)</f>
        <v>72.33</v>
      </c>
      <c r="C20">
        <f>IF('jun-aug'!E19&lt;0,'jun-aug'!C19,IF('jun-aug'!K19=6,'jun-aug'!C19,0))</f>
        <v>0</v>
      </c>
      <c r="D20">
        <f>IF('jun-aug'!E19&lt;0,'jun-aug'!D19,IF('jun-aug'!L19=6,'jun-aug'!D19,0))</f>
        <v>0</v>
      </c>
      <c r="E20">
        <f t="shared" si="5"/>
        <v>0</v>
      </c>
      <c r="F20">
        <f t="shared" si="6"/>
        <v>0</v>
      </c>
      <c r="G20">
        <f t="shared" si="0"/>
        <v>-1</v>
      </c>
      <c r="H20">
        <f t="shared" si="1"/>
        <v>-1</v>
      </c>
      <c r="I20">
        <f t="shared" si="7"/>
        <v>0</v>
      </c>
      <c r="J20">
        <f t="shared" si="8"/>
        <v>0</v>
      </c>
      <c r="K20">
        <f t="shared" si="2"/>
        <v>0</v>
      </c>
      <c r="L20">
        <f t="shared" si="3"/>
        <v>0</v>
      </c>
      <c r="M20">
        <f t="shared" si="10"/>
        <v>0</v>
      </c>
      <c r="N20">
        <f t="shared" si="10"/>
        <v>0</v>
      </c>
      <c r="O20">
        <f t="shared" si="9"/>
        <v>19.14</v>
      </c>
    </row>
    <row r="21" spans="1:15" x14ac:dyDescent="0.35">
      <c r="A21">
        <f>IF('jun-aug'!E20&gt;0,'jun-aug'!C20,0)</f>
        <v>54.05</v>
      </c>
      <c r="B21">
        <f>IF('jun-aug'!E20&gt;0,'jun-aug'!D20,0)</f>
        <v>55.65</v>
      </c>
      <c r="C21">
        <f>IF('jun-aug'!E20&lt;0,'jun-aug'!C20,IF('jun-aug'!K20=6,'jun-aug'!C20,0))</f>
        <v>0</v>
      </c>
      <c r="D21">
        <f>IF('jun-aug'!E20&lt;0,'jun-aug'!D20,IF('jun-aug'!L20=6,'jun-aug'!D20,0))</f>
        <v>0</v>
      </c>
      <c r="E21">
        <f t="shared" si="5"/>
        <v>0</v>
      </c>
      <c r="F21">
        <f t="shared" si="6"/>
        <v>0</v>
      </c>
      <c r="G21">
        <f t="shared" si="0"/>
        <v>-1</v>
      </c>
      <c r="H21">
        <f t="shared" si="1"/>
        <v>-1</v>
      </c>
      <c r="I21">
        <f t="shared" si="7"/>
        <v>0</v>
      </c>
      <c r="J21">
        <f t="shared" si="8"/>
        <v>0</v>
      </c>
      <c r="K21">
        <f t="shared" si="2"/>
        <v>0</v>
      </c>
      <c r="L21">
        <f t="shared" si="3"/>
        <v>0</v>
      </c>
      <c r="M21">
        <f t="shared" si="10"/>
        <v>0</v>
      </c>
      <c r="N21">
        <f t="shared" si="10"/>
        <v>0</v>
      </c>
      <c r="O21">
        <f t="shared" si="9"/>
        <v>19.14</v>
      </c>
    </row>
    <row r="22" spans="1:15" x14ac:dyDescent="0.35">
      <c r="A22">
        <f>IF('jun-aug'!E21&gt;0,'jun-aug'!C21,0)</f>
        <v>0</v>
      </c>
      <c r="B22">
        <f>IF('jun-aug'!E21&gt;0,'jun-aug'!D21,0)</f>
        <v>0</v>
      </c>
      <c r="C22">
        <f>IF('jun-aug'!E21&lt;0,'jun-aug'!C21,IF('jun-aug'!K21=6,'jun-aug'!C21,0))</f>
        <v>60.28</v>
      </c>
      <c r="D22">
        <f>IF('jun-aug'!E21&lt;0,'jun-aug'!D21,IF('jun-aug'!L21=6,'jun-aug'!D21,0))</f>
        <v>55.65</v>
      </c>
      <c r="E22">
        <f t="shared" si="5"/>
        <v>1</v>
      </c>
      <c r="F22">
        <f t="shared" si="6"/>
        <v>1</v>
      </c>
      <c r="G22">
        <f t="shared" si="0"/>
        <v>0</v>
      </c>
      <c r="H22">
        <f t="shared" si="1"/>
        <v>0</v>
      </c>
      <c r="I22">
        <f t="shared" si="7"/>
        <v>1</v>
      </c>
      <c r="J22">
        <f t="shared" si="8"/>
        <v>1</v>
      </c>
      <c r="K22">
        <f t="shared" si="2"/>
        <v>1</v>
      </c>
      <c r="L22">
        <f t="shared" si="3"/>
        <v>1</v>
      </c>
      <c r="M22">
        <f t="shared" si="10"/>
        <v>60.28</v>
      </c>
      <c r="N22">
        <f t="shared" si="10"/>
        <v>55.65</v>
      </c>
      <c r="O22">
        <f t="shared" si="9"/>
        <v>135.07</v>
      </c>
    </row>
    <row r="23" spans="1:15" x14ac:dyDescent="0.35">
      <c r="A23">
        <f>IF('jun-aug'!E22&gt;0,'jun-aug'!C22,0)</f>
        <v>0</v>
      </c>
      <c r="B23">
        <f>IF('jun-aug'!E22&gt;0,'jun-aug'!D22,0)</f>
        <v>0</v>
      </c>
      <c r="C23">
        <f>IF('jun-aug'!E22&lt;0,'jun-aug'!C22,IF('jun-aug'!K22=6,'jun-aug'!C22,0))</f>
        <v>60.28</v>
      </c>
      <c r="D23">
        <f>IF('jun-aug'!E22&lt;0,'jun-aug'!D22,IF('jun-aug'!L22=6,'jun-aug'!D22,0))</f>
        <v>55.65</v>
      </c>
      <c r="E23">
        <f t="shared" si="5"/>
        <v>2</v>
      </c>
      <c r="F23">
        <f t="shared" si="6"/>
        <v>2</v>
      </c>
      <c r="G23">
        <f t="shared" si="0"/>
        <v>0</v>
      </c>
      <c r="H23">
        <f t="shared" si="1"/>
        <v>0</v>
      </c>
      <c r="I23">
        <f t="shared" si="7"/>
        <v>1</v>
      </c>
      <c r="J23">
        <f t="shared" si="8"/>
        <v>1</v>
      </c>
      <c r="K23">
        <f t="shared" si="2"/>
        <v>1</v>
      </c>
      <c r="L23">
        <f t="shared" si="3"/>
        <v>1</v>
      </c>
      <c r="M23">
        <f t="shared" si="10"/>
        <v>0</v>
      </c>
      <c r="N23">
        <f t="shared" si="10"/>
        <v>0</v>
      </c>
      <c r="O23">
        <f t="shared" si="9"/>
        <v>135.07</v>
      </c>
    </row>
    <row r="24" spans="1:15" x14ac:dyDescent="0.35">
      <c r="A24">
        <f>IF('jun-aug'!E23&gt;0,'jun-aug'!C23,0)</f>
        <v>0</v>
      </c>
      <c r="B24">
        <f>IF('jun-aug'!E23&gt;0,'jun-aug'!D23,0)</f>
        <v>0</v>
      </c>
      <c r="C24">
        <f>IF('jun-aug'!E23&lt;0,'jun-aug'!C23,IF('jun-aug'!K23=6,'jun-aug'!C23,0))</f>
        <v>66.75</v>
      </c>
      <c r="D24">
        <f>IF('jun-aug'!E23&lt;0,'jun-aug'!D23,IF('jun-aug'!L23=6,'jun-aug'!D23,0))</f>
        <v>65.7</v>
      </c>
      <c r="E24">
        <f t="shared" si="5"/>
        <v>3</v>
      </c>
      <c r="F24">
        <f t="shared" si="6"/>
        <v>3</v>
      </c>
      <c r="G24">
        <f t="shared" si="0"/>
        <v>0</v>
      </c>
      <c r="H24">
        <f t="shared" si="1"/>
        <v>0</v>
      </c>
      <c r="I24">
        <f t="shared" si="7"/>
        <v>1</v>
      </c>
      <c r="J24">
        <f t="shared" si="8"/>
        <v>1</v>
      </c>
      <c r="K24">
        <f t="shared" si="2"/>
        <v>1</v>
      </c>
      <c r="L24">
        <f t="shared" si="3"/>
        <v>1</v>
      </c>
      <c r="M24">
        <f t="shared" si="10"/>
        <v>0</v>
      </c>
      <c r="N24">
        <f t="shared" si="10"/>
        <v>0</v>
      </c>
      <c r="O24">
        <f t="shared" si="9"/>
        <v>135.07</v>
      </c>
    </row>
    <row r="25" spans="1:15" x14ac:dyDescent="0.35">
      <c r="A25">
        <f>IF('jun-aug'!E24&gt;0,'jun-aug'!C24,0)</f>
        <v>0</v>
      </c>
      <c r="B25">
        <f>IF('jun-aug'!E24&gt;0,'jun-aug'!D24,0)</f>
        <v>0</v>
      </c>
      <c r="C25">
        <f>IF('jun-aug'!E24&lt;0,'jun-aug'!C24,IF('jun-aug'!K24=6,'jun-aug'!C24,0))</f>
        <v>74.19</v>
      </c>
      <c r="D25">
        <f>IF('jun-aug'!E24&lt;0,'jun-aug'!D24,IF('jun-aug'!L24=6,'jun-aug'!D24,0))</f>
        <v>72.89</v>
      </c>
      <c r="E25">
        <f t="shared" si="5"/>
        <v>4</v>
      </c>
      <c r="F25">
        <f t="shared" si="6"/>
        <v>4</v>
      </c>
      <c r="G25">
        <f t="shared" si="0"/>
        <v>0</v>
      </c>
      <c r="H25">
        <f t="shared" si="1"/>
        <v>0</v>
      </c>
      <c r="I25">
        <f t="shared" si="7"/>
        <v>1</v>
      </c>
      <c r="J25">
        <f t="shared" si="8"/>
        <v>1</v>
      </c>
      <c r="K25">
        <f t="shared" si="2"/>
        <v>1</v>
      </c>
      <c r="L25">
        <f t="shared" si="3"/>
        <v>1</v>
      </c>
      <c r="M25">
        <f t="shared" si="10"/>
        <v>0</v>
      </c>
      <c r="N25">
        <f t="shared" si="10"/>
        <v>0</v>
      </c>
      <c r="O25">
        <f t="shared" si="9"/>
        <v>135.07</v>
      </c>
    </row>
    <row r="26" spans="1:15" x14ac:dyDescent="0.35">
      <c r="A26">
        <f>IF('jun-aug'!E25&gt;0,'jun-aug'!C25,0)</f>
        <v>0</v>
      </c>
      <c r="B26">
        <f>IF('jun-aug'!E25&gt;0,'jun-aug'!D25,0)</f>
        <v>0</v>
      </c>
      <c r="C26">
        <f>IF('jun-aug'!E25&lt;0,'jun-aug'!C25,IF('jun-aug'!K25=6,'jun-aug'!C25,0))</f>
        <v>75.709999999999994</v>
      </c>
      <c r="D26">
        <f>IF('jun-aug'!E25&lt;0,'jun-aug'!D25,IF('jun-aug'!L25=6,'jun-aug'!D25,0))</f>
        <v>75.5</v>
      </c>
      <c r="E26">
        <f t="shared" si="5"/>
        <v>5</v>
      </c>
      <c r="F26">
        <f t="shared" si="6"/>
        <v>5</v>
      </c>
      <c r="G26">
        <f t="shared" si="0"/>
        <v>0</v>
      </c>
      <c r="H26">
        <f t="shared" si="1"/>
        <v>0</v>
      </c>
      <c r="I26">
        <f t="shared" si="7"/>
        <v>0</v>
      </c>
      <c r="J26">
        <f t="shared" si="8"/>
        <v>0</v>
      </c>
      <c r="K26">
        <f t="shared" si="2"/>
        <v>1</v>
      </c>
      <c r="L26">
        <f t="shared" si="3"/>
        <v>1</v>
      </c>
      <c r="M26">
        <f t="shared" si="10"/>
        <v>-75.709999999999994</v>
      </c>
      <c r="N26">
        <f t="shared" si="10"/>
        <v>-75.5</v>
      </c>
      <c r="O26">
        <f t="shared" si="9"/>
        <v>-16.14</v>
      </c>
    </row>
    <row r="27" spans="1:15" x14ac:dyDescent="0.35">
      <c r="A27">
        <f>IF('jun-aug'!E26&gt;0,'jun-aug'!C26,0)</f>
        <v>53.1</v>
      </c>
      <c r="B27">
        <f>IF('jun-aug'!E26&gt;0,'jun-aug'!D26,0)</f>
        <v>75.5</v>
      </c>
      <c r="C27">
        <f>IF('jun-aug'!E26&lt;0,'jun-aug'!C26,IF('jun-aug'!K26=6,'jun-aug'!C26,0))</f>
        <v>0</v>
      </c>
      <c r="D27">
        <f>IF('jun-aug'!E26&lt;0,'jun-aug'!D26,IF('jun-aug'!L26=6,'jun-aug'!D26,0))</f>
        <v>0</v>
      </c>
      <c r="E27">
        <f t="shared" si="5"/>
        <v>0</v>
      </c>
      <c r="F27">
        <f t="shared" si="6"/>
        <v>0</v>
      </c>
      <c r="G27">
        <f t="shared" si="0"/>
        <v>-1</v>
      </c>
      <c r="H27">
        <f t="shared" si="1"/>
        <v>-1</v>
      </c>
      <c r="I27">
        <f t="shared" si="7"/>
        <v>0</v>
      </c>
      <c r="J27">
        <f t="shared" si="8"/>
        <v>0</v>
      </c>
      <c r="K27">
        <f t="shared" si="2"/>
        <v>0</v>
      </c>
      <c r="L27">
        <f t="shared" si="3"/>
        <v>0</v>
      </c>
      <c r="M27">
        <f t="shared" si="10"/>
        <v>0</v>
      </c>
      <c r="N27">
        <f t="shared" si="10"/>
        <v>0</v>
      </c>
      <c r="O27">
        <f t="shared" si="9"/>
        <v>-16.14</v>
      </c>
    </row>
    <row r="28" spans="1:15" x14ac:dyDescent="0.35">
      <c r="A28">
        <f>IF('jun-aug'!E27&gt;0,'jun-aug'!C27,0)</f>
        <v>53.1</v>
      </c>
      <c r="B28">
        <f>IF('jun-aug'!E27&gt;0,'jun-aug'!D27,0)</f>
        <v>75.5</v>
      </c>
      <c r="C28">
        <f>IF('jun-aug'!E27&lt;0,'jun-aug'!C27,IF('jun-aug'!K27=6,'jun-aug'!C27,0))</f>
        <v>0</v>
      </c>
      <c r="D28">
        <f>IF('jun-aug'!E27&lt;0,'jun-aug'!D27,IF('jun-aug'!L27=6,'jun-aug'!D27,0))</f>
        <v>0</v>
      </c>
      <c r="E28">
        <f t="shared" si="5"/>
        <v>0</v>
      </c>
      <c r="F28">
        <f t="shared" si="6"/>
        <v>0</v>
      </c>
      <c r="G28">
        <f t="shared" si="0"/>
        <v>-1</v>
      </c>
      <c r="H28">
        <f t="shared" si="1"/>
        <v>-1</v>
      </c>
      <c r="I28">
        <f t="shared" si="7"/>
        <v>0</v>
      </c>
      <c r="J28">
        <f t="shared" si="8"/>
        <v>0</v>
      </c>
      <c r="K28">
        <f t="shared" si="2"/>
        <v>0</v>
      </c>
      <c r="L28">
        <f t="shared" si="3"/>
        <v>0</v>
      </c>
      <c r="M28">
        <f t="shared" si="10"/>
        <v>0</v>
      </c>
      <c r="N28">
        <f t="shared" si="10"/>
        <v>0</v>
      </c>
      <c r="O28">
        <f t="shared" si="9"/>
        <v>-16.14</v>
      </c>
    </row>
    <row r="29" spans="1:15" x14ac:dyDescent="0.35">
      <c r="A29">
        <f>IF('jun-aug'!E28&gt;0,'jun-aug'!C28,0)</f>
        <v>53.1</v>
      </c>
      <c r="B29">
        <f>IF('jun-aug'!E28&gt;0,'jun-aug'!D28,0)</f>
        <v>75.5</v>
      </c>
      <c r="C29">
        <f>IF('jun-aug'!E28&lt;0,'jun-aug'!C28,IF('jun-aug'!K28=6,'jun-aug'!C28,0))</f>
        <v>0</v>
      </c>
      <c r="D29">
        <f>IF('jun-aug'!E28&lt;0,'jun-aug'!D28,IF('jun-aug'!L28=6,'jun-aug'!D28,0))</f>
        <v>0</v>
      </c>
      <c r="E29">
        <f t="shared" si="5"/>
        <v>0</v>
      </c>
      <c r="F29">
        <f t="shared" si="6"/>
        <v>0</v>
      </c>
      <c r="G29">
        <f t="shared" si="0"/>
        <v>-1</v>
      </c>
      <c r="H29">
        <f t="shared" si="1"/>
        <v>-1</v>
      </c>
      <c r="I29">
        <f t="shared" si="7"/>
        <v>0</v>
      </c>
      <c r="J29">
        <f t="shared" si="8"/>
        <v>0</v>
      </c>
      <c r="K29">
        <f t="shared" si="2"/>
        <v>0</v>
      </c>
      <c r="L29">
        <f t="shared" si="3"/>
        <v>0</v>
      </c>
      <c r="M29">
        <f t="shared" si="10"/>
        <v>0</v>
      </c>
      <c r="N29">
        <f t="shared" si="10"/>
        <v>0</v>
      </c>
      <c r="O29">
        <f t="shared" si="9"/>
        <v>-16.14</v>
      </c>
    </row>
    <row r="30" spans="1:15" x14ac:dyDescent="0.35">
      <c r="A30">
        <f>IF('jun-aug'!E29&gt;0,'jun-aug'!C29,0)</f>
        <v>62.15</v>
      </c>
      <c r="B30">
        <f>IF('jun-aug'!E29&gt;0,'jun-aug'!D29,0)</f>
        <v>75.5</v>
      </c>
      <c r="C30">
        <f>IF('jun-aug'!E29&lt;0,'jun-aug'!C29,IF('jun-aug'!K29=6,'jun-aug'!C29,0))</f>
        <v>0</v>
      </c>
      <c r="D30">
        <f>IF('jun-aug'!E29&lt;0,'jun-aug'!D29,IF('jun-aug'!L29=6,'jun-aug'!D29,0))</f>
        <v>0</v>
      </c>
      <c r="E30">
        <f t="shared" si="5"/>
        <v>0</v>
      </c>
      <c r="F30">
        <f t="shared" si="6"/>
        <v>0</v>
      </c>
      <c r="G30">
        <f t="shared" si="0"/>
        <v>-1</v>
      </c>
      <c r="H30">
        <f t="shared" si="1"/>
        <v>-1</v>
      </c>
      <c r="I30">
        <f t="shared" si="7"/>
        <v>0</v>
      </c>
      <c r="J30">
        <f t="shared" si="8"/>
        <v>0</v>
      </c>
      <c r="K30">
        <f t="shared" si="2"/>
        <v>0</v>
      </c>
      <c r="L30">
        <f t="shared" si="3"/>
        <v>0</v>
      </c>
      <c r="M30">
        <f t="shared" si="10"/>
        <v>0</v>
      </c>
      <c r="N30">
        <f t="shared" si="10"/>
        <v>0</v>
      </c>
      <c r="O30">
        <f t="shared" si="9"/>
        <v>-16.14</v>
      </c>
    </row>
    <row r="31" spans="1:15" x14ac:dyDescent="0.35">
      <c r="A31">
        <f>IF('jun-aug'!E30&gt;0,'jun-aug'!C30,0)</f>
        <v>62.15</v>
      </c>
      <c r="B31">
        <f>IF('jun-aug'!E30&gt;0,'jun-aug'!D30,0)</f>
        <v>75.5</v>
      </c>
      <c r="C31">
        <f>IF('jun-aug'!E30&lt;0,'jun-aug'!C30,IF('jun-aug'!K30=6,'jun-aug'!C30,0))</f>
        <v>0</v>
      </c>
      <c r="D31">
        <f>IF('jun-aug'!E30&lt;0,'jun-aug'!D30,IF('jun-aug'!L30=6,'jun-aug'!D30,0))</f>
        <v>0</v>
      </c>
      <c r="E31">
        <f t="shared" si="5"/>
        <v>0</v>
      </c>
      <c r="F31">
        <f t="shared" si="6"/>
        <v>0</v>
      </c>
      <c r="G31">
        <f t="shared" si="0"/>
        <v>-1</v>
      </c>
      <c r="H31">
        <f t="shared" si="1"/>
        <v>-1</v>
      </c>
      <c r="I31">
        <f t="shared" si="7"/>
        <v>0</v>
      </c>
      <c r="J31">
        <f t="shared" si="8"/>
        <v>0</v>
      </c>
      <c r="K31">
        <f t="shared" si="2"/>
        <v>0</v>
      </c>
      <c r="L31">
        <f t="shared" si="3"/>
        <v>0</v>
      </c>
      <c r="M31">
        <f t="shared" si="10"/>
        <v>0</v>
      </c>
      <c r="N31">
        <f t="shared" si="10"/>
        <v>0</v>
      </c>
      <c r="O31">
        <f t="shared" si="9"/>
        <v>-16.14</v>
      </c>
    </row>
    <row r="32" spans="1:15" x14ac:dyDescent="0.35">
      <c r="A32">
        <f>IF('jun-aug'!E31&gt;0,'jun-aug'!C31,0)</f>
        <v>0</v>
      </c>
      <c r="B32">
        <f>IF('jun-aug'!E31&gt;0,'jun-aug'!D31,0)</f>
        <v>0</v>
      </c>
      <c r="C32">
        <f>IF('jun-aug'!E31&lt;0,'jun-aug'!C31,IF('jun-aug'!K31=6,'jun-aug'!C31,0))</f>
        <v>66.52</v>
      </c>
      <c r="D32">
        <f>IF('jun-aug'!E31&lt;0,'jun-aug'!D31,IF('jun-aug'!L31=6,'jun-aug'!D31,0))</f>
        <v>66.25</v>
      </c>
      <c r="E32">
        <f t="shared" si="5"/>
        <v>1</v>
      </c>
      <c r="F32">
        <f t="shared" si="6"/>
        <v>1</v>
      </c>
      <c r="G32">
        <f t="shared" si="0"/>
        <v>0</v>
      </c>
      <c r="H32">
        <f t="shared" si="1"/>
        <v>0</v>
      </c>
      <c r="I32">
        <f t="shared" si="7"/>
        <v>1</v>
      </c>
      <c r="J32">
        <f t="shared" si="8"/>
        <v>1</v>
      </c>
      <c r="K32">
        <f t="shared" si="2"/>
        <v>1</v>
      </c>
      <c r="L32">
        <f t="shared" si="3"/>
        <v>1</v>
      </c>
      <c r="M32">
        <f t="shared" si="10"/>
        <v>66.52</v>
      </c>
      <c r="N32">
        <f t="shared" si="10"/>
        <v>66.25</v>
      </c>
      <c r="O32">
        <f t="shared" si="9"/>
        <v>116.63</v>
      </c>
    </row>
    <row r="33" spans="1:15" x14ac:dyDescent="0.35">
      <c r="A33">
        <f>IF('jun-aug'!E32&gt;0,'jun-aug'!C32,0)</f>
        <v>0</v>
      </c>
      <c r="B33">
        <f>IF('jun-aug'!E32&gt;0,'jun-aug'!D32,0)</f>
        <v>0</v>
      </c>
      <c r="C33">
        <f>IF('jun-aug'!E32&lt;0,'jun-aug'!C32,IF('jun-aug'!K32=6,'jun-aug'!C32,0))</f>
        <v>63.98</v>
      </c>
      <c r="D33">
        <f>IF('jun-aug'!E32&lt;0,'jun-aug'!D32,IF('jun-aug'!L32=6,'jun-aug'!D32,0))</f>
        <v>63.61</v>
      </c>
      <c r="E33">
        <f t="shared" si="5"/>
        <v>2</v>
      </c>
      <c r="F33">
        <f t="shared" si="6"/>
        <v>2</v>
      </c>
      <c r="G33">
        <f t="shared" si="0"/>
        <v>0</v>
      </c>
      <c r="H33">
        <f t="shared" si="1"/>
        <v>0</v>
      </c>
      <c r="I33">
        <f t="shared" si="7"/>
        <v>1</v>
      </c>
      <c r="J33">
        <f t="shared" si="8"/>
        <v>1</v>
      </c>
      <c r="K33">
        <f t="shared" si="2"/>
        <v>1</v>
      </c>
      <c r="L33">
        <f t="shared" si="3"/>
        <v>1</v>
      </c>
      <c r="M33">
        <f t="shared" si="10"/>
        <v>0</v>
      </c>
      <c r="N33">
        <f t="shared" si="10"/>
        <v>0</v>
      </c>
      <c r="O33">
        <f t="shared" si="9"/>
        <v>116.63</v>
      </c>
    </row>
    <row r="34" spans="1:15" x14ac:dyDescent="0.35">
      <c r="A34">
        <f>IF('jun-aug'!E33&gt;0,'jun-aug'!C33,0)</f>
        <v>0</v>
      </c>
      <c r="B34">
        <f>IF('jun-aug'!E33&gt;0,'jun-aug'!D33,0)</f>
        <v>0</v>
      </c>
      <c r="C34">
        <f>IF('jun-aug'!E33&lt;0,'jun-aug'!C33,IF('jun-aug'!K33=6,'jun-aug'!C33,0))</f>
        <v>67.14</v>
      </c>
      <c r="D34">
        <f>IF('jun-aug'!E33&lt;0,'jun-aug'!D33,IF('jun-aug'!L33=6,'jun-aug'!D33,0))</f>
        <v>66.75</v>
      </c>
      <c r="E34">
        <f t="shared" si="5"/>
        <v>3</v>
      </c>
      <c r="F34">
        <f t="shared" si="6"/>
        <v>3</v>
      </c>
      <c r="G34">
        <f t="shared" si="0"/>
        <v>0</v>
      </c>
      <c r="H34">
        <f t="shared" si="1"/>
        <v>0</v>
      </c>
      <c r="I34">
        <f t="shared" si="7"/>
        <v>1</v>
      </c>
      <c r="J34">
        <f t="shared" si="8"/>
        <v>1</v>
      </c>
      <c r="K34">
        <f t="shared" si="2"/>
        <v>1</v>
      </c>
      <c r="L34">
        <f t="shared" si="3"/>
        <v>1</v>
      </c>
      <c r="M34">
        <f t="shared" si="10"/>
        <v>0</v>
      </c>
      <c r="N34">
        <f t="shared" si="10"/>
        <v>0</v>
      </c>
      <c r="O34">
        <f t="shared" si="9"/>
        <v>116.63</v>
      </c>
    </row>
    <row r="35" spans="1:15" x14ac:dyDescent="0.35">
      <c r="A35">
        <f>IF('jun-aug'!E34&gt;0,'jun-aug'!C34,0)</f>
        <v>0</v>
      </c>
      <c r="B35">
        <f>IF('jun-aug'!E34&gt;0,'jun-aug'!D34,0)</f>
        <v>0</v>
      </c>
      <c r="C35">
        <f>IF('jun-aug'!E34&lt;0,'jun-aug'!C34,IF('jun-aug'!K34=6,'jun-aug'!C34,0))</f>
        <v>74.41</v>
      </c>
      <c r="D35">
        <f>IF('jun-aug'!E34&lt;0,'jun-aug'!D34,IF('jun-aug'!L34=6,'jun-aug'!D34,0))</f>
        <v>74.27</v>
      </c>
      <c r="E35">
        <f t="shared" si="5"/>
        <v>4</v>
      </c>
      <c r="F35">
        <f t="shared" si="6"/>
        <v>4</v>
      </c>
      <c r="G35">
        <f t="shared" si="0"/>
        <v>0</v>
      </c>
      <c r="H35">
        <f t="shared" si="1"/>
        <v>0</v>
      </c>
      <c r="I35">
        <f t="shared" si="7"/>
        <v>1</v>
      </c>
      <c r="J35">
        <f t="shared" si="8"/>
        <v>1</v>
      </c>
      <c r="K35">
        <f t="shared" si="2"/>
        <v>1</v>
      </c>
      <c r="L35">
        <f t="shared" si="3"/>
        <v>1</v>
      </c>
      <c r="M35">
        <f t="shared" si="10"/>
        <v>0</v>
      </c>
      <c r="N35">
        <f t="shared" si="10"/>
        <v>0</v>
      </c>
      <c r="O35">
        <f t="shared" si="9"/>
        <v>116.63</v>
      </c>
    </row>
    <row r="36" spans="1:15" x14ac:dyDescent="0.35">
      <c r="A36">
        <f>IF('jun-aug'!E35&gt;0,'jun-aug'!C35,0)</f>
        <v>53.47</v>
      </c>
      <c r="B36">
        <f>IF('jun-aug'!E35&gt;0,'jun-aug'!D35,0)</f>
        <v>53.64</v>
      </c>
      <c r="C36">
        <f>IF('jun-aug'!E35&lt;0,'jun-aug'!C35,IF('jun-aug'!K35=6,'jun-aug'!C35,0))</f>
        <v>0</v>
      </c>
      <c r="D36">
        <f>IF('jun-aug'!E35&lt;0,'jun-aug'!D35,IF('jun-aug'!L35=6,'jun-aug'!D35,0))</f>
        <v>0</v>
      </c>
      <c r="E36">
        <f t="shared" si="5"/>
        <v>0</v>
      </c>
      <c r="F36">
        <f t="shared" si="6"/>
        <v>0</v>
      </c>
      <c r="G36">
        <f t="shared" si="0"/>
        <v>-1</v>
      </c>
      <c r="H36">
        <f t="shared" si="1"/>
        <v>-1</v>
      </c>
      <c r="I36">
        <f t="shared" si="7"/>
        <v>0</v>
      </c>
      <c r="J36">
        <f t="shared" si="8"/>
        <v>0</v>
      </c>
      <c r="K36">
        <f t="shared" si="2"/>
        <v>0</v>
      </c>
      <c r="L36">
        <f t="shared" si="3"/>
        <v>0</v>
      </c>
      <c r="M36">
        <f t="shared" si="10"/>
        <v>-53.47</v>
      </c>
      <c r="N36">
        <f t="shared" si="10"/>
        <v>-53.64</v>
      </c>
      <c r="O36">
        <f t="shared" si="9"/>
        <v>9.519999999999996</v>
      </c>
    </row>
    <row r="37" spans="1:15" x14ac:dyDescent="0.35">
      <c r="A37">
        <f>IF('jun-aug'!E36&gt;0,'jun-aug'!C36,0)</f>
        <v>53.47</v>
      </c>
      <c r="B37">
        <f>IF('jun-aug'!E36&gt;0,'jun-aug'!D36,0)</f>
        <v>53.64</v>
      </c>
      <c r="C37">
        <f>IF('jun-aug'!E36&lt;0,'jun-aug'!C36,IF('jun-aug'!K36=6,'jun-aug'!C36,0))</f>
        <v>0</v>
      </c>
      <c r="D37">
        <f>IF('jun-aug'!E36&lt;0,'jun-aug'!D36,IF('jun-aug'!L36=6,'jun-aug'!D36,0))</f>
        <v>0</v>
      </c>
      <c r="E37">
        <f t="shared" si="5"/>
        <v>0</v>
      </c>
      <c r="F37">
        <f t="shared" si="6"/>
        <v>0</v>
      </c>
      <c r="G37">
        <f t="shared" si="0"/>
        <v>-1</v>
      </c>
      <c r="H37">
        <f t="shared" si="1"/>
        <v>-1</v>
      </c>
      <c r="I37">
        <f t="shared" si="7"/>
        <v>0</v>
      </c>
      <c r="J37">
        <f t="shared" si="8"/>
        <v>0</v>
      </c>
      <c r="K37">
        <f t="shared" si="2"/>
        <v>0</v>
      </c>
      <c r="L37">
        <f t="shared" si="3"/>
        <v>0</v>
      </c>
      <c r="M37">
        <f t="shared" si="10"/>
        <v>0</v>
      </c>
      <c r="N37">
        <f t="shared" si="10"/>
        <v>0</v>
      </c>
      <c r="O37">
        <f t="shared" si="9"/>
        <v>9.519999999999996</v>
      </c>
    </row>
    <row r="38" spans="1:15" x14ac:dyDescent="0.35">
      <c r="A38">
        <f>IF('jun-aug'!E37&gt;0,'jun-aug'!C37,0)</f>
        <v>0</v>
      </c>
      <c r="B38">
        <f>IF('jun-aug'!E37&gt;0,'jun-aug'!D37,0)</f>
        <v>0</v>
      </c>
      <c r="C38">
        <f>IF('jun-aug'!E37&lt;0,'jun-aug'!C37,IF('jun-aug'!K37=6,'jun-aug'!C37,0))</f>
        <v>61.5</v>
      </c>
      <c r="D38">
        <f>IF('jun-aug'!E37&lt;0,'jun-aug'!D37,IF('jun-aug'!L37=6,'jun-aug'!D37,0))</f>
        <v>53.64</v>
      </c>
      <c r="E38">
        <f t="shared" si="5"/>
        <v>1</v>
      </c>
      <c r="F38">
        <f t="shared" si="6"/>
        <v>1</v>
      </c>
      <c r="G38">
        <f t="shared" si="0"/>
        <v>0</v>
      </c>
      <c r="H38">
        <f t="shared" si="1"/>
        <v>0</v>
      </c>
      <c r="I38">
        <f t="shared" si="7"/>
        <v>1</v>
      </c>
      <c r="J38">
        <f t="shared" si="8"/>
        <v>1</v>
      </c>
      <c r="K38">
        <f t="shared" si="2"/>
        <v>1</v>
      </c>
      <c r="L38">
        <f t="shared" si="3"/>
        <v>1</v>
      </c>
      <c r="M38">
        <f t="shared" si="10"/>
        <v>61.5</v>
      </c>
      <c r="N38">
        <f t="shared" si="10"/>
        <v>53.64</v>
      </c>
      <c r="O38">
        <f t="shared" si="9"/>
        <v>124.66</v>
      </c>
    </row>
    <row r="39" spans="1:15" x14ac:dyDescent="0.35">
      <c r="A39">
        <f>IF('jun-aug'!E38&gt;0,'jun-aug'!C38,0)</f>
        <v>0</v>
      </c>
      <c r="B39">
        <f>IF('jun-aug'!E38&gt;0,'jun-aug'!D38,0)</f>
        <v>0</v>
      </c>
      <c r="C39">
        <f>IF('jun-aug'!E38&lt;0,'jun-aug'!C38,IF('jun-aug'!K38=6,'jun-aug'!C38,0))</f>
        <v>65.64</v>
      </c>
      <c r="D39">
        <f>IF('jun-aug'!E38&lt;0,'jun-aug'!D38,IF('jun-aug'!L38=6,'jun-aug'!D38,0))</f>
        <v>65.13</v>
      </c>
      <c r="E39">
        <f t="shared" si="5"/>
        <v>2</v>
      </c>
      <c r="F39">
        <f t="shared" si="6"/>
        <v>2</v>
      </c>
      <c r="G39">
        <f t="shared" si="0"/>
        <v>0</v>
      </c>
      <c r="H39">
        <f t="shared" si="1"/>
        <v>0</v>
      </c>
      <c r="I39">
        <f t="shared" si="7"/>
        <v>1</v>
      </c>
      <c r="J39">
        <f t="shared" si="8"/>
        <v>1</v>
      </c>
      <c r="K39">
        <f t="shared" si="2"/>
        <v>1</v>
      </c>
      <c r="L39">
        <f t="shared" si="3"/>
        <v>1</v>
      </c>
      <c r="M39">
        <f t="shared" si="10"/>
        <v>0</v>
      </c>
      <c r="N39">
        <f t="shared" si="10"/>
        <v>0</v>
      </c>
      <c r="O39">
        <f t="shared" si="9"/>
        <v>124.66</v>
      </c>
    </row>
    <row r="40" spans="1:15" x14ac:dyDescent="0.35">
      <c r="A40">
        <f>IF('jun-aug'!E39&gt;0,'jun-aug'!C39,0)</f>
        <v>0</v>
      </c>
      <c r="B40">
        <f>IF('jun-aug'!E39&gt;0,'jun-aug'!D39,0)</f>
        <v>0</v>
      </c>
      <c r="C40">
        <f>IF('jun-aug'!E39&lt;0,'jun-aug'!C39,IF('jun-aug'!K39=6,'jun-aug'!C39,0))</f>
        <v>64.95</v>
      </c>
      <c r="D40">
        <f>IF('jun-aug'!E39&lt;0,'jun-aug'!D39,IF('jun-aug'!L39=6,'jun-aug'!D39,0))</f>
        <v>64.8</v>
      </c>
      <c r="E40">
        <f t="shared" si="5"/>
        <v>3</v>
      </c>
      <c r="F40">
        <f t="shared" si="6"/>
        <v>3</v>
      </c>
      <c r="G40">
        <f t="shared" si="0"/>
        <v>0</v>
      </c>
      <c r="H40">
        <f t="shared" si="1"/>
        <v>0</v>
      </c>
      <c r="I40">
        <f t="shared" si="7"/>
        <v>1</v>
      </c>
      <c r="J40">
        <f t="shared" si="8"/>
        <v>1</v>
      </c>
      <c r="K40">
        <f t="shared" si="2"/>
        <v>1</v>
      </c>
      <c r="L40">
        <f t="shared" si="3"/>
        <v>1</v>
      </c>
      <c r="M40">
        <f t="shared" si="10"/>
        <v>0</v>
      </c>
      <c r="N40">
        <f t="shared" si="10"/>
        <v>0</v>
      </c>
      <c r="O40">
        <f t="shared" si="9"/>
        <v>124.66</v>
      </c>
    </row>
    <row r="41" spans="1:15" x14ac:dyDescent="0.35">
      <c r="A41">
        <f>IF('jun-aug'!E40&gt;0,'jun-aug'!C40,0)</f>
        <v>66.44</v>
      </c>
      <c r="B41">
        <f>IF('jun-aug'!E40&gt;0,'jun-aug'!D40,0)</f>
        <v>66.75</v>
      </c>
      <c r="C41">
        <f>IF('jun-aug'!E40&lt;0,'jun-aug'!C40,IF('jun-aug'!K40=6,'jun-aug'!C40,0))</f>
        <v>0</v>
      </c>
      <c r="D41">
        <f>IF('jun-aug'!E40&lt;0,'jun-aug'!D40,IF('jun-aug'!L40=6,'jun-aug'!D40,0))</f>
        <v>0</v>
      </c>
      <c r="E41">
        <f t="shared" si="5"/>
        <v>0</v>
      </c>
      <c r="F41">
        <f t="shared" si="6"/>
        <v>0</v>
      </c>
      <c r="G41">
        <f t="shared" si="0"/>
        <v>-1</v>
      </c>
      <c r="H41">
        <f t="shared" si="1"/>
        <v>-1</v>
      </c>
      <c r="I41">
        <f t="shared" si="7"/>
        <v>0</v>
      </c>
      <c r="J41">
        <f t="shared" si="8"/>
        <v>0</v>
      </c>
      <c r="K41">
        <f t="shared" si="2"/>
        <v>0</v>
      </c>
      <c r="L41">
        <f t="shared" si="3"/>
        <v>0</v>
      </c>
      <c r="M41">
        <f t="shared" si="10"/>
        <v>-66.44</v>
      </c>
      <c r="N41">
        <f t="shared" si="10"/>
        <v>-66.75</v>
      </c>
      <c r="O41">
        <f t="shared" si="9"/>
        <v>-8.5300000000000011</v>
      </c>
    </row>
    <row r="42" spans="1:15" x14ac:dyDescent="0.35">
      <c r="A42">
        <f>IF('jun-aug'!E41&gt;0,'jun-aug'!C41,0)</f>
        <v>0</v>
      </c>
      <c r="B42">
        <f>IF('jun-aug'!E41&gt;0,'jun-aug'!D41,0)</f>
        <v>0</v>
      </c>
      <c r="C42">
        <f>IF('jun-aug'!E41&lt;0,'jun-aug'!C41,IF('jun-aug'!K41=6,'jun-aug'!C41,0))</f>
        <v>74.959999999999994</v>
      </c>
      <c r="D42">
        <f>IF('jun-aug'!E41&lt;0,'jun-aug'!D41,IF('jun-aug'!L41=6,'jun-aug'!D41,0))</f>
        <v>74.599999999999994</v>
      </c>
      <c r="E42">
        <f t="shared" si="5"/>
        <v>1</v>
      </c>
      <c r="F42">
        <f t="shared" si="6"/>
        <v>1</v>
      </c>
      <c r="G42">
        <f t="shared" si="0"/>
        <v>0</v>
      </c>
      <c r="H42">
        <f t="shared" si="1"/>
        <v>0</v>
      </c>
      <c r="I42">
        <f t="shared" si="7"/>
        <v>1</v>
      </c>
      <c r="J42">
        <f t="shared" si="8"/>
        <v>1</v>
      </c>
      <c r="K42">
        <f t="shared" si="2"/>
        <v>1</v>
      </c>
      <c r="L42">
        <f t="shared" si="3"/>
        <v>1</v>
      </c>
      <c r="M42">
        <f t="shared" si="10"/>
        <v>74.959999999999994</v>
      </c>
      <c r="N42">
        <f t="shared" si="10"/>
        <v>74.599999999999994</v>
      </c>
      <c r="O42">
        <f t="shared" si="9"/>
        <v>141.02999999999997</v>
      </c>
    </row>
    <row r="43" spans="1:15" x14ac:dyDescent="0.35">
      <c r="A43">
        <f>IF('jun-aug'!E42&gt;0,'jun-aug'!C42,0)</f>
        <v>54.2</v>
      </c>
      <c r="B43">
        <f>IF('jun-aug'!E42&gt;0,'jun-aug'!D42,0)</f>
        <v>54.49</v>
      </c>
      <c r="C43">
        <f>IF('jun-aug'!E42&lt;0,'jun-aug'!C42,IF('jun-aug'!K42=6,'jun-aug'!C42,0))</f>
        <v>0</v>
      </c>
      <c r="D43">
        <f>IF('jun-aug'!E42&lt;0,'jun-aug'!D42,IF('jun-aug'!L42=6,'jun-aug'!D42,0))</f>
        <v>0</v>
      </c>
      <c r="E43">
        <f t="shared" si="5"/>
        <v>0</v>
      </c>
      <c r="F43">
        <f t="shared" si="6"/>
        <v>0</v>
      </c>
      <c r="G43">
        <f t="shared" si="0"/>
        <v>-1</v>
      </c>
      <c r="H43">
        <f t="shared" si="1"/>
        <v>-1</v>
      </c>
      <c r="I43">
        <f t="shared" si="7"/>
        <v>0</v>
      </c>
      <c r="J43">
        <f t="shared" si="8"/>
        <v>0</v>
      </c>
      <c r="K43">
        <f t="shared" si="2"/>
        <v>0</v>
      </c>
      <c r="L43">
        <f t="shared" si="3"/>
        <v>0</v>
      </c>
      <c r="M43">
        <f t="shared" si="10"/>
        <v>-54.2</v>
      </c>
      <c r="N43">
        <f t="shared" si="10"/>
        <v>-54.49</v>
      </c>
      <c r="O43">
        <f t="shared" si="9"/>
        <v>32.339999999999968</v>
      </c>
    </row>
    <row r="44" spans="1:15" x14ac:dyDescent="0.35">
      <c r="A44">
        <f>IF('jun-aug'!E43&gt;0,'jun-aug'!C43,0)</f>
        <v>0</v>
      </c>
      <c r="B44">
        <f>IF('jun-aug'!E43&gt;0,'jun-aug'!D43,0)</f>
        <v>0</v>
      </c>
      <c r="C44">
        <f>IF('jun-aug'!E43&lt;0,'jun-aug'!C43,IF('jun-aug'!K43=6,'jun-aug'!C43,0))</f>
        <v>55.18</v>
      </c>
      <c r="D44">
        <f>IF('jun-aug'!E43&lt;0,'jun-aug'!D43,IF('jun-aug'!L43=6,'jun-aug'!D43,0))</f>
        <v>54.49</v>
      </c>
      <c r="E44">
        <f t="shared" si="5"/>
        <v>1</v>
      </c>
      <c r="F44">
        <f t="shared" si="6"/>
        <v>1</v>
      </c>
      <c r="G44">
        <f t="shared" si="0"/>
        <v>0</v>
      </c>
      <c r="H44">
        <f t="shared" si="1"/>
        <v>0</v>
      </c>
      <c r="I44">
        <f t="shared" si="7"/>
        <v>1</v>
      </c>
      <c r="J44">
        <f t="shared" si="8"/>
        <v>1</v>
      </c>
      <c r="K44">
        <f t="shared" si="2"/>
        <v>1</v>
      </c>
      <c r="L44">
        <f t="shared" si="3"/>
        <v>1</v>
      </c>
      <c r="M44">
        <f t="shared" si="10"/>
        <v>55.18</v>
      </c>
      <c r="N44">
        <f t="shared" si="10"/>
        <v>54.49</v>
      </c>
      <c r="O44">
        <f t="shared" si="9"/>
        <v>142.00999999999996</v>
      </c>
    </row>
    <row r="45" spans="1:15" x14ac:dyDescent="0.35">
      <c r="A45">
        <f>IF('jun-aug'!E44&gt;0,'jun-aug'!C44,0)</f>
        <v>0</v>
      </c>
      <c r="B45">
        <f>IF('jun-aug'!E44&gt;0,'jun-aug'!D44,0)</f>
        <v>0</v>
      </c>
      <c r="C45">
        <f>IF('jun-aug'!E44&lt;0,'jun-aug'!C44,IF('jun-aug'!K44=6,'jun-aug'!C44,0))</f>
        <v>55.18</v>
      </c>
      <c r="D45">
        <f>IF('jun-aug'!E44&lt;0,'jun-aug'!D44,IF('jun-aug'!L44=6,'jun-aug'!D44,0))</f>
        <v>54.49</v>
      </c>
      <c r="E45">
        <f t="shared" si="5"/>
        <v>2</v>
      </c>
      <c r="F45">
        <f t="shared" si="6"/>
        <v>2</v>
      </c>
      <c r="G45">
        <f t="shared" si="0"/>
        <v>0</v>
      </c>
      <c r="H45">
        <f t="shared" si="1"/>
        <v>0</v>
      </c>
      <c r="I45">
        <f t="shared" si="7"/>
        <v>1</v>
      </c>
      <c r="J45">
        <f t="shared" si="8"/>
        <v>1</v>
      </c>
      <c r="K45">
        <f t="shared" si="2"/>
        <v>1</v>
      </c>
      <c r="L45">
        <f t="shared" si="3"/>
        <v>1</v>
      </c>
      <c r="M45">
        <f t="shared" si="10"/>
        <v>0</v>
      </c>
      <c r="N45">
        <f t="shared" si="10"/>
        <v>0</v>
      </c>
      <c r="O45">
        <f t="shared" si="9"/>
        <v>142.00999999999996</v>
      </c>
    </row>
    <row r="46" spans="1:15" x14ac:dyDescent="0.35">
      <c r="A46">
        <f>IF('jun-aug'!E45&gt;0,'jun-aug'!C45,0)</f>
        <v>0</v>
      </c>
      <c r="B46">
        <f>IF('jun-aug'!E45&gt;0,'jun-aug'!D45,0)</f>
        <v>0</v>
      </c>
      <c r="C46">
        <f>IF('jun-aug'!E45&lt;0,'jun-aug'!C45,IF('jun-aug'!K45=6,'jun-aug'!C45,0))</f>
        <v>65.040000000000006</v>
      </c>
      <c r="D46">
        <f>IF('jun-aug'!E45&lt;0,'jun-aug'!D45,IF('jun-aug'!L45=6,'jun-aug'!D45,0))</f>
        <v>54.49</v>
      </c>
      <c r="E46">
        <f t="shared" si="5"/>
        <v>3</v>
      </c>
      <c r="F46">
        <f t="shared" si="6"/>
        <v>3</v>
      </c>
      <c r="G46">
        <f t="shared" si="0"/>
        <v>0</v>
      </c>
      <c r="H46">
        <f t="shared" si="1"/>
        <v>0</v>
      </c>
      <c r="I46">
        <f t="shared" si="7"/>
        <v>1</v>
      </c>
      <c r="J46">
        <f t="shared" si="8"/>
        <v>1</v>
      </c>
      <c r="K46">
        <f t="shared" si="2"/>
        <v>1</v>
      </c>
      <c r="L46">
        <f t="shared" si="3"/>
        <v>1</v>
      </c>
      <c r="M46">
        <f t="shared" si="10"/>
        <v>0</v>
      </c>
      <c r="N46">
        <f t="shared" si="10"/>
        <v>0</v>
      </c>
      <c r="O46">
        <f t="shared" si="9"/>
        <v>142.00999999999996</v>
      </c>
    </row>
    <row r="47" spans="1:15" x14ac:dyDescent="0.35">
      <c r="A47">
        <f>IF('jun-aug'!E46&gt;0,'jun-aug'!C46,0)</f>
        <v>0</v>
      </c>
      <c r="B47">
        <f>IF('jun-aug'!E46&gt;0,'jun-aug'!D46,0)</f>
        <v>0</v>
      </c>
      <c r="C47">
        <f>IF('jun-aug'!E46&lt;0,'jun-aug'!C46,IF('jun-aug'!K46=6,'jun-aug'!C46,0))</f>
        <v>64.75</v>
      </c>
      <c r="D47">
        <f>IF('jun-aug'!E46&lt;0,'jun-aug'!D46,IF('jun-aug'!L46=6,'jun-aug'!D46,0))</f>
        <v>64.430000000000007</v>
      </c>
      <c r="E47">
        <f t="shared" si="5"/>
        <v>4</v>
      </c>
      <c r="F47">
        <f t="shared" si="6"/>
        <v>4</v>
      </c>
      <c r="G47">
        <f t="shared" si="0"/>
        <v>0</v>
      </c>
      <c r="H47">
        <f t="shared" si="1"/>
        <v>0</v>
      </c>
      <c r="I47">
        <f t="shared" si="7"/>
        <v>1</v>
      </c>
      <c r="J47">
        <f t="shared" si="8"/>
        <v>1</v>
      </c>
      <c r="K47">
        <f t="shared" si="2"/>
        <v>1</v>
      </c>
      <c r="L47">
        <f t="shared" si="3"/>
        <v>1</v>
      </c>
      <c r="M47">
        <f t="shared" si="10"/>
        <v>0</v>
      </c>
      <c r="N47">
        <f t="shared" si="10"/>
        <v>0</v>
      </c>
      <c r="O47">
        <f t="shared" si="9"/>
        <v>142.00999999999996</v>
      </c>
    </row>
    <row r="48" spans="1:15" x14ac:dyDescent="0.35">
      <c r="A48">
        <f>IF('jun-aug'!E47&gt;0,'jun-aug'!C47,0)</f>
        <v>0</v>
      </c>
      <c r="B48">
        <f>IF('jun-aug'!E47&gt;0,'jun-aug'!D47,0)</f>
        <v>0</v>
      </c>
      <c r="C48">
        <f>IF('jun-aug'!E47&lt;0,'jun-aug'!C47,IF('jun-aug'!K47=6,'jun-aug'!C47,0))</f>
        <v>75.7</v>
      </c>
      <c r="D48">
        <f>IF('jun-aug'!E47&lt;0,'jun-aug'!D47,IF('jun-aug'!L47=6,'jun-aug'!D47,0))</f>
        <v>75.09</v>
      </c>
      <c r="E48">
        <f t="shared" si="5"/>
        <v>5</v>
      </c>
      <c r="F48">
        <f t="shared" si="6"/>
        <v>5</v>
      </c>
      <c r="G48">
        <f t="shared" si="0"/>
        <v>0</v>
      </c>
      <c r="H48">
        <f t="shared" si="1"/>
        <v>0</v>
      </c>
      <c r="I48">
        <f t="shared" si="7"/>
        <v>0</v>
      </c>
      <c r="J48">
        <f t="shared" si="8"/>
        <v>0</v>
      </c>
      <c r="K48">
        <f t="shared" si="2"/>
        <v>1</v>
      </c>
      <c r="L48">
        <f t="shared" si="3"/>
        <v>1</v>
      </c>
      <c r="M48">
        <f t="shared" si="10"/>
        <v>-75.7</v>
      </c>
      <c r="N48">
        <f t="shared" si="10"/>
        <v>-75.09</v>
      </c>
      <c r="O48">
        <f t="shared" si="9"/>
        <v>-8.7800000000000438</v>
      </c>
    </row>
    <row r="49" spans="1:15" x14ac:dyDescent="0.35">
      <c r="A49">
        <f>IF('jun-aug'!E48&gt;0,'jun-aug'!C48,0)</f>
        <v>0</v>
      </c>
      <c r="B49">
        <f>IF('jun-aug'!E48&gt;0,'jun-aug'!D48,0)</f>
        <v>0</v>
      </c>
      <c r="C49">
        <f>IF('jun-aug'!E48&lt;0,'jun-aug'!C48,IF('jun-aug'!K48=6,'jun-aug'!C48,0))</f>
        <v>76.78</v>
      </c>
      <c r="D49">
        <f>IF('jun-aug'!E48&lt;0,'jun-aug'!D48,IF('jun-aug'!L48=6,'jun-aug'!D48,0))</f>
        <v>76.430000000000007</v>
      </c>
      <c r="E49">
        <f t="shared" si="5"/>
        <v>6</v>
      </c>
      <c r="F49">
        <f t="shared" si="6"/>
        <v>6</v>
      </c>
      <c r="G49">
        <f t="shared" si="0"/>
        <v>0</v>
      </c>
      <c r="H49">
        <f t="shared" si="1"/>
        <v>0</v>
      </c>
      <c r="I49">
        <f t="shared" si="7"/>
        <v>0</v>
      </c>
      <c r="J49">
        <f t="shared" si="8"/>
        <v>0</v>
      </c>
      <c r="K49">
        <f t="shared" si="2"/>
        <v>1</v>
      </c>
      <c r="L49">
        <f t="shared" si="3"/>
        <v>1</v>
      </c>
      <c r="M49">
        <f t="shared" si="10"/>
        <v>0</v>
      </c>
      <c r="N49">
        <f t="shared" si="10"/>
        <v>0</v>
      </c>
      <c r="O49">
        <f t="shared" si="9"/>
        <v>-8.7800000000000438</v>
      </c>
    </row>
    <row r="50" spans="1:15" x14ac:dyDescent="0.35">
      <c r="A50">
        <f>IF('jun-aug'!E49&gt;0,'jun-aug'!C49,0)</f>
        <v>53.9</v>
      </c>
      <c r="B50">
        <f>IF('jun-aug'!E49&gt;0,'jun-aug'!D49,0)</f>
        <v>54.36</v>
      </c>
      <c r="C50">
        <f>IF('jun-aug'!E49&lt;0,'jun-aug'!C49,IF('jun-aug'!K49=6,'jun-aug'!C49,0))</f>
        <v>0</v>
      </c>
      <c r="D50">
        <f>IF('jun-aug'!E49&lt;0,'jun-aug'!D49,IF('jun-aug'!L49=6,'jun-aug'!D49,0))</f>
        <v>0</v>
      </c>
      <c r="E50">
        <f t="shared" si="5"/>
        <v>0</v>
      </c>
      <c r="F50">
        <f t="shared" si="6"/>
        <v>0</v>
      </c>
      <c r="G50">
        <f t="shared" si="0"/>
        <v>-1</v>
      </c>
      <c r="H50">
        <f t="shared" si="1"/>
        <v>-1</v>
      </c>
      <c r="I50">
        <f t="shared" si="7"/>
        <v>0</v>
      </c>
      <c r="J50">
        <f t="shared" si="8"/>
        <v>0</v>
      </c>
      <c r="K50">
        <f t="shared" si="2"/>
        <v>0</v>
      </c>
      <c r="L50">
        <f t="shared" si="3"/>
        <v>0</v>
      </c>
      <c r="M50">
        <f t="shared" si="10"/>
        <v>0</v>
      </c>
      <c r="N50">
        <f t="shared" si="10"/>
        <v>0</v>
      </c>
      <c r="O50">
        <f t="shared" si="9"/>
        <v>-8.7800000000000438</v>
      </c>
    </row>
    <row r="51" spans="1:15" x14ac:dyDescent="0.35">
      <c r="A51">
        <f>IF('jun-aug'!E50&gt;0,'jun-aug'!C50,0)</f>
        <v>53.9</v>
      </c>
      <c r="B51">
        <f>IF('jun-aug'!E50&gt;0,'jun-aug'!D50,0)</f>
        <v>54.2</v>
      </c>
      <c r="C51">
        <f>IF('jun-aug'!E50&lt;0,'jun-aug'!C50,IF('jun-aug'!K50=6,'jun-aug'!C50,0))</f>
        <v>0</v>
      </c>
      <c r="D51">
        <f>IF('jun-aug'!E50&lt;0,'jun-aug'!D50,IF('jun-aug'!L50=6,'jun-aug'!D50,0))</f>
        <v>0</v>
      </c>
      <c r="E51">
        <f t="shared" si="5"/>
        <v>0</v>
      </c>
      <c r="F51">
        <f t="shared" si="6"/>
        <v>0</v>
      </c>
      <c r="G51">
        <f t="shared" si="0"/>
        <v>-1</v>
      </c>
      <c r="H51">
        <f t="shared" si="1"/>
        <v>-1</v>
      </c>
      <c r="I51">
        <f t="shared" si="7"/>
        <v>0</v>
      </c>
      <c r="J51">
        <f t="shared" si="8"/>
        <v>0</v>
      </c>
      <c r="K51">
        <f t="shared" si="2"/>
        <v>0</v>
      </c>
      <c r="L51">
        <f t="shared" si="3"/>
        <v>0</v>
      </c>
      <c r="M51">
        <f t="shared" si="10"/>
        <v>0</v>
      </c>
      <c r="N51">
        <f t="shared" si="10"/>
        <v>0</v>
      </c>
      <c r="O51">
        <f t="shared" si="9"/>
        <v>-8.7800000000000438</v>
      </c>
    </row>
    <row r="52" spans="1:15" x14ac:dyDescent="0.35">
      <c r="A52">
        <f>IF('jun-aug'!E51&gt;0,'jun-aug'!C51,0)</f>
        <v>53.9</v>
      </c>
      <c r="B52">
        <f>IF('jun-aug'!E51&gt;0,'jun-aug'!D51,0)</f>
        <v>60.75</v>
      </c>
      <c r="C52">
        <f>IF('jun-aug'!E51&lt;0,'jun-aug'!C51,IF('jun-aug'!K51=6,'jun-aug'!C51,0))</f>
        <v>0</v>
      </c>
      <c r="D52">
        <f>IF('jun-aug'!E51&lt;0,'jun-aug'!D51,IF('jun-aug'!L51=6,'jun-aug'!D51,0))</f>
        <v>0</v>
      </c>
      <c r="E52">
        <f t="shared" si="5"/>
        <v>0</v>
      </c>
      <c r="F52">
        <f t="shared" si="6"/>
        <v>0</v>
      </c>
      <c r="G52">
        <f t="shared" si="0"/>
        <v>-1</v>
      </c>
      <c r="H52">
        <f t="shared" si="1"/>
        <v>-1</v>
      </c>
      <c r="I52">
        <f t="shared" si="7"/>
        <v>0</v>
      </c>
      <c r="J52">
        <f t="shared" si="8"/>
        <v>0</v>
      </c>
      <c r="K52">
        <f t="shared" si="2"/>
        <v>0</v>
      </c>
      <c r="L52">
        <f t="shared" si="3"/>
        <v>0</v>
      </c>
      <c r="M52">
        <f t="shared" si="10"/>
        <v>0</v>
      </c>
      <c r="N52">
        <f t="shared" si="10"/>
        <v>0</v>
      </c>
      <c r="O52">
        <f t="shared" si="9"/>
        <v>-8.7800000000000438</v>
      </c>
    </row>
    <row r="53" spans="1:15" x14ac:dyDescent="0.35">
      <c r="A53">
        <f>IF('jun-aug'!E52&gt;0,'jun-aug'!C52,0)</f>
        <v>53.9</v>
      </c>
      <c r="B53">
        <f>IF('jun-aug'!E52&gt;0,'jun-aug'!D52,0)</f>
        <v>60.75</v>
      </c>
      <c r="C53">
        <f>IF('jun-aug'!E52&lt;0,'jun-aug'!C52,IF('jun-aug'!K52=6,'jun-aug'!C52,0))</f>
        <v>0</v>
      </c>
      <c r="D53">
        <f>IF('jun-aug'!E52&lt;0,'jun-aug'!D52,IF('jun-aug'!L52=6,'jun-aug'!D52,0))</f>
        <v>0</v>
      </c>
      <c r="E53">
        <f t="shared" si="5"/>
        <v>0</v>
      </c>
      <c r="F53">
        <f t="shared" si="6"/>
        <v>0</v>
      </c>
      <c r="G53">
        <f t="shared" si="0"/>
        <v>-1</v>
      </c>
      <c r="H53">
        <f t="shared" si="1"/>
        <v>-1</v>
      </c>
      <c r="I53">
        <f t="shared" si="7"/>
        <v>0</v>
      </c>
      <c r="J53">
        <f t="shared" si="8"/>
        <v>0</v>
      </c>
      <c r="K53">
        <f t="shared" si="2"/>
        <v>0</v>
      </c>
      <c r="L53">
        <f t="shared" si="3"/>
        <v>0</v>
      </c>
      <c r="M53">
        <f t="shared" si="10"/>
        <v>0</v>
      </c>
      <c r="N53">
        <f t="shared" si="10"/>
        <v>0</v>
      </c>
      <c r="O53">
        <f t="shared" si="9"/>
        <v>-8.7800000000000438</v>
      </c>
    </row>
    <row r="54" spans="1:15" x14ac:dyDescent="0.35">
      <c r="A54">
        <f>IF('jun-aug'!E53&gt;0,'jun-aug'!C53,0)</f>
        <v>0</v>
      </c>
      <c r="B54">
        <f>IF('jun-aug'!E53&gt;0,'jun-aug'!D53,0)</f>
        <v>0</v>
      </c>
      <c r="C54">
        <f>IF('jun-aug'!E53&lt;0,'jun-aug'!C53,IF('jun-aug'!K53=6,'jun-aug'!C53,0))</f>
        <v>63.52</v>
      </c>
      <c r="D54">
        <f>IF('jun-aug'!E53&lt;0,'jun-aug'!D53,IF('jun-aug'!L53=6,'jun-aug'!D53,0))</f>
        <v>63.2</v>
      </c>
      <c r="E54">
        <f t="shared" si="5"/>
        <v>1</v>
      </c>
      <c r="F54">
        <f t="shared" si="6"/>
        <v>1</v>
      </c>
      <c r="G54">
        <f t="shared" si="0"/>
        <v>0</v>
      </c>
      <c r="H54">
        <f t="shared" si="1"/>
        <v>0</v>
      </c>
      <c r="I54">
        <f t="shared" si="7"/>
        <v>1</v>
      </c>
      <c r="J54">
        <f t="shared" si="8"/>
        <v>1</v>
      </c>
      <c r="K54">
        <f t="shared" si="2"/>
        <v>1</v>
      </c>
      <c r="L54">
        <f t="shared" si="3"/>
        <v>1</v>
      </c>
      <c r="M54">
        <f t="shared" si="10"/>
        <v>63.52</v>
      </c>
      <c r="N54">
        <f t="shared" si="10"/>
        <v>63.2</v>
      </c>
      <c r="O54">
        <f t="shared" si="9"/>
        <v>117.93999999999997</v>
      </c>
    </row>
    <row r="55" spans="1:15" x14ac:dyDescent="0.35">
      <c r="A55">
        <f>IF('jun-aug'!E54&gt;0,'jun-aug'!C54,0)</f>
        <v>0</v>
      </c>
      <c r="B55">
        <f>IF('jun-aug'!E54&gt;0,'jun-aug'!D54,0)</f>
        <v>0</v>
      </c>
      <c r="C55">
        <f>IF('jun-aug'!E54&lt;0,'jun-aug'!C54,IF('jun-aug'!K54=6,'jun-aug'!C54,0))</f>
        <v>74.180000000000007</v>
      </c>
      <c r="D55">
        <f>IF('jun-aug'!E54&lt;0,'jun-aug'!D54,IF('jun-aug'!L54=6,'jun-aug'!D54,0))</f>
        <v>73.67</v>
      </c>
      <c r="E55">
        <f t="shared" si="5"/>
        <v>2</v>
      </c>
      <c r="F55">
        <f t="shared" si="6"/>
        <v>2</v>
      </c>
      <c r="G55">
        <f t="shared" si="0"/>
        <v>0</v>
      </c>
      <c r="H55">
        <f t="shared" si="1"/>
        <v>0</v>
      </c>
      <c r="I55">
        <f t="shared" si="7"/>
        <v>1</v>
      </c>
      <c r="J55">
        <f t="shared" si="8"/>
        <v>1</v>
      </c>
      <c r="K55">
        <f t="shared" si="2"/>
        <v>1</v>
      </c>
      <c r="L55">
        <f t="shared" si="3"/>
        <v>1</v>
      </c>
      <c r="M55">
        <f t="shared" si="10"/>
        <v>0</v>
      </c>
      <c r="N55">
        <f t="shared" si="10"/>
        <v>0</v>
      </c>
      <c r="O55">
        <f t="shared" si="9"/>
        <v>117.93999999999997</v>
      </c>
    </row>
    <row r="56" spans="1:15" x14ac:dyDescent="0.35">
      <c r="A56">
        <f>IF('jun-aug'!E55&gt;0,'jun-aug'!C55,0)</f>
        <v>0</v>
      </c>
      <c r="B56">
        <f>IF('jun-aug'!E55&gt;0,'jun-aug'!D55,0)</f>
        <v>0</v>
      </c>
      <c r="C56">
        <f>IF('jun-aug'!E55&lt;0,'jun-aug'!C55,IF('jun-aug'!K55=6,'jun-aug'!C55,0))</f>
        <v>76.599999999999994</v>
      </c>
      <c r="D56">
        <f>IF('jun-aug'!E55&lt;0,'jun-aug'!D55,IF('jun-aug'!L55=6,'jun-aug'!D55,0))</f>
        <v>76.319999999999993</v>
      </c>
      <c r="E56">
        <f t="shared" si="5"/>
        <v>3</v>
      </c>
      <c r="F56">
        <f t="shared" si="6"/>
        <v>3</v>
      </c>
      <c r="G56">
        <f t="shared" si="0"/>
        <v>0</v>
      </c>
      <c r="H56">
        <f t="shared" si="1"/>
        <v>0</v>
      </c>
      <c r="I56">
        <f t="shared" si="7"/>
        <v>1</v>
      </c>
      <c r="J56">
        <f t="shared" si="8"/>
        <v>1</v>
      </c>
      <c r="K56">
        <f t="shared" si="2"/>
        <v>1</v>
      </c>
      <c r="L56">
        <f t="shared" si="3"/>
        <v>1</v>
      </c>
      <c r="M56">
        <f t="shared" si="10"/>
        <v>0</v>
      </c>
      <c r="N56">
        <f t="shared" si="10"/>
        <v>0</v>
      </c>
      <c r="O56">
        <f t="shared" si="9"/>
        <v>117.93999999999997</v>
      </c>
    </row>
    <row r="57" spans="1:15" x14ac:dyDescent="0.35">
      <c r="A57">
        <f>IF('jun-aug'!E56&gt;0,'jun-aug'!C56,0)</f>
        <v>53.89</v>
      </c>
      <c r="B57">
        <f>IF('jun-aug'!E56&gt;0,'jun-aug'!D56,0)</f>
        <v>53.99</v>
      </c>
      <c r="C57">
        <f>IF('jun-aug'!E56&lt;0,'jun-aug'!C56,IF('jun-aug'!K56=6,'jun-aug'!C56,0))</f>
        <v>0</v>
      </c>
      <c r="D57">
        <f>IF('jun-aug'!E56&lt;0,'jun-aug'!D56,IF('jun-aug'!L56=6,'jun-aug'!D56,0))</f>
        <v>0</v>
      </c>
      <c r="E57">
        <f t="shared" si="5"/>
        <v>0</v>
      </c>
      <c r="F57">
        <f t="shared" si="6"/>
        <v>0</v>
      </c>
      <c r="G57">
        <f t="shared" si="0"/>
        <v>-1</v>
      </c>
      <c r="H57">
        <f t="shared" si="1"/>
        <v>-1</v>
      </c>
      <c r="I57">
        <f t="shared" si="7"/>
        <v>0</v>
      </c>
      <c r="J57">
        <f t="shared" si="8"/>
        <v>0</v>
      </c>
      <c r="K57">
        <f t="shared" si="2"/>
        <v>0</v>
      </c>
      <c r="L57">
        <f t="shared" si="3"/>
        <v>0</v>
      </c>
      <c r="M57">
        <f t="shared" si="10"/>
        <v>-53.89</v>
      </c>
      <c r="N57">
        <f t="shared" si="10"/>
        <v>-53.99</v>
      </c>
      <c r="O57">
        <f t="shared" si="9"/>
        <v>10.059999999999967</v>
      </c>
    </row>
    <row r="58" spans="1:15" x14ac:dyDescent="0.35">
      <c r="A58">
        <f>IF('jun-aug'!E57&gt;0,'jun-aug'!C57,0)</f>
        <v>54.16</v>
      </c>
      <c r="B58">
        <f>IF('jun-aug'!E57&gt;0,'jun-aug'!D57,0)</f>
        <v>54.26</v>
      </c>
      <c r="C58">
        <f>IF('jun-aug'!E57&lt;0,'jun-aug'!C57,IF('jun-aug'!K57=6,'jun-aug'!C57,0))</f>
        <v>0</v>
      </c>
      <c r="D58">
        <f>IF('jun-aug'!E57&lt;0,'jun-aug'!D57,IF('jun-aug'!L57=6,'jun-aug'!D57,0))</f>
        <v>0</v>
      </c>
      <c r="E58">
        <f t="shared" si="5"/>
        <v>0</v>
      </c>
      <c r="F58">
        <f t="shared" si="6"/>
        <v>0</v>
      </c>
      <c r="G58">
        <f t="shared" si="0"/>
        <v>-1</v>
      </c>
      <c r="H58">
        <f t="shared" si="1"/>
        <v>-1</v>
      </c>
      <c r="I58">
        <f t="shared" si="7"/>
        <v>0</v>
      </c>
      <c r="J58">
        <f t="shared" si="8"/>
        <v>0</v>
      </c>
      <c r="K58">
        <f t="shared" si="2"/>
        <v>0</v>
      </c>
      <c r="L58">
        <f t="shared" si="3"/>
        <v>0</v>
      </c>
      <c r="M58">
        <f t="shared" si="10"/>
        <v>0</v>
      </c>
      <c r="N58">
        <f t="shared" si="10"/>
        <v>0</v>
      </c>
      <c r="O58">
        <f t="shared" si="9"/>
        <v>10.059999999999967</v>
      </c>
    </row>
    <row r="59" spans="1:15" x14ac:dyDescent="0.35">
      <c r="A59">
        <f>IF('jun-aug'!E58&gt;0,'jun-aug'!C58,0)</f>
        <v>0</v>
      </c>
      <c r="B59">
        <f>IF('jun-aug'!E58&gt;0,'jun-aug'!D58,0)</f>
        <v>0</v>
      </c>
      <c r="C59">
        <f>IF('jun-aug'!E58&lt;0,'jun-aug'!C58,IF('jun-aug'!K58=6,'jun-aug'!C58,0))</f>
        <v>62.6</v>
      </c>
      <c r="D59">
        <f>IF('jun-aug'!E58&lt;0,'jun-aug'!D58,IF('jun-aug'!L58=6,'jun-aug'!D58,0))</f>
        <v>54.26</v>
      </c>
      <c r="E59">
        <f t="shared" si="5"/>
        <v>1</v>
      </c>
      <c r="F59">
        <f t="shared" si="6"/>
        <v>1</v>
      </c>
      <c r="G59">
        <f t="shared" si="0"/>
        <v>0</v>
      </c>
      <c r="H59">
        <f t="shared" si="1"/>
        <v>0</v>
      </c>
      <c r="I59">
        <f t="shared" si="7"/>
        <v>1</v>
      </c>
      <c r="J59">
        <f t="shared" si="8"/>
        <v>1</v>
      </c>
      <c r="K59">
        <f t="shared" si="2"/>
        <v>1</v>
      </c>
      <c r="L59">
        <f t="shared" si="3"/>
        <v>1</v>
      </c>
      <c r="M59">
        <f t="shared" si="10"/>
        <v>62.6</v>
      </c>
      <c r="N59">
        <f t="shared" si="10"/>
        <v>54.26</v>
      </c>
      <c r="O59">
        <f t="shared" si="9"/>
        <v>126.91999999999996</v>
      </c>
    </row>
    <row r="60" spans="1:15" x14ac:dyDescent="0.35">
      <c r="A60">
        <f>IF('jun-aug'!E59&gt;0,'jun-aug'!C59,0)</f>
        <v>0</v>
      </c>
      <c r="B60">
        <f>IF('jun-aug'!E59&gt;0,'jun-aug'!D59,0)</f>
        <v>0</v>
      </c>
      <c r="C60">
        <f>IF('jun-aug'!E59&lt;0,'jun-aug'!C59,IF('jun-aug'!K59=6,'jun-aug'!C59,0))</f>
        <v>61.56</v>
      </c>
      <c r="D60">
        <f>IF('jun-aug'!E59&lt;0,'jun-aug'!D59,IF('jun-aug'!L59=6,'jun-aug'!D59,0))</f>
        <v>54.26</v>
      </c>
      <c r="E60">
        <f t="shared" si="5"/>
        <v>2</v>
      </c>
      <c r="F60">
        <f t="shared" si="6"/>
        <v>2</v>
      </c>
      <c r="G60">
        <f t="shared" si="0"/>
        <v>0</v>
      </c>
      <c r="H60">
        <f t="shared" si="1"/>
        <v>0</v>
      </c>
      <c r="I60">
        <f t="shared" si="7"/>
        <v>1</v>
      </c>
      <c r="J60">
        <f t="shared" si="8"/>
        <v>1</v>
      </c>
      <c r="K60">
        <f t="shared" si="2"/>
        <v>1</v>
      </c>
      <c r="L60">
        <f t="shared" si="3"/>
        <v>1</v>
      </c>
      <c r="M60">
        <f t="shared" si="10"/>
        <v>0</v>
      </c>
      <c r="N60">
        <f t="shared" si="10"/>
        <v>0</v>
      </c>
      <c r="O60">
        <f t="shared" si="9"/>
        <v>126.91999999999996</v>
      </c>
    </row>
    <row r="61" spans="1:15" x14ac:dyDescent="0.35">
      <c r="A61">
        <f>IF('jun-aug'!E60&gt;0,'jun-aug'!C60,0)</f>
        <v>0</v>
      </c>
      <c r="B61">
        <f>IF('jun-aug'!E60&gt;0,'jun-aug'!D60,0)</f>
        <v>0</v>
      </c>
      <c r="C61">
        <f>IF('jun-aug'!E60&lt;0,'jun-aug'!C60,IF('jun-aug'!K60=6,'jun-aug'!C60,0))</f>
        <v>61.56</v>
      </c>
      <c r="D61">
        <f>IF('jun-aug'!E60&lt;0,'jun-aug'!D60,IF('jun-aug'!L60=6,'jun-aug'!D60,0))</f>
        <v>54.26</v>
      </c>
      <c r="E61">
        <f t="shared" si="5"/>
        <v>3</v>
      </c>
      <c r="F61">
        <f t="shared" si="6"/>
        <v>3</v>
      </c>
      <c r="G61">
        <f t="shared" si="0"/>
        <v>0</v>
      </c>
      <c r="H61">
        <f t="shared" si="1"/>
        <v>0</v>
      </c>
      <c r="I61">
        <f t="shared" si="7"/>
        <v>1</v>
      </c>
      <c r="J61">
        <f t="shared" si="8"/>
        <v>1</v>
      </c>
      <c r="K61">
        <f t="shared" si="2"/>
        <v>1</v>
      </c>
      <c r="L61">
        <f t="shared" si="3"/>
        <v>1</v>
      </c>
      <c r="M61">
        <f t="shared" si="10"/>
        <v>0</v>
      </c>
      <c r="N61">
        <f t="shared" si="10"/>
        <v>0</v>
      </c>
      <c r="O61">
        <f t="shared" si="9"/>
        <v>126.91999999999996</v>
      </c>
    </row>
    <row r="62" spans="1:15" x14ac:dyDescent="0.35">
      <c r="A62">
        <f>IF('jun-aug'!E61&gt;0,'jun-aug'!C61,0)</f>
        <v>62.54</v>
      </c>
      <c r="B62">
        <f>IF('jun-aug'!E61&gt;0,'jun-aug'!D61,0)</f>
        <v>62.87</v>
      </c>
      <c r="C62">
        <f>IF('jun-aug'!E61&lt;0,'jun-aug'!C61,IF('jun-aug'!K61=6,'jun-aug'!C61,0))</f>
        <v>0</v>
      </c>
      <c r="D62">
        <f>IF('jun-aug'!E61&lt;0,'jun-aug'!D61,IF('jun-aug'!L61=6,'jun-aug'!D61,0))</f>
        <v>0</v>
      </c>
      <c r="E62">
        <f t="shared" si="5"/>
        <v>0</v>
      </c>
      <c r="F62">
        <f t="shared" si="6"/>
        <v>0</v>
      </c>
      <c r="G62">
        <f t="shared" si="0"/>
        <v>-1</v>
      </c>
      <c r="H62">
        <f t="shared" si="1"/>
        <v>-1</v>
      </c>
      <c r="I62">
        <f t="shared" si="7"/>
        <v>0</v>
      </c>
      <c r="J62">
        <f t="shared" si="8"/>
        <v>0</v>
      </c>
      <c r="K62">
        <f t="shared" si="2"/>
        <v>0</v>
      </c>
      <c r="L62">
        <f t="shared" si="3"/>
        <v>0</v>
      </c>
      <c r="M62">
        <f t="shared" si="10"/>
        <v>-62.54</v>
      </c>
      <c r="N62">
        <f t="shared" si="10"/>
        <v>-62.87</v>
      </c>
      <c r="O62">
        <f t="shared" si="9"/>
        <v>1.5099999999999696</v>
      </c>
    </row>
    <row r="63" spans="1:15" x14ac:dyDescent="0.35">
      <c r="A63">
        <f>IF('jun-aug'!E62&gt;0,'jun-aug'!C62,0)</f>
        <v>0</v>
      </c>
      <c r="B63">
        <f>IF('jun-aug'!E62&gt;0,'jun-aug'!D62,0)</f>
        <v>0</v>
      </c>
      <c r="C63">
        <f>IF('jun-aug'!E62&lt;0,'jun-aug'!C62,IF('jun-aug'!K62=6,'jun-aug'!C62,0))</f>
        <v>63.73</v>
      </c>
      <c r="D63">
        <f>IF('jun-aug'!E62&lt;0,'jun-aug'!D62,IF('jun-aug'!L62=6,'jun-aug'!D62,0))</f>
        <v>62.8</v>
      </c>
      <c r="E63">
        <f t="shared" si="5"/>
        <v>1</v>
      </c>
      <c r="F63">
        <f t="shared" si="6"/>
        <v>1</v>
      </c>
      <c r="G63">
        <f t="shared" si="0"/>
        <v>0</v>
      </c>
      <c r="H63">
        <f t="shared" si="1"/>
        <v>0</v>
      </c>
      <c r="I63">
        <f t="shared" si="7"/>
        <v>1</v>
      </c>
      <c r="J63">
        <f t="shared" si="8"/>
        <v>1</v>
      </c>
      <c r="K63">
        <f t="shared" si="2"/>
        <v>1</v>
      </c>
      <c r="L63">
        <f t="shared" si="3"/>
        <v>1</v>
      </c>
      <c r="M63">
        <f t="shared" si="10"/>
        <v>63.73</v>
      </c>
      <c r="N63">
        <f t="shared" si="10"/>
        <v>62.8</v>
      </c>
      <c r="O63">
        <f t="shared" si="9"/>
        <v>128.03999999999996</v>
      </c>
    </row>
    <row r="64" spans="1:15" x14ac:dyDescent="0.35">
      <c r="A64">
        <f>IF('jun-aug'!E63&gt;0,'jun-aug'!C63,0)</f>
        <v>0</v>
      </c>
      <c r="B64">
        <f>IF('jun-aug'!E63&gt;0,'jun-aug'!D63,0)</f>
        <v>0</v>
      </c>
      <c r="C64">
        <f>IF('jun-aug'!E63&lt;0,'jun-aug'!C63,IF('jun-aug'!K63=6,'jun-aug'!C63,0))</f>
        <v>67.67</v>
      </c>
      <c r="D64">
        <f>IF('jun-aug'!E63&lt;0,'jun-aug'!D63,IF('jun-aug'!L63=6,'jun-aug'!D63,0))</f>
        <v>66.91</v>
      </c>
      <c r="E64">
        <f t="shared" si="5"/>
        <v>2</v>
      </c>
      <c r="F64">
        <f t="shared" si="6"/>
        <v>2</v>
      </c>
      <c r="G64">
        <f t="shared" si="0"/>
        <v>0</v>
      </c>
      <c r="H64">
        <f t="shared" si="1"/>
        <v>0</v>
      </c>
      <c r="I64">
        <f t="shared" si="7"/>
        <v>1</v>
      </c>
      <c r="J64">
        <f t="shared" si="8"/>
        <v>1</v>
      </c>
      <c r="K64">
        <f t="shared" si="2"/>
        <v>1</v>
      </c>
      <c r="L64">
        <f t="shared" si="3"/>
        <v>1</v>
      </c>
      <c r="M64">
        <f t="shared" si="10"/>
        <v>0</v>
      </c>
      <c r="N64">
        <f t="shared" si="10"/>
        <v>0</v>
      </c>
      <c r="O64">
        <f t="shared" si="9"/>
        <v>128.03999999999996</v>
      </c>
    </row>
    <row r="65" spans="1:15" x14ac:dyDescent="0.35">
      <c r="A65">
        <f>IF('jun-aug'!E64&gt;0,'jun-aug'!C64,0)</f>
        <v>0</v>
      </c>
      <c r="B65">
        <f>IF('jun-aug'!E64&gt;0,'jun-aug'!D64,0)</f>
        <v>0</v>
      </c>
      <c r="C65">
        <f>IF('jun-aug'!E64&lt;0,'jun-aug'!C64,IF('jun-aug'!K64=6,'jun-aug'!C64,0))</f>
        <v>76.23</v>
      </c>
      <c r="D65">
        <f>IF('jun-aug'!E64&lt;0,'jun-aug'!D64,IF('jun-aug'!L64=6,'jun-aug'!D64,0))</f>
        <v>75.95</v>
      </c>
      <c r="E65">
        <f t="shared" si="5"/>
        <v>3</v>
      </c>
      <c r="F65">
        <f t="shared" si="6"/>
        <v>3</v>
      </c>
      <c r="G65">
        <f t="shared" si="0"/>
        <v>0</v>
      </c>
      <c r="H65">
        <f t="shared" si="1"/>
        <v>0</v>
      </c>
      <c r="I65">
        <f t="shared" si="7"/>
        <v>1</v>
      </c>
      <c r="J65">
        <f t="shared" si="8"/>
        <v>1</v>
      </c>
      <c r="K65">
        <f t="shared" si="2"/>
        <v>1</v>
      </c>
      <c r="L65">
        <f t="shared" si="3"/>
        <v>1</v>
      </c>
      <c r="M65">
        <f t="shared" si="10"/>
        <v>0</v>
      </c>
      <c r="N65">
        <f t="shared" si="10"/>
        <v>0</v>
      </c>
      <c r="O65">
        <f t="shared" si="9"/>
        <v>128.03999999999996</v>
      </c>
    </row>
    <row r="66" spans="1:15" x14ac:dyDescent="0.35">
      <c r="A66">
        <f>IF('jun-aug'!E65&gt;0,'jun-aug'!C65,0)</f>
        <v>0</v>
      </c>
      <c r="B66">
        <f>IF('jun-aug'!E65&gt;0,'jun-aug'!D65,0)</f>
        <v>0</v>
      </c>
      <c r="C66">
        <f>IF('jun-aug'!E65&lt;0,'jun-aug'!C65,IF('jun-aug'!K65=6,'jun-aug'!C65,0))</f>
        <v>76.23</v>
      </c>
      <c r="D66">
        <f>IF('jun-aug'!E65&lt;0,'jun-aug'!D65,IF('jun-aug'!L65=6,'jun-aug'!D65,0))</f>
        <v>75.95</v>
      </c>
      <c r="E66">
        <f t="shared" si="5"/>
        <v>4</v>
      </c>
      <c r="F66">
        <f t="shared" si="6"/>
        <v>4</v>
      </c>
      <c r="G66">
        <f t="shared" si="0"/>
        <v>0</v>
      </c>
      <c r="H66">
        <f t="shared" si="1"/>
        <v>0</v>
      </c>
      <c r="I66">
        <f t="shared" si="7"/>
        <v>1</v>
      </c>
      <c r="J66">
        <f t="shared" si="8"/>
        <v>1</v>
      </c>
      <c r="K66">
        <f t="shared" si="2"/>
        <v>1</v>
      </c>
      <c r="L66">
        <f t="shared" si="3"/>
        <v>1</v>
      </c>
      <c r="M66">
        <f t="shared" si="10"/>
        <v>0</v>
      </c>
      <c r="N66">
        <f t="shared" si="10"/>
        <v>0</v>
      </c>
      <c r="O66">
        <f t="shared" si="9"/>
        <v>128.03999999999996</v>
      </c>
    </row>
    <row r="67" spans="1:15" x14ac:dyDescent="0.35">
      <c r="A67">
        <f>IF('jun-aug'!E66&gt;0,'jun-aug'!C66,0)</f>
        <v>0</v>
      </c>
      <c r="B67">
        <f>IF('jun-aug'!E66&gt;0,'jun-aug'!D66,0)</f>
        <v>0</v>
      </c>
      <c r="C67">
        <f>IF('jun-aug'!E66&lt;0,'jun-aug'!C66,IF('jun-aug'!K66=6,'jun-aug'!C66,0))</f>
        <v>76.23</v>
      </c>
      <c r="D67">
        <f>IF('jun-aug'!E66&lt;0,'jun-aug'!D66,IF('jun-aug'!L66=6,'jun-aug'!D66,0))</f>
        <v>75.95</v>
      </c>
      <c r="E67">
        <f t="shared" si="5"/>
        <v>5</v>
      </c>
      <c r="F67">
        <f t="shared" si="6"/>
        <v>5</v>
      </c>
      <c r="G67">
        <f t="shared" si="0"/>
        <v>0</v>
      </c>
      <c r="H67">
        <f t="shared" si="1"/>
        <v>0</v>
      </c>
      <c r="I67">
        <f t="shared" si="7"/>
        <v>0</v>
      </c>
      <c r="J67">
        <f t="shared" si="8"/>
        <v>0</v>
      </c>
      <c r="K67">
        <f t="shared" si="2"/>
        <v>1</v>
      </c>
      <c r="L67">
        <f t="shared" si="3"/>
        <v>1</v>
      </c>
      <c r="M67">
        <f t="shared" si="10"/>
        <v>-76.23</v>
      </c>
      <c r="N67">
        <f t="shared" si="10"/>
        <v>-75.95</v>
      </c>
      <c r="O67">
        <f t="shared" si="9"/>
        <v>-24.140000000000043</v>
      </c>
    </row>
    <row r="68" spans="1:15" x14ac:dyDescent="0.35">
      <c r="A68">
        <f>IF('jun-aug'!E67&gt;0,'jun-aug'!C67,0)</f>
        <v>62.65</v>
      </c>
      <c r="B68">
        <f>IF('jun-aug'!E67&gt;0,'jun-aug'!D67,0)</f>
        <v>62.87</v>
      </c>
      <c r="C68">
        <f>IF('jun-aug'!E67&lt;0,'jun-aug'!C67,IF('jun-aug'!K67=6,'jun-aug'!C67,0))</f>
        <v>0</v>
      </c>
      <c r="D68">
        <f>IF('jun-aug'!E67&lt;0,'jun-aug'!D67,IF('jun-aug'!L67=6,'jun-aug'!D67,0))</f>
        <v>0</v>
      </c>
      <c r="E68">
        <f t="shared" si="5"/>
        <v>0</v>
      </c>
      <c r="F68">
        <f t="shared" si="6"/>
        <v>0</v>
      </c>
      <c r="G68">
        <f t="shared" si="0"/>
        <v>-1</v>
      </c>
      <c r="H68">
        <f t="shared" si="1"/>
        <v>-1</v>
      </c>
      <c r="I68">
        <f t="shared" si="7"/>
        <v>0</v>
      </c>
      <c r="J68">
        <f t="shared" si="8"/>
        <v>0</v>
      </c>
      <c r="K68">
        <f t="shared" si="2"/>
        <v>0</v>
      </c>
      <c r="L68">
        <f t="shared" si="3"/>
        <v>0</v>
      </c>
      <c r="M68">
        <f t="shared" si="10"/>
        <v>0</v>
      </c>
      <c r="N68">
        <f t="shared" si="10"/>
        <v>0</v>
      </c>
      <c r="O68">
        <f t="shared" si="9"/>
        <v>-24.140000000000043</v>
      </c>
    </row>
    <row r="69" spans="1:15" x14ac:dyDescent="0.35">
      <c r="A69">
        <f>IF('jun-aug'!E68&gt;0,'jun-aug'!C68,0)</f>
        <v>67.22</v>
      </c>
      <c r="B69">
        <f>IF('jun-aug'!E68&gt;0,'jun-aug'!D68,0)</f>
        <v>67.56</v>
      </c>
      <c r="C69">
        <f>IF('jun-aug'!E68&lt;0,'jun-aug'!C68,IF('jun-aug'!K68=6,'jun-aug'!C68,0))</f>
        <v>0</v>
      </c>
      <c r="D69">
        <f>IF('jun-aug'!E68&lt;0,'jun-aug'!D68,IF('jun-aug'!L68=6,'jun-aug'!D68,0))</f>
        <v>0</v>
      </c>
      <c r="E69">
        <f t="shared" si="5"/>
        <v>0</v>
      </c>
      <c r="F69">
        <f t="shared" si="6"/>
        <v>0</v>
      </c>
      <c r="G69">
        <f t="shared" ref="G69:G132" si="11">IF(A69&gt;0,-1,0)</f>
        <v>-1</v>
      </c>
      <c r="H69">
        <f t="shared" ref="H69:H132" si="12">IF(B69&gt;0,-1,0)</f>
        <v>-1</v>
      </c>
      <c r="I69">
        <f t="shared" si="7"/>
        <v>0</v>
      </c>
      <c r="J69">
        <f t="shared" si="8"/>
        <v>0</v>
      </c>
      <c r="K69">
        <f t="shared" ref="K69:K132" si="13">IF(C69&gt;0,1,0)</f>
        <v>0</v>
      </c>
      <c r="L69">
        <f t="shared" ref="L69:L132" si="14">IF(D69&gt;0,1,0)</f>
        <v>0</v>
      </c>
      <c r="M69">
        <f t="shared" si="10"/>
        <v>0</v>
      </c>
      <c r="N69">
        <f t="shared" si="10"/>
        <v>0</v>
      </c>
      <c r="O69">
        <f t="shared" si="9"/>
        <v>-24.140000000000043</v>
      </c>
    </row>
    <row r="70" spans="1:15" x14ac:dyDescent="0.35">
      <c r="A70">
        <f>IF('jun-aug'!E69&gt;0,'jun-aug'!C69,0)</f>
        <v>0</v>
      </c>
      <c r="B70">
        <f>IF('jun-aug'!E69&gt;0,'jun-aug'!D69,0)</f>
        <v>0</v>
      </c>
      <c r="C70">
        <f>IF('jun-aug'!E69&lt;0,'jun-aug'!C69,IF('jun-aug'!K69=6,'jun-aug'!C69,0))</f>
        <v>69.489999999999995</v>
      </c>
      <c r="D70">
        <f>IF('jun-aug'!E69&lt;0,'jun-aug'!D69,IF('jun-aug'!L69=6,'jun-aug'!D69,0))</f>
        <v>69</v>
      </c>
      <c r="E70">
        <f t="shared" ref="E70:E133" si="15">IF(C70&gt;0,E69+1,0)</f>
        <v>1</v>
      </c>
      <c r="F70">
        <f t="shared" ref="F70:F133" si="16">IF(D70&gt;0,F69+1,0)</f>
        <v>1</v>
      </c>
      <c r="G70">
        <f t="shared" si="11"/>
        <v>0</v>
      </c>
      <c r="H70">
        <f t="shared" si="12"/>
        <v>0</v>
      </c>
      <c r="I70">
        <f t="shared" ref="I70:I133" si="17">IF(C70&gt;0,IF(E70&gt;4,0,1),0)</f>
        <v>1</v>
      </c>
      <c r="J70">
        <f t="shared" ref="J70:J133" si="18">IF(D70&gt;0,IF(F70&gt;4,0,1),0)</f>
        <v>1</v>
      </c>
      <c r="K70">
        <f t="shared" si="13"/>
        <v>1</v>
      </c>
      <c r="L70">
        <f t="shared" si="14"/>
        <v>1</v>
      </c>
      <c r="M70">
        <f t="shared" si="10"/>
        <v>69.489999999999995</v>
      </c>
      <c r="N70">
        <f t="shared" si="10"/>
        <v>69</v>
      </c>
      <c r="O70">
        <f t="shared" ref="O70:O133" si="19">O69+M70+N70</f>
        <v>114.34999999999995</v>
      </c>
    </row>
    <row r="71" spans="1:15" x14ac:dyDescent="0.35">
      <c r="A71">
        <f>IF('jun-aug'!E70&gt;0,'jun-aug'!C70,0)</f>
        <v>0</v>
      </c>
      <c r="B71">
        <f>IF('jun-aug'!E70&gt;0,'jun-aug'!D70,0)</f>
        <v>0</v>
      </c>
      <c r="C71">
        <f>IF('jun-aug'!E70&lt;0,'jun-aug'!C70,IF('jun-aug'!K70=6,'jun-aug'!C70,0))</f>
        <v>76.709999999999994</v>
      </c>
      <c r="D71">
        <f>IF('jun-aug'!E70&lt;0,'jun-aug'!D70,IF('jun-aug'!L70=6,'jun-aug'!D70,0))</f>
        <v>76.19</v>
      </c>
      <c r="E71">
        <f t="shared" si="15"/>
        <v>2</v>
      </c>
      <c r="F71">
        <f t="shared" si="16"/>
        <v>2</v>
      </c>
      <c r="G71">
        <f t="shared" si="11"/>
        <v>0</v>
      </c>
      <c r="H71">
        <f t="shared" si="12"/>
        <v>0</v>
      </c>
      <c r="I71">
        <f t="shared" si="17"/>
        <v>1</v>
      </c>
      <c r="J71">
        <f t="shared" si="18"/>
        <v>1</v>
      </c>
      <c r="K71">
        <f t="shared" si="13"/>
        <v>1</v>
      </c>
      <c r="L71">
        <f t="shared" si="14"/>
        <v>1</v>
      </c>
      <c r="M71">
        <f t="shared" si="10"/>
        <v>0</v>
      </c>
      <c r="N71">
        <f t="shared" si="10"/>
        <v>0</v>
      </c>
      <c r="O71">
        <f t="shared" si="19"/>
        <v>114.34999999999995</v>
      </c>
    </row>
    <row r="72" spans="1:15" x14ac:dyDescent="0.35">
      <c r="A72">
        <f>IF('jun-aug'!E71&gt;0,'jun-aug'!C71,0)</f>
        <v>0</v>
      </c>
      <c r="B72">
        <f>IF('jun-aug'!E71&gt;0,'jun-aug'!D71,0)</f>
        <v>0</v>
      </c>
      <c r="C72">
        <f>IF('jun-aug'!E71&lt;0,'jun-aug'!C71,IF('jun-aug'!K71=6,'jun-aug'!C71,0))</f>
        <v>55.37</v>
      </c>
      <c r="D72">
        <f>IF('jun-aug'!E71&lt;0,'jun-aug'!D71,IF('jun-aug'!L71=6,'jun-aug'!D71,0))</f>
        <v>53.58</v>
      </c>
      <c r="E72">
        <f t="shared" si="15"/>
        <v>3</v>
      </c>
      <c r="F72">
        <f t="shared" si="16"/>
        <v>3</v>
      </c>
      <c r="G72">
        <f t="shared" si="11"/>
        <v>0</v>
      </c>
      <c r="H72">
        <f t="shared" si="12"/>
        <v>0</v>
      </c>
      <c r="I72">
        <f t="shared" si="17"/>
        <v>1</v>
      </c>
      <c r="J72">
        <f t="shared" si="18"/>
        <v>1</v>
      </c>
      <c r="K72">
        <f t="shared" si="13"/>
        <v>1</v>
      </c>
      <c r="L72">
        <f t="shared" si="14"/>
        <v>1</v>
      </c>
      <c r="M72">
        <f t="shared" si="10"/>
        <v>0</v>
      </c>
      <c r="N72">
        <f t="shared" si="10"/>
        <v>0</v>
      </c>
      <c r="O72">
        <f t="shared" si="19"/>
        <v>114.34999999999995</v>
      </c>
    </row>
    <row r="73" spans="1:15" x14ac:dyDescent="0.35">
      <c r="A73">
        <f>IF('jun-aug'!E72&gt;0,'jun-aug'!C72,0)</f>
        <v>0</v>
      </c>
      <c r="B73">
        <f>IF('jun-aug'!E72&gt;0,'jun-aug'!D72,0)</f>
        <v>0</v>
      </c>
      <c r="C73">
        <f>IF('jun-aug'!E72&lt;0,'jun-aug'!C72,IF('jun-aug'!K72=6,'jun-aug'!C72,0))</f>
        <v>55.37</v>
      </c>
      <c r="D73">
        <f>IF('jun-aug'!E72&lt;0,'jun-aug'!D72,IF('jun-aug'!L72=6,'jun-aug'!D72,0))</f>
        <v>53.58</v>
      </c>
      <c r="E73">
        <f t="shared" si="15"/>
        <v>4</v>
      </c>
      <c r="F73">
        <f t="shared" si="16"/>
        <v>4</v>
      </c>
      <c r="G73">
        <f t="shared" si="11"/>
        <v>0</v>
      </c>
      <c r="H73">
        <f t="shared" si="12"/>
        <v>0</v>
      </c>
      <c r="I73">
        <f t="shared" si="17"/>
        <v>1</v>
      </c>
      <c r="J73">
        <f t="shared" si="18"/>
        <v>1</v>
      </c>
      <c r="K73">
        <f t="shared" si="13"/>
        <v>1</v>
      </c>
      <c r="L73">
        <f t="shared" si="14"/>
        <v>1</v>
      </c>
      <c r="M73">
        <f t="shared" si="10"/>
        <v>0</v>
      </c>
      <c r="N73">
        <f t="shared" si="10"/>
        <v>0</v>
      </c>
      <c r="O73">
        <f t="shared" si="19"/>
        <v>114.34999999999995</v>
      </c>
    </row>
    <row r="74" spans="1:15" x14ac:dyDescent="0.35">
      <c r="A74">
        <f>IF('jun-aug'!E73&gt;0,'jun-aug'!C73,0)</f>
        <v>55.37</v>
      </c>
      <c r="B74">
        <f>IF('jun-aug'!E73&gt;0,'jun-aug'!D73,0)</f>
        <v>63.11</v>
      </c>
      <c r="C74">
        <f>IF('jun-aug'!E73&lt;0,'jun-aug'!C73,IF('jun-aug'!K73=6,'jun-aug'!C73,0))</f>
        <v>0</v>
      </c>
      <c r="D74">
        <f>IF('jun-aug'!E73&lt;0,'jun-aug'!D73,IF('jun-aug'!L73=6,'jun-aug'!D73,0))</f>
        <v>0</v>
      </c>
      <c r="E74">
        <f t="shared" si="15"/>
        <v>0</v>
      </c>
      <c r="F74">
        <f t="shared" si="16"/>
        <v>0</v>
      </c>
      <c r="G74">
        <f t="shared" si="11"/>
        <v>-1</v>
      </c>
      <c r="H74">
        <f t="shared" si="12"/>
        <v>-1</v>
      </c>
      <c r="I74">
        <f t="shared" si="17"/>
        <v>0</v>
      </c>
      <c r="J74">
        <f t="shared" si="18"/>
        <v>0</v>
      </c>
      <c r="K74">
        <f t="shared" si="13"/>
        <v>0</v>
      </c>
      <c r="L74">
        <f t="shared" si="14"/>
        <v>0</v>
      </c>
      <c r="M74">
        <f t="shared" si="10"/>
        <v>-55.37</v>
      </c>
      <c r="N74">
        <f t="shared" si="10"/>
        <v>-63.11</v>
      </c>
      <c r="O74">
        <f t="shared" si="19"/>
        <v>-4.1300000000000452</v>
      </c>
    </row>
    <row r="75" spans="1:15" x14ac:dyDescent="0.35">
      <c r="A75">
        <f>IF('jun-aug'!E74&gt;0,'jun-aug'!C74,0)</f>
        <v>67.239999999999995</v>
      </c>
      <c r="B75">
        <f>IF('jun-aug'!E74&gt;0,'jun-aug'!D74,0)</f>
        <v>68</v>
      </c>
      <c r="C75">
        <f>IF('jun-aug'!E74&lt;0,'jun-aug'!C74,IF('jun-aug'!K74=6,'jun-aug'!C74,0))</f>
        <v>0</v>
      </c>
      <c r="D75">
        <f>IF('jun-aug'!E74&lt;0,'jun-aug'!D74,IF('jun-aug'!L74=6,'jun-aug'!D74,0))</f>
        <v>0</v>
      </c>
      <c r="E75">
        <f t="shared" si="15"/>
        <v>0</v>
      </c>
      <c r="F75">
        <f t="shared" si="16"/>
        <v>0</v>
      </c>
      <c r="G75">
        <f t="shared" si="11"/>
        <v>-1</v>
      </c>
      <c r="H75">
        <f t="shared" si="12"/>
        <v>-1</v>
      </c>
      <c r="I75">
        <f t="shared" si="17"/>
        <v>0</v>
      </c>
      <c r="J75">
        <f t="shared" si="18"/>
        <v>0</v>
      </c>
      <c r="K75">
        <f t="shared" si="13"/>
        <v>0</v>
      </c>
      <c r="L75">
        <f t="shared" si="14"/>
        <v>0</v>
      </c>
      <c r="M75">
        <f t="shared" si="10"/>
        <v>0</v>
      </c>
      <c r="N75">
        <f t="shared" si="10"/>
        <v>0</v>
      </c>
      <c r="O75">
        <f t="shared" si="19"/>
        <v>-4.1300000000000452</v>
      </c>
    </row>
    <row r="76" spans="1:15" x14ac:dyDescent="0.35">
      <c r="A76">
        <f>IF('jun-aug'!E75&gt;0,'jun-aug'!C75,0)</f>
        <v>0</v>
      </c>
      <c r="B76">
        <f>IF('jun-aug'!E75&gt;0,'jun-aug'!D75,0)</f>
        <v>0</v>
      </c>
      <c r="C76">
        <f>IF('jun-aug'!E75&lt;0,'jun-aug'!C75,IF('jun-aug'!K75=6,'jun-aug'!C75,0))</f>
        <v>70.91</v>
      </c>
      <c r="D76">
        <f>IF('jun-aug'!E75&lt;0,'jun-aug'!D75,IF('jun-aug'!L75=6,'jun-aug'!D75,0))</f>
        <v>70.77</v>
      </c>
      <c r="E76">
        <f t="shared" si="15"/>
        <v>1</v>
      </c>
      <c r="F76">
        <f t="shared" si="16"/>
        <v>1</v>
      </c>
      <c r="G76">
        <f t="shared" si="11"/>
        <v>0</v>
      </c>
      <c r="H76">
        <f t="shared" si="12"/>
        <v>0</v>
      </c>
      <c r="I76">
        <f t="shared" si="17"/>
        <v>1</v>
      </c>
      <c r="J76">
        <f t="shared" si="18"/>
        <v>1</v>
      </c>
      <c r="K76">
        <f t="shared" si="13"/>
        <v>1</v>
      </c>
      <c r="L76">
        <f t="shared" si="14"/>
        <v>1</v>
      </c>
      <c r="M76">
        <f t="shared" si="10"/>
        <v>70.91</v>
      </c>
      <c r="N76">
        <f t="shared" si="10"/>
        <v>70.77</v>
      </c>
      <c r="O76">
        <f t="shared" si="19"/>
        <v>137.54999999999995</v>
      </c>
    </row>
    <row r="77" spans="1:15" x14ac:dyDescent="0.35">
      <c r="A77">
        <f>IF('jun-aug'!E76&gt;0,'jun-aug'!C76,0)</f>
        <v>0</v>
      </c>
      <c r="B77">
        <f>IF('jun-aug'!E76&gt;0,'jun-aug'!D76,0)</f>
        <v>0</v>
      </c>
      <c r="C77">
        <f>IF('jun-aug'!E76&lt;0,'jun-aug'!C76,IF('jun-aug'!K76=6,'jun-aug'!C76,0))</f>
        <v>77.03</v>
      </c>
      <c r="D77">
        <f>IF('jun-aug'!E76&lt;0,'jun-aug'!D76,IF('jun-aug'!L76=6,'jun-aug'!D76,0))</f>
        <v>76.75</v>
      </c>
      <c r="E77">
        <f t="shared" si="15"/>
        <v>2</v>
      </c>
      <c r="F77">
        <f t="shared" si="16"/>
        <v>2</v>
      </c>
      <c r="G77">
        <f t="shared" si="11"/>
        <v>0</v>
      </c>
      <c r="H77">
        <f t="shared" si="12"/>
        <v>0</v>
      </c>
      <c r="I77">
        <f t="shared" si="17"/>
        <v>1</v>
      </c>
      <c r="J77">
        <f t="shared" si="18"/>
        <v>1</v>
      </c>
      <c r="K77">
        <f t="shared" si="13"/>
        <v>1</v>
      </c>
      <c r="L77">
        <f t="shared" si="14"/>
        <v>1</v>
      </c>
      <c r="M77">
        <f t="shared" si="10"/>
        <v>0</v>
      </c>
      <c r="N77">
        <f t="shared" si="10"/>
        <v>0</v>
      </c>
      <c r="O77">
        <f t="shared" si="19"/>
        <v>137.54999999999995</v>
      </c>
    </row>
    <row r="78" spans="1:15" x14ac:dyDescent="0.35">
      <c r="A78">
        <f>IF('jun-aug'!E77&gt;0,'jun-aug'!C77,0)</f>
        <v>0</v>
      </c>
      <c r="B78">
        <f>IF('jun-aug'!E77&gt;0,'jun-aug'!D77,0)</f>
        <v>0</v>
      </c>
      <c r="C78">
        <f>IF('jun-aug'!E77&lt;0,'jun-aug'!C77,IF('jun-aug'!K77=6,'jun-aug'!C77,0))</f>
        <v>76.709999999999994</v>
      </c>
      <c r="D78">
        <f>IF('jun-aug'!E77&lt;0,'jun-aug'!D77,IF('jun-aug'!L77=6,'jun-aug'!D77,0))</f>
        <v>76.45</v>
      </c>
      <c r="E78">
        <f t="shared" si="15"/>
        <v>3</v>
      </c>
      <c r="F78">
        <f t="shared" si="16"/>
        <v>3</v>
      </c>
      <c r="G78">
        <f t="shared" si="11"/>
        <v>0</v>
      </c>
      <c r="H78">
        <f t="shared" si="12"/>
        <v>0</v>
      </c>
      <c r="I78">
        <f t="shared" si="17"/>
        <v>1</v>
      </c>
      <c r="J78">
        <f t="shared" si="18"/>
        <v>1</v>
      </c>
      <c r="K78">
        <f t="shared" si="13"/>
        <v>1</v>
      </c>
      <c r="L78">
        <f t="shared" si="14"/>
        <v>1</v>
      </c>
      <c r="M78">
        <f t="shared" ref="M78:N141" si="20">IF(I78=1,IF(I77=0,C78,0),IF(I77=1,IF(E78&gt;4,-C78,-A78),0))</f>
        <v>0</v>
      </c>
      <c r="N78">
        <f t="shared" si="20"/>
        <v>0</v>
      </c>
      <c r="O78">
        <f t="shared" si="19"/>
        <v>137.54999999999995</v>
      </c>
    </row>
    <row r="79" spans="1:15" x14ac:dyDescent="0.35">
      <c r="A79">
        <f>IF('jun-aug'!E78&gt;0,'jun-aug'!C78,0)</f>
        <v>52.37</v>
      </c>
      <c r="B79">
        <f>IF('jun-aug'!E78&gt;0,'jun-aug'!D78,0)</f>
        <v>53.19</v>
      </c>
      <c r="C79">
        <f>IF('jun-aug'!E78&lt;0,'jun-aug'!C78,IF('jun-aug'!K78=6,'jun-aug'!C78,0))</f>
        <v>0</v>
      </c>
      <c r="D79">
        <f>IF('jun-aug'!E78&lt;0,'jun-aug'!D78,IF('jun-aug'!L78=6,'jun-aug'!D78,0))</f>
        <v>0</v>
      </c>
      <c r="E79">
        <f t="shared" si="15"/>
        <v>0</v>
      </c>
      <c r="F79">
        <f t="shared" si="16"/>
        <v>0</v>
      </c>
      <c r="G79">
        <f t="shared" si="11"/>
        <v>-1</v>
      </c>
      <c r="H79">
        <f t="shared" si="12"/>
        <v>-1</v>
      </c>
      <c r="I79">
        <f t="shared" si="17"/>
        <v>0</v>
      </c>
      <c r="J79">
        <f t="shared" si="18"/>
        <v>0</v>
      </c>
      <c r="K79">
        <f t="shared" si="13"/>
        <v>0</v>
      </c>
      <c r="L79">
        <f t="shared" si="14"/>
        <v>0</v>
      </c>
      <c r="M79">
        <f t="shared" si="20"/>
        <v>-52.37</v>
      </c>
      <c r="N79">
        <f t="shared" si="20"/>
        <v>-53.19</v>
      </c>
      <c r="O79">
        <f t="shared" si="19"/>
        <v>31.989999999999952</v>
      </c>
    </row>
    <row r="80" spans="1:15" x14ac:dyDescent="0.35">
      <c r="A80">
        <f>IF('jun-aug'!E79&gt;0,'jun-aug'!C79,0)</f>
        <v>53.12</v>
      </c>
      <c r="B80">
        <f>IF('jun-aug'!E79&gt;0,'jun-aug'!D79,0)</f>
        <v>53.2</v>
      </c>
      <c r="C80">
        <f>IF('jun-aug'!E79&lt;0,'jun-aug'!C79,IF('jun-aug'!K79=6,'jun-aug'!C79,0))</f>
        <v>0</v>
      </c>
      <c r="D80">
        <f>IF('jun-aug'!E79&lt;0,'jun-aug'!D79,IF('jun-aug'!L79=6,'jun-aug'!D79,0))</f>
        <v>0</v>
      </c>
      <c r="E80">
        <f t="shared" si="15"/>
        <v>0</v>
      </c>
      <c r="F80">
        <f t="shared" si="16"/>
        <v>0</v>
      </c>
      <c r="G80">
        <f t="shared" si="11"/>
        <v>-1</v>
      </c>
      <c r="H80">
        <f t="shared" si="12"/>
        <v>-1</v>
      </c>
      <c r="I80">
        <f t="shared" si="17"/>
        <v>0</v>
      </c>
      <c r="J80">
        <f t="shared" si="18"/>
        <v>0</v>
      </c>
      <c r="K80">
        <f t="shared" si="13"/>
        <v>0</v>
      </c>
      <c r="L80">
        <f t="shared" si="14"/>
        <v>0</v>
      </c>
      <c r="M80">
        <f t="shared" si="20"/>
        <v>0</v>
      </c>
      <c r="N80">
        <f t="shared" si="20"/>
        <v>0</v>
      </c>
      <c r="O80">
        <f t="shared" si="19"/>
        <v>31.989999999999952</v>
      </c>
    </row>
    <row r="81" spans="1:15" x14ac:dyDescent="0.35">
      <c r="A81">
        <f>IF('jun-aug'!E80&gt;0,'jun-aug'!C80,0)</f>
        <v>53.12</v>
      </c>
      <c r="B81">
        <f>IF('jun-aug'!E80&gt;0,'jun-aug'!D80,0)</f>
        <v>55.99</v>
      </c>
      <c r="C81">
        <f>IF('jun-aug'!E80&lt;0,'jun-aug'!C80,IF('jun-aug'!K80=6,'jun-aug'!C80,0))</f>
        <v>0</v>
      </c>
      <c r="D81">
        <f>IF('jun-aug'!E80&lt;0,'jun-aug'!D80,IF('jun-aug'!L80=6,'jun-aug'!D80,0))</f>
        <v>0</v>
      </c>
      <c r="E81">
        <f t="shared" si="15"/>
        <v>0</v>
      </c>
      <c r="F81">
        <f t="shared" si="16"/>
        <v>0</v>
      </c>
      <c r="G81">
        <f t="shared" si="11"/>
        <v>-1</v>
      </c>
      <c r="H81">
        <f t="shared" si="12"/>
        <v>-1</v>
      </c>
      <c r="I81">
        <f t="shared" si="17"/>
        <v>0</v>
      </c>
      <c r="J81">
        <f t="shared" si="18"/>
        <v>0</v>
      </c>
      <c r="K81">
        <f t="shared" si="13"/>
        <v>0</v>
      </c>
      <c r="L81">
        <f t="shared" si="14"/>
        <v>0</v>
      </c>
      <c r="M81">
        <f t="shared" si="20"/>
        <v>0</v>
      </c>
      <c r="N81">
        <f t="shared" si="20"/>
        <v>0</v>
      </c>
      <c r="O81">
        <f t="shared" si="19"/>
        <v>31.989999999999952</v>
      </c>
    </row>
    <row r="82" spans="1:15" x14ac:dyDescent="0.35">
      <c r="A82">
        <f>IF('jun-aug'!E81&gt;0,'jun-aug'!C81,0)</f>
        <v>0</v>
      </c>
      <c r="B82">
        <f>IF('jun-aug'!E81&gt;0,'jun-aug'!D81,0)</f>
        <v>0</v>
      </c>
      <c r="C82">
        <f>IF('jun-aug'!E81&lt;0,'jun-aug'!C81,IF('jun-aug'!K81=6,'jun-aug'!C81,0))</f>
        <v>61.83</v>
      </c>
      <c r="D82">
        <f>IF('jun-aug'!E81&lt;0,'jun-aug'!D81,IF('jun-aug'!L81=6,'jun-aug'!D81,0))</f>
        <v>55.99</v>
      </c>
      <c r="E82">
        <f t="shared" si="15"/>
        <v>1</v>
      </c>
      <c r="F82">
        <f t="shared" si="16"/>
        <v>1</v>
      </c>
      <c r="G82">
        <f t="shared" si="11"/>
        <v>0</v>
      </c>
      <c r="H82">
        <f t="shared" si="12"/>
        <v>0</v>
      </c>
      <c r="I82">
        <f t="shared" si="17"/>
        <v>1</v>
      </c>
      <c r="J82">
        <f t="shared" si="18"/>
        <v>1</v>
      </c>
      <c r="K82">
        <f t="shared" si="13"/>
        <v>1</v>
      </c>
      <c r="L82">
        <f t="shared" si="14"/>
        <v>1</v>
      </c>
      <c r="M82">
        <f t="shared" si="20"/>
        <v>61.83</v>
      </c>
      <c r="N82">
        <f t="shared" si="20"/>
        <v>55.99</v>
      </c>
      <c r="O82">
        <f t="shared" si="19"/>
        <v>149.80999999999995</v>
      </c>
    </row>
    <row r="83" spans="1:15" x14ac:dyDescent="0.35">
      <c r="A83">
        <f>IF('jun-aug'!E82&gt;0,'jun-aug'!C82,0)</f>
        <v>0</v>
      </c>
      <c r="B83">
        <f>IF('jun-aug'!E82&gt;0,'jun-aug'!D82,0)</f>
        <v>0</v>
      </c>
      <c r="C83">
        <f>IF('jun-aug'!E82&lt;0,'jun-aug'!C82,IF('jun-aug'!K82=6,'jun-aug'!C82,0))</f>
        <v>67.45</v>
      </c>
      <c r="D83">
        <f>IF('jun-aug'!E82&lt;0,'jun-aug'!D82,IF('jun-aug'!L82=6,'jun-aug'!D82,0))</f>
        <v>55.99</v>
      </c>
      <c r="E83">
        <f t="shared" si="15"/>
        <v>2</v>
      </c>
      <c r="F83">
        <f t="shared" si="16"/>
        <v>2</v>
      </c>
      <c r="G83">
        <f t="shared" si="11"/>
        <v>0</v>
      </c>
      <c r="H83">
        <f t="shared" si="12"/>
        <v>0</v>
      </c>
      <c r="I83">
        <f t="shared" si="17"/>
        <v>1</v>
      </c>
      <c r="J83">
        <f t="shared" si="18"/>
        <v>1</v>
      </c>
      <c r="K83">
        <f t="shared" si="13"/>
        <v>1</v>
      </c>
      <c r="L83">
        <f t="shared" si="14"/>
        <v>1</v>
      </c>
      <c r="M83">
        <f t="shared" si="20"/>
        <v>0</v>
      </c>
      <c r="N83">
        <f t="shared" si="20"/>
        <v>0</v>
      </c>
      <c r="O83">
        <f t="shared" si="19"/>
        <v>149.80999999999995</v>
      </c>
    </row>
    <row r="84" spans="1:15" x14ac:dyDescent="0.35">
      <c r="A84">
        <f>IF('jun-aug'!E83&gt;0,'jun-aug'!C83,0)</f>
        <v>0</v>
      </c>
      <c r="B84">
        <f>IF('jun-aug'!E83&gt;0,'jun-aug'!D83,0)</f>
        <v>0</v>
      </c>
      <c r="C84">
        <f>IF('jun-aug'!E83&lt;0,'jun-aug'!C83,IF('jun-aug'!K83=6,'jun-aug'!C83,0))</f>
        <v>62.44</v>
      </c>
      <c r="D84">
        <f>IF('jun-aug'!E83&lt;0,'jun-aug'!D83,IF('jun-aug'!L83=6,'jun-aug'!D83,0))</f>
        <v>61.74</v>
      </c>
      <c r="E84">
        <f t="shared" si="15"/>
        <v>3</v>
      </c>
      <c r="F84">
        <f t="shared" si="16"/>
        <v>3</v>
      </c>
      <c r="G84">
        <f t="shared" si="11"/>
        <v>0</v>
      </c>
      <c r="H84">
        <f t="shared" si="12"/>
        <v>0</v>
      </c>
      <c r="I84">
        <f t="shared" si="17"/>
        <v>1</v>
      </c>
      <c r="J84">
        <f t="shared" si="18"/>
        <v>1</v>
      </c>
      <c r="K84">
        <f t="shared" si="13"/>
        <v>1</v>
      </c>
      <c r="L84">
        <f t="shared" si="14"/>
        <v>1</v>
      </c>
      <c r="M84">
        <f t="shared" si="20"/>
        <v>0</v>
      </c>
      <c r="N84">
        <f t="shared" si="20"/>
        <v>0</v>
      </c>
      <c r="O84">
        <f t="shared" si="19"/>
        <v>149.80999999999995</v>
      </c>
    </row>
    <row r="85" spans="1:15" x14ac:dyDescent="0.35">
      <c r="A85">
        <f>IF('jun-aug'!E84&gt;0,'jun-aug'!C84,0)</f>
        <v>0</v>
      </c>
      <c r="B85">
        <f>IF('jun-aug'!E84&gt;0,'jun-aug'!D84,0)</f>
        <v>0</v>
      </c>
      <c r="C85">
        <f>IF('jun-aug'!E84&lt;0,'jun-aug'!C84,IF('jun-aug'!K84=6,'jun-aug'!C84,0))</f>
        <v>63.52</v>
      </c>
      <c r="D85">
        <f>IF('jun-aug'!E84&lt;0,'jun-aug'!D84,IF('jun-aug'!L84=6,'jun-aug'!D84,0))</f>
        <v>63.27</v>
      </c>
      <c r="E85">
        <f t="shared" si="15"/>
        <v>4</v>
      </c>
      <c r="F85">
        <f t="shared" si="16"/>
        <v>4</v>
      </c>
      <c r="G85">
        <f t="shared" si="11"/>
        <v>0</v>
      </c>
      <c r="H85">
        <f t="shared" si="12"/>
        <v>0</v>
      </c>
      <c r="I85">
        <f t="shared" si="17"/>
        <v>1</v>
      </c>
      <c r="J85">
        <f t="shared" si="18"/>
        <v>1</v>
      </c>
      <c r="K85">
        <f t="shared" si="13"/>
        <v>1</v>
      </c>
      <c r="L85">
        <f t="shared" si="14"/>
        <v>1</v>
      </c>
      <c r="M85">
        <f t="shared" si="20"/>
        <v>0</v>
      </c>
      <c r="N85">
        <f t="shared" si="20"/>
        <v>0</v>
      </c>
      <c r="O85">
        <f t="shared" si="19"/>
        <v>149.80999999999995</v>
      </c>
    </row>
    <row r="86" spans="1:15" x14ac:dyDescent="0.35">
      <c r="A86">
        <f>IF('jun-aug'!E85&gt;0,'jun-aug'!C85,0)</f>
        <v>0</v>
      </c>
      <c r="B86">
        <f>IF('jun-aug'!E85&gt;0,'jun-aug'!D85,0)</f>
        <v>0</v>
      </c>
      <c r="C86">
        <f>IF('jun-aug'!E85&lt;0,'jun-aug'!C85,IF('jun-aug'!K85=6,'jun-aug'!C85,0))</f>
        <v>70.28</v>
      </c>
      <c r="D86">
        <f>IF('jun-aug'!E85&lt;0,'jun-aug'!D85,IF('jun-aug'!L85=6,'jun-aug'!D85,0))</f>
        <v>70.06</v>
      </c>
      <c r="E86">
        <f t="shared" si="15"/>
        <v>5</v>
      </c>
      <c r="F86">
        <f t="shared" si="16"/>
        <v>5</v>
      </c>
      <c r="G86">
        <f t="shared" si="11"/>
        <v>0</v>
      </c>
      <c r="H86">
        <f t="shared" si="12"/>
        <v>0</v>
      </c>
      <c r="I86">
        <f t="shared" si="17"/>
        <v>0</v>
      </c>
      <c r="J86">
        <f t="shared" si="18"/>
        <v>0</v>
      </c>
      <c r="K86">
        <f t="shared" si="13"/>
        <v>1</v>
      </c>
      <c r="L86">
        <f t="shared" si="14"/>
        <v>1</v>
      </c>
      <c r="M86">
        <f t="shared" si="20"/>
        <v>-70.28</v>
      </c>
      <c r="N86">
        <f t="shared" si="20"/>
        <v>-70.06</v>
      </c>
      <c r="O86">
        <f t="shared" si="19"/>
        <v>9.469999999999942</v>
      </c>
    </row>
    <row r="87" spans="1:15" x14ac:dyDescent="0.35">
      <c r="A87">
        <f>IF('jun-aug'!E86&gt;0,'jun-aug'!C86,0)</f>
        <v>0</v>
      </c>
      <c r="B87">
        <f>IF('jun-aug'!E86&gt;0,'jun-aug'!D86,0)</f>
        <v>0</v>
      </c>
      <c r="C87">
        <f>IF('jun-aug'!E86&lt;0,'jun-aug'!C86,IF('jun-aug'!K86=6,'jun-aug'!C86,0))</f>
        <v>70.28</v>
      </c>
      <c r="D87">
        <f>IF('jun-aug'!E86&lt;0,'jun-aug'!D86,IF('jun-aug'!L86=6,'jun-aug'!D86,0))</f>
        <v>70.06</v>
      </c>
      <c r="E87">
        <f t="shared" si="15"/>
        <v>6</v>
      </c>
      <c r="F87">
        <f t="shared" si="16"/>
        <v>6</v>
      </c>
      <c r="G87">
        <f t="shared" si="11"/>
        <v>0</v>
      </c>
      <c r="H87">
        <f t="shared" si="12"/>
        <v>0</v>
      </c>
      <c r="I87">
        <f t="shared" si="17"/>
        <v>0</v>
      </c>
      <c r="J87">
        <f t="shared" si="18"/>
        <v>0</v>
      </c>
      <c r="K87">
        <f t="shared" si="13"/>
        <v>1</v>
      </c>
      <c r="L87">
        <f t="shared" si="14"/>
        <v>1</v>
      </c>
      <c r="M87">
        <f t="shared" si="20"/>
        <v>0</v>
      </c>
      <c r="N87">
        <f t="shared" si="20"/>
        <v>0</v>
      </c>
      <c r="O87">
        <f t="shared" si="19"/>
        <v>9.469999999999942</v>
      </c>
    </row>
    <row r="88" spans="1:15" x14ac:dyDescent="0.35">
      <c r="A88">
        <f>IF('jun-aug'!E87&gt;0,'jun-aug'!C87,0)</f>
        <v>55.5</v>
      </c>
      <c r="B88">
        <f>IF('jun-aug'!E87&gt;0,'jun-aug'!D87,0)</f>
        <v>70.06</v>
      </c>
      <c r="C88">
        <f>IF('jun-aug'!E87&lt;0,'jun-aug'!C87,IF('jun-aug'!K87=6,'jun-aug'!C87,0))</f>
        <v>0</v>
      </c>
      <c r="D88">
        <f>IF('jun-aug'!E87&lt;0,'jun-aug'!D87,IF('jun-aug'!L87=6,'jun-aug'!D87,0))</f>
        <v>0</v>
      </c>
      <c r="E88">
        <f t="shared" si="15"/>
        <v>0</v>
      </c>
      <c r="F88">
        <f t="shared" si="16"/>
        <v>0</v>
      </c>
      <c r="G88">
        <f t="shared" si="11"/>
        <v>-1</v>
      </c>
      <c r="H88">
        <f t="shared" si="12"/>
        <v>-1</v>
      </c>
      <c r="I88">
        <f t="shared" si="17"/>
        <v>0</v>
      </c>
      <c r="J88">
        <f t="shared" si="18"/>
        <v>0</v>
      </c>
      <c r="K88">
        <f t="shared" si="13"/>
        <v>0</v>
      </c>
      <c r="L88">
        <f t="shared" si="14"/>
        <v>0</v>
      </c>
      <c r="M88">
        <f t="shared" si="20"/>
        <v>0</v>
      </c>
      <c r="N88">
        <f t="shared" si="20"/>
        <v>0</v>
      </c>
      <c r="O88">
        <f t="shared" si="19"/>
        <v>9.469999999999942</v>
      </c>
    </row>
    <row r="89" spans="1:15" x14ac:dyDescent="0.35">
      <c r="A89">
        <f>IF('jun-aug'!E88&gt;0,'jun-aug'!C88,0)</f>
        <v>62.51</v>
      </c>
      <c r="B89">
        <f>IF('jun-aug'!E88&gt;0,'jun-aug'!D88,0)</f>
        <v>70.06</v>
      </c>
      <c r="C89">
        <f>IF('jun-aug'!E88&lt;0,'jun-aug'!C88,IF('jun-aug'!K88=6,'jun-aug'!C88,0))</f>
        <v>0</v>
      </c>
      <c r="D89">
        <f>IF('jun-aug'!E88&lt;0,'jun-aug'!D88,IF('jun-aug'!L88=6,'jun-aug'!D88,0))</f>
        <v>0</v>
      </c>
      <c r="E89">
        <f t="shared" si="15"/>
        <v>0</v>
      </c>
      <c r="F89">
        <f t="shared" si="16"/>
        <v>0</v>
      </c>
      <c r="G89">
        <f t="shared" si="11"/>
        <v>-1</v>
      </c>
      <c r="H89">
        <f t="shared" si="12"/>
        <v>-1</v>
      </c>
      <c r="I89">
        <f t="shared" si="17"/>
        <v>0</v>
      </c>
      <c r="J89">
        <f t="shared" si="18"/>
        <v>0</v>
      </c>
      <c r="K89">
        <f t="shared" si="13"/>
        <v>0</v>
      </c>
      <c r="L89">
        <f t="shared" si="14"/>
        <v>0</v>
      </c>
      <c r="M89">
        <f t="shared" si="20"/>
        <v>0</v>
      </c>
      <c r="N89">
        <f t="shared" si="20"/>
        <v>0</v>
      </c>
      <c r="O89">
        <f t="shared" si="19"/>
        <v>9.469999999999942</v>
      </c>
    </row>
    <row r="90" spans="1:15" x14ac:dyDescent="0.35">
      <c r="A90">
        <f>IF('jun-aug'!E89&gt;0,'jun-aug'!C89,0)</f>
        <v>0</v>
      </c>
      <c r="B90">
        <f>IF('jun-aug'!E89&gt;0,'jun-aug'!D89,0)</f>
        <v>0</v>
      </c>
      <c r="C90">
        <f>IF('jun-aug'!E89&lt;0,'jun-aug'!C89,IF('jun-aug'!K89=6,'jun-aug'!C89,0))</f>
        <v>61.2</v>
      </c>
      <c r="D90">
        <f>IF('jun-aug'!E89&lt;0,'jun-aug'!D89,IF('jun-aug'!L89=6,'jun-aug'!D89,0))</f>
        <v>60.8</v>
      </c>
      <c r="E90">
        <f t="shared" si="15"/>
        <v>1</v>
      </c>
      <c r="F90">
        <f t="shared" si="16"/>
        <v>1</v>
      </c>
      <c r="G90">
        <f t="shared" si="11"/>
        <v>0</v>
      </c>
      <c r="H90">
        <f t="shared" si="12"/>
        <v>0</v>
      </c>
      <c r="I90">
        <f t="shared" si="17"/>
        <v>1</v>
      </c>
      <c r="J90">
        <f t="shared" si="18"/>
        <v>1</v>
      </c>
      <c r="K90">
        <f t="shared" si="13"/>
        <v>1</v>
      </c>
      <c r="L90">
        <f t="shared" si="14"/>
        <v>1</v>
      </c>
      <c r="M90">
        <f t="shared" si="20"/>
        <v>61.2</v>
      </c>
      <c r="N90">
        <f t="shared" si="20"/>
        <v>60.8</v>
      </c>
      <c r="O90">
        <f t="shared" si="19"/>
        <v>131.46999999999994</v>
      </c>
    </row>
    <row r="91" spans="1:15" x14ac:dyDescent="0.35">
      <c r="A91">
        <f>IF('jun-aug'!E90&gt;0,'jun-aug'!C90,0)</f>
        <v>0</v>
      </c>
      <c r="B91">
        <f>IF('jun-aug'!E90&gt;0,'jun-aug'!D90,0)</f>
        <v>0</v>
      </c>
      <c r="C91">
        <f>IF('jun-aug'!E90&lt;0,'jun-aug'!C90,IF('jun-aug'!K90=6,'jun-aug'!C90,0))</f>
        <v>63.69</v>
      </c>
      <c r="D91">
        <f>IF('jun-aug'!E90&lt;0,'jun-aug'!D90,IF('jun-aug'!L90=6,'jun-aug'!D90,0))</f>
        <v>63.24</v>
      </c>
      <c r="E91">
        <f t="shared" si="15"/>
        <v>2</v>
      </c>
      <c r="F91">
        <f t="shared" si="16"/>
        <v>2</v>
      </c>
      <c r="G91">
        <f t="shared" si="11"/>
        <v>0</v>
      </c>
      <c r="H91">
        <f t="shared" si="12"/>
        <v>0</v>
      </c>
      <c r="I91">
        <f t="shared" si="17"/>
        <v>1</v>
      </c>
      <c r="J91">
        <f t="shared" si="18"/>
        <v>1</v>
      </c>
      <c r="K91">
        <f t="shared" si="13"/>
        <v>1</v>
      </c>
      <c r="L91">
        <f t="shared" si="14"/>
        <v>1</v>
      </c>
      <c r="M91">
        <f t="shared" si="20"/>
        <v>0</v>
      </c>
      <c r="N91">
        <f t="shared" si="20"/>
        <v>0</v>
      </c>
      <c r="O91">
        <f t="shared" si="19"/>
        <v>131.46999999999994</v>
      </c>
    </row>
    <row r="92" spans="1:15" x14ac:dyDescent="0.35">
      <c r="A92">
        <f>IF('jun-aug'!E91&gt;0,'jun-aug'!C91,0)</f>
        <v>0</v>
      </c>
      <c r="B92">
        <f>IF('jun-aug'!E91&gt;0,'jun-aug'!D91,0)</f>
        <v>0</v>
      </c>
      <c r="C92">
        <f>IF('jun-aug'!E91&lt;0,'jun-aug'!C91,IF('jun-aug'!K91=6,'jun-aug'!C91,0))</f>
        <v>71.38</v>
      </c>
      <c r="D92">
        <f>IF('jun-aug'!E91&lt;0,'jun-aug'!D91,IF('jun-aug'!L91=6,'jun-aug'!D91,0))</f>
        <v>70.709999999999994</v>
      </c>
      <c r="E92">
        <f t="shared" si="15"/>
        <v>3</v>
      </c>
      <c r="F92">
        <f t="shared" si="16"/>
        <v>3</v>
      </c>
      <c r="G92">
        <f t="shared" si="11"/>
        <v>0</v>
      </c>
      <c r="H92">
        <f t="shared" si="12"/>
        <v>0</v>
      </c>
      <c r="I92">
        <f t="shared" si="17"/>
        <v>1</v>
      </c>
      <c r="J92">
        <f t="shared" si="18"/>
        <v>1</v>
      </c>
      <c r="K92">
        <f t="shared" si="13"/>
        <v>1</v>
      </c>
      <c r="L92">
        <f t="shared" si="14"/>
        <v>1</v>
      </c>
      <c r="M92">
        <f t="shared" si="20"/>
        <v>0</v>
      </c>
      <c r="N92">
        <f t="shared" si="20"/>
        <v>0</v>
      </c>
      <c r="O92">
        <f t="shared" si="19"/>
        <v>131.46999999999994</v>
      </c>
    </row>
    <row r="93" spans="1:15" x14ac:dyDescent="0.35">
      <c r="A93">
        <f>IF('jun-aug'!E92&gt;0,'jun-aug'!C92,0)</f>
        <v>0</v>
      </c>
      <c r="B93">
        <f>IF('jun-aug'!E92&gt;0,'jun-aug'!D92,0)</f>
        <v>0</v>
      </c>
      <c r="C93">
        <f>IF('jun-aug'!E92&lt;0,'jun-aug'!C92,IF('jun-aug'!K92=6,'jun-aug'!C92,0))</f>
        <v>71.38</v>
      </c>
      <c r="D93">
        <f>IF('jun-aug'!E92&lt;0,'jun-aug'!D92,IF('jun-aug'!L92=6,'jun-aug'!D92,0))</f>
        <v>70.709999999999994</v>
      </c>
      <c r="E93">
        <f t="shared" si="15"/>
        <v>4</v>
      </c>
      <c r="F93">
        <f t="shared" si="16"/>
        <v>4</v>
      </c>
      <c r="G93">
        <f t="shared" si="11"/>
        <v>0</v>
      </c>
      <c r="H93">
        <f t="shared" si="12"/>
        <v>0</v>
      </c>
      <c r="I93">
        <f t="shared" si="17"/>
        <v>1</v>
      </c>
      <c r="J93">
        <f t="shared" si="18"/>
        <v>1</v>
      </c>
      <c r="K93">
        <f t="shared" si="13"/>
        <v>1</v>
      </c>
      <c r="L93">
        <f t="shared" si="14"/>
        <v>1</v>
      </c>
      <c r="M93">
        <f t="shared" si="20"/>
        <v>0</v>
      </c>
      <c r="N93">
        <f t="shared" si="20"/>
        <v>0</v>
      </c>
      <c r="O93">
        <f t="shared" si="19"/>
        <v>131.46999999999994</v>
      </c>
    </row>
    <row r="94" spans="1:15" x14ac:dyDescent="0.35">
      <c r="A94">
        <f>IF('jun-aug'!E93&gt;0,'jun-aug'!C93,0)</f>
        <v>0</v>
      </c>
      <c r="B94">
        <f>IF('jun-aug'!E93&gt;0,'jun-aug'!D93,0)</f>
        <v>0</v>
      </c>
      <c r="C94">
        <f>IF('jun-aug'!E93&lt;0,'jun-aug'!C93,IF('jun-aug'!K93=6,'jun-aug'!C93,0))</f>
        <v>56.91</v>
      </c>
      <c r="D94">
        <f>IF('jun-aug'!E93&lt;0,'jun-aug'!D93,IF('jun-aug'!L93=6,'jun-aug'!D93,0))</f>
        <v>55.85</v>
      </c>
      <c r="E94">
        <f t="shared" si="15"/>
        <v>5</v>
      </c>
      <c r="F94">
        <f t="shared" si="16"/>
        <v>5</v>
      </c>
      <c r="G94">
        <f t="shared" si="11"/>
        <v>0</v>
      </c>
      <c r="H94">
        <f t="shared" si="12"/>
        <v>0</v>
      </c>
      <c r="I94">
        <f t="shared" si="17"/>
        <v>0</v>
      </c>
      <c r="J94">
        <f t="shared" si="18"/>
        <v>0</v>
      </c>
      <c r="K94">
        <f t="shared" si="13"/>
        <v>1</v>
      </c>
      <c r="L94">
        <f t="shared" si="14"/>
        <v>1</v>
      </c>
      <c r="M94">
        <f t="shared" si="20"/>
        <v>-56.91</v>
      </c>
      <c r="N94">
        <f t="shared" si="20"/>
        <v>-55.85</v>
      </c>
      <c r="O94">
        <f t="shared" si="19"/>
        <v>18.709999999999944</v>
      </c>
    </row>
    <row r="95" spans="1:15" x14ac:dyDescent="0.35">
      <c r="A95">
        <f>IF('jun-aug'!E94&gt;0,'jun-aug'!C94,0)</f>
        <v>0</v>
      </c>
      <c r="B95">
        <f>IF('jun-aug'!E94&gt;0,'jun-aug'!D94,0)</f>
        <v>0</v>
      </c>
      <c r="C95">
        <f>IF('jun-aug'!E94&lt;0,'jun-aug'!C94,IF('jun-aug'!K94=6,'jun-aug'!C94,0))</f>
        <v>56.91</v>
      </c>
      <c r="D95">
        <f>IF('jun-aug'!E94&lt;0,'jun-aug'!D94,IF('jun-aug'!L94=6,'jun-aug'!D94,0))</f>
        <v>55.85</v>
      </c>
      <c r="E95">
        <f t="shared" si="15"/>
        <v>6</v>
      </c>
      <c r="F95">
        <f t="shared" si="16"/>
        <v>6</v>
      </c>
      <c r="G95">
        <f t="shared" si="11"/>
        <v>0</v>
      </c>
      <c r="H95">
        <f t="shared" si="12"/>
        <v>0</v>
      </c>
      <c r="I95">
        <f t="shared" si="17"/>
        <v>0</v>
      </c>
      <c r="J95">
        <f t="shared" si="18"/>
        <v>0</v>
      </c>
      <c r="K95">
        <f t="shared" si="13"/>
        <v>1</v>
      </c>
      <c r="L95">
        <f t="shared" si="14"/>
        <v>1</v>
      </c>
      <c r="M95">
        <f t="shared" si="20"/>
        <v>0</v>
      </c>
      <c r="N95">
        <f t="shared" si="20"/>
        <v>0</v>
      </c>
      <c r="O95">
        <f t="shared" si="19"/>
        <v>18.709999999999944</v>
      </c>
    </row>
    <row r="96" spans="1:15" x14ac:dyDescent="0.35">
      <c r="A96">
        <f>IF('jun-aug'!E95&gt;0,'jun-aug'!C95,0)</f>
        <v>0</v>
      </c>
      <c r="B96">
        <f>IF('jun-aug'!E95&gt;0,'jun-aug'!D95,0)</f>
        <v>0</v>
      </c>
      <c r="C96">
        <f>IF('jun-aug'!E95&lt;0,'jun-aug'!C95,IF('jun-aug'!K95=6,'jun-aug'!C95,0))</f>
        <v>61.1</v>
      </c>
      <c r="D96">
        <f>IF('jun-aug'!E95&lt;0,'jun-aug'!D95,IF('jun-aug'!L95=6,'jun-aug'!D95,0))</f>
        <v>55.85</v>
      </c>
      <c r="E96">
        <f t="shared" si="15"/>
        <v>7</v>
      </c>
      <c r="F96">
        <f t="shared" si="16"/>
        <v>7</v>
      </c>
      <c r="G96">
        <f t="shared" si="11"/>
        <v>0</v>
      </c>
      <c r="H96">
        <f t="shared" si="12"/>
        <v>0</v>
      </c>
      <c r="I96">
        <f t="shared" si="17"/>
        <v>0</v>
      </c>
      <c r="J96">
        <f t="shared" si="18"/>
        <v>0</v>
      </c>
      <c r="K96">
        <f t="shared" si="13"/>
        <v>1</v>
      </c>
      <c r="L96">
        <f t="shared" si="14"/>
        <v>1</v>
      </c>
      <c r="M96">
        <f t="shared" si="20"/>
        <v>0</v>
      </c>
      <c r="N96">
        <f t="shared" si="20"/>
        <v>0</v>
      </c>
      <c r="O96">
        <f t="shared" si="19"/>
        <v>18.709999999999944</v>
      </c>
    </row>
    <row r="97" spans="1:15" x14ac:dyDescent="0.35">
      <c r="A97">
        <f>IF('jun-aug'!E96&gt;0,'jun-aug'!C96,0)</f>
        <v>0</v>
      </c>
      <c r="B97">
        <f>IF('jun-aug'!E96&gt;0,'jun-aug'!D96,0)</f>
        <v>0</v>
      </c>
      <c r="C97">
        <f>IF('jun-aug'!E96&lt;0,'jun-aug'!C96,IF('jun-aug'!K96=6,'jun-aug'!C96,0))</f>
        <v>62.12</v>
      </c>
      <c r="D97">
        <f>IF('jun-aug'!E96&lt;0,'jun-aug'!D96,IF('jun-aug'!L96=6,'jun-aug'!D96,0))</f>
        <v>61.8</v>
      </c>
      <c r="E97">
        <f t="shared" si="15"/>
        <v>8</v>
      </c>
      <c r="F97">
        <f t="shared" si="16"/>
        <v>8</v>
      </c>
      <c r="G97">
        <f t="shared" si="11"/>
        <v>0</v>
      </c>
      <c r="H97">
        <f t="shared" si="12"/>
        <v>0</v>
      </c>
      <c r="I97">
        <f t="shared" si="17"/>
        <v>0</v>
      </c>
      <c r="J97">
        <f t="shared" si="18"/>
        <v>0</v>
      </c>
      <c r="K97">
        <f t="shared" si="13"/>
        <v>1</v>
      </c>
      <c r="L97">
        <f t="shared" si="14"/>
        <v>1</v>
      </c>
      <c r="M97">
        <f t="shared" si="20"/>
        <v>0</v>
      </c>
      <c r="N97">
        <f t="shared" si="20"/>
        <v>0</v>
      </c>
      <c r="O97">
        <f t="shared" si="19"/>
        <v>18.709999999999944</v>
      </c>
    </row>
    <row r="98" spans="1:15" x14ac:dyDescent="0.35">
      <c r="A98">
        <f>IF('jun-aug'!E97&gt;0,'jun-aug'!C97,0)</f>
        <v>63.41</v>
      </c>
      <c r="B98">
        <f>IF('jun-aug'!E97&gt;0,'jun-aug'!D97,0)</f>
        <v>63.54</v>
      </c>
      <c r="C98">
        <f>IF('jun-aug'!E97&lt;0,'jun-aug'!C97,IF('jun-aug'!K97=6,'jun-aug'!C97,0))</f>
        <v>0</v>
      </c>
      <c r="D98">
        <f>IF('jun-aug'!E97&lt;0,'jun-aug'!D97,IF('jun-aug'!L97=6,'jun-aug'!D97,0))</f>
        <v>0</v>
      </c>
      <c r="E98">
        <f t="shared" si="15"/>
        <v>0</v>
      </c>
      <c r="F98">
        <f t="shared" si="16"/>
        <v>0</v>
      </c>
      <c r="G98">
        <f t="shared" si="11"/>
        <v>-1</v>
      </c>
      <c r="H98">
        <f t="shared" si="12"/>
        <v>-1</v>
      </c>
      <c r="I98">
        <f t="shared" si="17"/>
        <v>0</v>
      </c>
      <c r="J98">
        <f t="shared" si="18"/>
        <v>0</v>
      </c>
      <c r="K98">
        <f t="shared" si="13"/>
        <v>0</v>
      </c>
      <c r="L98">
        <f t="shared" si="14"/>
        <v>0</v>
      </c>
      <c r="M98">
        <f t="shared" si="20"/>
        <v>0</v>
      </c>
      <c r="N98">
        <f t="shared" si="20"/>
        <v>0</v>
      </c>
      <c r="O98">
        <f t="shared" si="19"/>
        <v>18.709999999999944</v>
      </c>
    </row>
    <row r="99" spans="1:15" x14ac:dyDescent="0.35">
      <c r="A99">
        <f>IF('jun-aug'!E98&gt;0,'jun-aug'!C98,0)</f>
        <v>0</v>
      </c>
      <c r="B99">
        <f>IF('jun-aug'!E98&gt;0,'jun-aug'!D98,0)</f>
        <v>0</v>
      </c>
      <c r="C99">
        <f>IF('jun-aug'!E98&lt;0,'jun-aug'!C98,IF('jun-aug'!K98=6,'jun-aug'!C98,0))</f>
        <v>77.849999999999994</v>
      </c>
      <c r="D99">
        <f>IF('jun-aug'!E98&lt;0,'jun-aug'!D98,IF('jun-aug'!L98=6,'jun-aug'!D98,0))</f>
        <v>77.48</v>
      </c>
      <c r="E99">
        <f t="shared" si="15"/>
        <v>1</v>
      </c>
      <c r="F99">
        <f t="shared" si="16"/>
        <v>1</v>
      </c>
      <c r="G99">
        <f t="shared" si="11"/>
        <v>0</v>
      </c>
      <c r="H99">
        <f t="shared" si="12"/>
        <v>0</v>
      </c>
      <c r="I99">
        <f t="shared" si="17"/>
        <v>1</v>
      </c>
      <c r="J99">
        <f t="shared" si="18"/>
        <v>1</v>
      </c>
      <c r="K99">
        <f t="shared" si="13"/>
        <v>1</v>
      </c>
      <c r="L99">
        <f t="shared" si="14"/>
        <v>1</v>
      </c>
      <c r="M99">
        <f t="shared" si="20"/>
        <v>77.849999999999994</v>
      </c>
      <c r="N99">
        <f t="shared" si="20"/>
        <v>77.48</v>
      </c>
      <c r="O99">
        <f t="shared" si="19"/>
        <v>174.03999999999996</v>
      </c>
    </row>
    <row r="100" spans="1:15" x14ac:dyDescent="0.35">
      <c r="A100">
        <f>IF('jun-aug'!E99&gt;0,'jun-aug'!C99,0)</f>
        <v>0</v>
      </c>
      <c r="B100">
        <f>IF('jun-aug'!E99&gt;0,'jun-aug'!D99,0)</f>
        <v>0</v>
      </c>
      <c r="C100">
        <f>IF('jun-aug'!E99&lt;0,'jun-aug'!C99,IF('jun-aug'!K99=6,'jun-aug'!C99,0))</f>
        <v>77.849999999999994</v>
      </c>
      <c r="D100">
        <f>IF('jun-aug'!E99&lt;0,'jun-aug'!D99,IF('jun-aug'!L99=6,'jun-aug'!D99,0))</f>
        <v>53.36</v>
      </c>
      <c r="E100">
        <f t="shared" si="15"/>
        <v>2</v>
      </c>
      <c r="F100">
        <f t="shared" si="16"/>
        <v>2</v>
      </c>
      <c r="G100">
        <f t="shared" si="11"/>
        <v>0</v>
      </c>
      <c r="H100">
        <f t="shared" si="12"/>
        <v>0</v>
      </c>
      <c r="I100">
        <f t="shared" si="17"/>
        <v>1</v>
      </c>
      <c r="J100">
        <f t="shared" si="18"/>
        <v>1</v>
      </c>
      <c r="K100">
        <f t="shared" si="13"/>
        <v>1</v>
      </c>
      <c r="L100">
        <f t="shared" si="14"/>
        <v>1</v>
      </c>
      <c r="M100">
        <f t="shared" si="20"/>
        <v>0</v>
      </c>
      <c r="N100">
        <f t="shared" si="20"/>
        <v>0</v>
      </c>
      <c r="O100">
        <f t="shared" si="19"/>
        <v>174.03999999999996</v>
      </c>
    </row>
    <row r="101" spans="1:15" x14ac:dyDescent="0.35">
      <c r="A101">
        <f>IF('jun-aug'!E100&gt;0,'jun-aug'!C100,0)</f>
        <v>0</v>
      </c>
      <c r="B101">
        <f>IF('jun-aug'!E100&gt;0,'jun-aug'!D100,0)</f>
        <v>0</v>
      </c>
      <c r="C101">
        <f>IF('jun-aug'!E100&lt;0,'jun-aug'!C100,IF('jun-aug'!K100=6,'jun-aug'!C100,0))</f>
        <v>54.85</v>
      </c>
      <c r="D101">
        <f>IF('jun-aug'!E100&lt;0,'jun-aug'!D100,IF('jun-aug'!L100=6,'jun-aug'!D100,0))</f>
        <v>53.36</v>
      </c>
      <c r="E101">
        <f t="shared" si="15"/>
        <v>3</v>
      </c>
      <c r="F101">
        <f t="shared" si="16"/>
        <v>3</v>
      </c>
      <c r="G101">
        <f t="shared" si="11"/>
        <v>0</v>
      </c>
      <c r="H101">
        <f t="shared" si="12"/>
        <v>0</v>
      </c>
      <c r="I101">
        <f t="shared" si="17"/>
        <v>1</v>
      </c>
      <c r="J101">
        <f t="shared" si="18"/>
        <v>1</v>
      </c>
      <c r="K101">
        <f t="shared" si="13"/>
        <v>1</v>
      </c>
      <c r="L101">
        <f t="shared" si="14"/>
        <v>1</v>
      </c>
      <c r="M101">
        <f t="shared" si="20"/>
        <v>0</v>
      </c>
      <c r="N101">
        <f t="shared" si="20"/>
        <v>0</v>
      </c>
      <c r="O101">
        <f t="shared" si="19"/>
        <v>174.03999999999996</v>
      </c>
    </row>
    <row r="102" spans="1:15" x14ac:dyDescent="0.35">
      <c r="A102">
        <f>IF('jun-aug'!E101&gt;0,'jun-aug'!C101,0)</f>
        <v>0</v>
      </c>
      <c r="B102">
        <f>IF('jun-aug'!E101&gt;0,'jun-aug'!D101,0)</f>
        <v>0</v>
      </c>
      <c r="C102">
        <f>IF('jun-aug'!E101&lt;0,'jun-aug'!C101,IF('jun-aug'!K101=6,'jun-aug'!C101,0))</f>
        <v>61.99</v>
      </c>
      <c r="D102">
        <f>IF('jun-aug'!E101&lt;0,'jun-aug'!D101,IF('jun-aug'!L101=6,'jun-aug'!D101,0))</f>
        <v>53.36</v>
      </c>
      <c r="E102">
        <f t="shared" si="15"/>
        <v>4</v>
      </c>
      <c r="F102">
        <f t="shared" si="16"/>
        <v>4</v>
      </c>
      <c r="G102">
        <f t="shared" si="11"/>
        <v>0</v>
      </c>
      <c r="H102">
        <f t="shared" si="12"/>
        <v>0</v>
      </c>
      <c r="I102">
        <f t="shared" si="17"/>
        <v>1</v>
      </c>
      <c r="J102">
        <f t="shared" si="18"/>
        <v>1</v>
      </c>
      <c r="K102">
        <f t="shared" si="13"/>
        <v>1</v>
      </c>
      <c r="L102">
        <f t="shared" si="14"/>
        <v>1</v>
      </c>
      <c r="M102">
        <f t="shared" si="20"/>
        <v>0</v>
      </c>
      <c r="N102">
        <f t="shared" si="20"/>
        <v>0</v>
      </c>
      <c r="O102">
        <f t="shared" si="19"/>
        <v>174.03999999999996</v>
      </c>
    </row>
    <row r="103" spans="1:15" x14ac:dyDescent="0.35">
      <c r="A103">
        <f>IF('jun-aug'!E102&gt;0,'jun-aug'!C102,0)</f>
        <v>0</v>
      </c>
      <c r="B103">
        <f>IF('jun-aug'!E102&gt;0,'jun-aug'!D102,0)</f>
        <v>0</v>
      </c>
      <c r="C103">
        <f>IF('jun-aug'!E102&lt;0,'jun-aug'!C102,IF('jun-aug'!K102=6,'jun-aug'!C102,0))</f>
        <v>61.99</v>
      </c>
      <c r="D103">
        <f>IF('jun-aug'!E102&lt;0,'jun-aug'!D102,IF('jun-aug'!L102=6,'jun-aug'!D102,0))</f>
        <v>53.36</v>
      </c>
      <c r="E103">
        <f t="shared" si="15"/>
        <v>5</v>
      </c>
      <c r="F103">
        <f t="shared" si="16"/>
        <v>5</v>
      </c>
      <c r="G103">
        <f t="shared" si="11"/>
        <v>0</v>
      </c>
      <c r="H103">
        <f t="shared" si="12"/>
        <v>0</v>
      </c>
      <c r="I103">
        <f t="shared" si="17"/>
        <v>0</v>
      </c>
      <c r="J103">
        <f t="shared" si="18"/>
        <v>0</v>
      </c>
      <c r="K103">
        <f t="shared" si="13"/>
        <v>1</v>
      </c>
      <c r="L103">
        <f t="shared" si="14"/>
        <v>1</v>
      </c>
      <c r="M103">
        <f t="shared" si="20"/>
        <v>-61.99</v>
      </c>
      <c r="N103">
        <f t="shared" si="20"/>
        <v>-53.36</v>
      </c>
      <c r="O103">
        <f t="shared" si="19"/>
        <v>58.689999999999955</v>
      </c>
    </row>
    <row r="104" spans="1:15" x14ac:dyDescent="0.35">
      <c r="A104">
        <f>IF('jun-aug'!E103&gt;0,'jun-aug'!C103,0)</f>
        <v>0</v>
      </c>
      <c r="B104">
        <f>IF('jun-aug'!E103&gt;0,'jun-aug'!D103,0)</f>
        <v>0</v>
      </c>
      <c r="C104">
        <f>IF('jun-aug'!E103&lt;0,'jun-aug'!C103,IF('jun-aug'!K103=6,'jun-aug'!C103,0))</f>
        <v>68.16</v>
      </c>
      <c r="D104">
        <f>IF('jun-aug'!E103&lt;0,'jun-aug'!D103,IF('jun-aug'!L103=6,'jun-aug'!D103,0))</f>
        <v>68</v>
      </c>
      <c r="E104">
        <f t="shared" si="15"/>
        <v>6</v>
      </c>
      <c r="F104">
        <f t="shared" si="16"/>
        <v>6</v>
      </c>
      <c r="G104">
        <f t="shared" si="11"/>
        <v>0</v>
      </c>
      <c r="H104">
        <f t="shared" si="12"/>
        <v>0</v>
      </c>
      <c r="I104">
        <f t="shared" si="17"/>
        <v>0</v>
      </c>
      <c r="J104">
        <f t="shared" si="18"/>
        <v>0</v>
      </c>
      <c r="K104">
        <f t="shared" si="13"/>
        <v>1</v>
      </c>
      <c r="L104">
        <f t="shared" si="14"/>
        <v>1</v>
      </c>
      <c r="M104">
        <f t="shared" si="20"/>
        <v>0</v>
      </c>
      <c r="N104">
        <f t="shared" si="20"/>
        <v>0</v>
      </c>
      <c r="O104">
        <f t="shared" si="19"/>
        <v>58.689999999999955</v>
      </c>
    </row>
    <row r="105" spans="1:15" x14ac:dyDescent="0.35">
      <c r="A105">
        <f>IF('jun-aug'!E104&gt;0,'jun-aug'!C104,0)</f>
        <v>0</v>
      </c>
      <c r="B105">
        <f>IF('jun-aug'!E104&gt;0,'jun-aug'!D104,0)</f>
        <v>0</v>
      </c>
      <c r="C105">
        <f>IF('jun-aug'!E104&lt;0,'jun-aug'!C104,IF('jun-aug'!K104=6,'jun-aug'!C104,0))</f>
        <v>62.34</v>
      </c>
      <c r="D105">
        <f>IF('jun-aug'!E104&lt;0,'jun-aug'!D104,IF('jun-aug'!L104=6,'jun-aug'!D104,0))</f>
        <v>61.94</v>
      </c>
      <c r="E105">
        <f t="shared" si="15"/>
        <v>7</v>
      </c>
      <c r="F105">
        <f t="shared" si="16"/>
        <v>7</v>
      </c>
      <c r="G105">
        <f t="shared" si="11"/>
        <v>0</v>
      </c>
      <c r="H105">
        <f t="shared" si="12"/>
        <v>0</v>
      </c>
      <c r="I105">
        <f t="shared" si="17"/>
        <v>0</v>
      </c>
      <c r="J105">
        <f t="shared" si="18"/>
        <v>0</v>
      </c>
      <c r="K105">
        <f t="shared" si="13"/>
        <v>1</v>
      </c>
      <c r="L105">
        <f t="shared" si="14"/>
        <v>1</v>
      </c>
      <c r="M105">
        <f t="shared" si="20"/>
        <v>0</v>
      </c>
      <c r="N105">
        <f t="shared" si="20"/>
        <v>0</v>
      </c>
      <c r="O105">
        <f t="shared" si="19"/>
        <v>58.689999999999955</v>
      </c>
    </row>
    <row r="106" spans="1:15" x14ac:dyDescent="0.35">
      <c r="A106">
        <f>IF('jun-aug'!E105&gt;0,'jun-aug'!C105,0)</f>
        <v>0</v>
      </c>
      <c r="B106">
        <f>IF('jun-aug'!E105&gt;0,'jun-aug'!D105,0)</f>
        <v>0</v>
      </c>
      <c r="C106">
        <f>IF('jun-aug'!E105&lt;0,'jun-aug'!C105,IF('jun-aug'!K105=6,'jun-aug'!C105,0))</f>
        <v>64.349999999999994</v>
      </c>
      <c r="D106">
        <f>IF('jun-aug'!E105&lt;0,'jun-aug'!D105,IF('jun-aug'!L105=6,'jun-aug'!D105,0))</f>
        <v>64.13</v>
      </c>
      <c r="E106">
        <f t="shared" si="15"/>
        <v>8</v>
      </c>
      <c r="F106">
        <f t="shared" si="16"/>
        <v>8</v>
      </c>
      <c r="G106">
        <f t="shared" si="11"/>
        <v>0</v>
      </c>
      <c r="H106">
        <f t="shared" si="12"/>
        <v>0</v>
      </c>
      <c r="I106">
        <f t="shared" si="17"/>
        <v>0</v>
      </c>
      <c r="J106">
        <f t="shared" si="18"/>
        <v>0</v>
      </c>
      <c r="K106">
        <f t="shared" si="13"/>
        <v>1</v>
      </c>
      <c r="L106">
        <f t="shared" si="14"/>
        <v>1</v>
      </c>
      <c r="M106">
        <f t="shared" si="20"/>
        <v>0</v>
      </c>
      <c r="N106">
        <f t="shared" si="20"/>
        <v>0</v>
      </c>
      <c r="O106">
        <f t="shared" si="19"/>
        <v>58.689999999999955</v>
      </c>
    </row>
    <row r="107" spans="1:15" x14ac:dyDescent="0.35">
      <c r="A107">
        <f>IF('jun-aug'!E106&gt;0,'jun-aug'!C106,0)</f>
        <v>0</v>
      </c>
      <c r="B107">
        <f>IF('jun-aug'!E106&gt;0,'jun-aug'!D106,0)</f>
        <v>0</v>
      </c>
      <c r="C107">
        <f>IF('jun-aug'!E106&lt;0,'jun-aug'!C106,IF('jun-aug'!K106=6,'jun-aug'!C106,0))</f>
        <v>78.459999999999994</v>
      </c>
      <c r="D107">
        <f>IF('jun-aug'!E106&lt;0,'jun-aug'!D106,IF('jun-aug'!L106=6,'jun-aug'!D106,0))</f>
        <v>78.290000000000006</v>
      </c>
      <c r="E107">
        <f t="shared" si="15"/>
        <v>9</v>
      </c>
      <c r="F107">
        <f t="shared" si="16"/>
        <v>9</v>
      </c>
      <c r="G107">
        <f t="shared" si="11"/>
        <v>0</v>
      </c>
      <c r="H107">
        <f t="shared" si="12"/>
        <v>0</v>
      </c>
      <c r="I107">
        <f t="shared" si="17"/>
        <v>0</v>
      </c>
      <c r="J107">
        <f t="shared" si="18"/>
        <v>0</v>
      </c>
      <c r="K107">
        <f t="shared" si="13"/>
        <v>1</v>
      </c>
      <c r="L107">
        <f t="shared" si="14"/>
        <v>1</v>
      </c>
      <c r="M107">
        <f t="shared" si="20"/>
        <v>0</v>
      </c>
      <c r="N107">
        <f t="shared" si="20"/>
        <v>0</v>
      </c>
      <c r="O107">
        <f t="shared" si="19"/>
        <v>58.689999999999955</v>
      </c>
    </row>
    <row r="108" spans="1:15" x14ac:dyDescent="0.35">
      <c r="A108">
        <f>IF('jun-aug'!E107&gt;0,'jun-aug'!C107,0)</f>
        <v>0</v>
      </c>
      <c r="B108">
        <f>IF('jun-aug'!E107&gt;0,'jun-aug'!D107,0)</f>
        <v>0</v>
      </c>
      <c r="C108">
        <f>IF('jun-aug'!E107&lt;0,'jun-aug'!C107,IF('jun-aug'!K107=6,'jun-aug'!C107,0))</f>
        <v>78.459999999999994</v>
      </c>
      <c r="D108">
        <f>IF('jun-aug'!E107&lt;0,'jun-aug'!D107,IF('jun-aug'!L107=6,'jun-aug'!D107,0))</f>
        <v>78.290000000000006</v>
      </c>
      <c r="E108">
        <f t="shared" si="15"/>
        <v>10</v>
      </c>
      <c r="F108">
        <f t="shared" si="16"/>
        <v>10</v>
      </c>
      <c r="G108">
        <f t="shared" si="11"/>
        <v>0</v>
      </c>
      <c r="H108">
        <f t="shared" si="12"/>
        <v>0</v>
      </c>
      <c r="I108">
        <f t="shared" si="17"/>
        <v>0</v>
      </c>
      <c r="J108">
        <f t="shared" si="18"/>
        <v>0</v>
      </c>
      <c r="K108">
        <f t="shared" si="13"/>
        <v>1</v>
      </c>
      <c r="L108">
        <f t="shared" si="14"/>
        <v>1</v>
      </c>
      <c r="M108">
        <f t="shared" si="20"/>
        <v>0</v>
      </c>
      <c r="N108">
        <f t="shared" si="20"/>
        <v>0</v>
      </c>
      <c r="O108">
        <f t="shared" si="19"/>
        <v>58.689999999999955</v>
      </c>
    </row>
    <row r="109" spans="1:15" x14ac:dyDescent="0.35">
      <c r="A109">
        <f>IF('jun-aug'!E108&gt;0,'jun-aug'!C108,0)</f>
        <v>0</v>
      </c>
      <c r="B109">
        <f>IF('jun-aug'!E108&gt;0,'jun-aug'!D108,0)</f>
        <v>0</v>
      </c>
      <c r="C109">
        <f>IF('jun-aug'!E108&lt;0,'jun-aug'!C108,IF('jun-aug'!K108=6,'jun-aug'!C108,0))</f>
        <v>78.459999999999994</v>
      </c>
      <c r="D109">
        <f>IF('jun-aug'!E108&lt;0,'jun-aug'!D108,IF('jun-aug'!L108=6,'jun-aug'!D108,0))</f>
        <v>55.74</v>
      </c>
      <c r="E109">
        <f t="shared" si="15"/>
        <v>11</v>
      </c>
      <c r="F109">
        <f t="shared" si="16"/>
        <v>11</v>
      </c>
      <c r="G109">
        <f t="shared" si="11"/>
        <v>0</v>
      </c>
      <c r="H109">
        <f t="shared" si="12"/>
        <v>0</v>
      </c>
      <c r="I109">
        <f t="shared" si="17"/>
        <v>0</v>
      </c>
      <c r="J109">
        <f t="shared" si="18"/>
        <v>0</v>
      </c>
      <c r="K109">
        <f t="shared" si="13"/>
        <v>1</v>
      </c>
      <c r="L109">
        <f t="shared" si="14"/>
        <v>1</v>
      </c>
      <c r="M109">
        <f t="shared" si="20"/>
        <v>0</v>
      </c>
      <c r="N109">
        <f t="shared" si="20"/>
        <v>0</v>
      </c>
      <c r="O109">
        <f t="shared" si="19"/>
        <v>58.689999999999955</v>
      </c>
    </row>
    <row r="110" spans="1:15" x14ac:dyDescent="0.35">
      <c r="A110">
        <f>IF('jun-aug'!E109&gt;0,'jun-aug'!C109,0)</f>
        <v>60.87</v>
      </c>
      <c r="B110">
        <f>IF('jun-aug'!E109&gt;0,'jun-aug'!D109,0)</f>
        <v>61</v>
      </c>
      <c r="C110">
        <f>IF('jun-aug'!E109&lt;0,'jun-aug'!C109,IF('jun-aug'!K109=6,'jun-aug'!C109,0))</f>
        <v>0</v>
      </c>
      <c r="D110">
        <f>IF('jun-aug'!E109&lt;0,'jun-aug'!D109,IF('jun-aug'!L109=6,'jun-aug'!D109,0))</f>
        <v>0</v>
      </c>
      <c r="E110">
        <f t="shared" si="15"/>
        <v>0</v>
      </c>
      <c r="F110">
        <f t="shared" si="16"/>
        <v>0</v>
      </c>
      <c r="G110">
        <f t="shared" si="11"/>
        <v>-1</v>
      </c>
      <c r="H110">
        <f t="shared" si="12"/>
        <v>-1</v>
      </c>
      <c r="I110">
        <f t="shared" si="17"/>
        <v>0</v>
      </c>
      <c r="J110">
        <f t="shared" si="18"/>
        <v>0</v>
      </c>
      <c r="K110">
        <f t="shared" si="13"/>
        <v>0</v>
      </c>
      <c r="L110">
        <f t="shared" si="14"/>
        <v>0</v>
      </c>
      <c r="M110">
        <f t="shared" si="20"/>
        <v>0</v>
      </c>
      <c r="N110">
        <f t="shared" si="20"/>
        <v>0</v>
      </c>
      <c r="O110">
        <f t="shared" si="19"/>
        <v>58.689999999999955</v>
      </c>
    </row>
    <row r="111" spans="1:15" x14ac:dyDescent="0.35">
      <c r="A111">
        <f>IF('jun-aug'!E110&gt;0,'jun-aug'!C110,0)</f>
        <v>60.87</v>
      </c>
      <c r="B111">
        <f>IF('jun-aug'!E110&gt;0,'jun-aug'!D110,0)</f>
        <v>61</v>
      </c>
      <c r="C111">
        <f>IF('jun-aug'!E110&lt;0,'jun-aug'!C110,IF('jun-aug'!K110=6,'jun-aug'!C110,0))</f>
        <v>0</v>
      </c>
      <c r="D111">
        <f>IF('jun-aug'!E110&lt;0,'jun-aug'!D110,IF('jun-aug'!L110=6,'jun-aug'!D110,0))</f>
        <v>0</v>
      </c>
      <c r="E111">
        <f t="shared" si="15"/>
        <v>0</v>
      </c>
      <c r="F111">
        <f t="shared" si="16"/>
        <v>0</v>
      </c>
      <c r="G111">
        <f t="shared" si="11"/>
        <v>-1</v>
      </c>
      <c r="H111">
        <f t="shared" si="12"/>
        <v>-1</v>
      </c>
      <c r="I111">
        <f t="shared" si="17"/>
        <v>0</v>
      </c>
      <c r="J111">
        <f t="shared" si="18"/>
        <v>0</v>
      </c>
      <c r="K111">
        <f t="shared" si="13"/>
        <v>0</v>
      </c>
      <c r="L111">
        <f t="shared" si="14"/>
        <v>0</v>
      </c>
      <c r="M111">
        <f t="shared" si="20"/>
        <v>0</v>
      </c>
      <c r="N111">
        <f t="shared" si="20"/>
        <v>0</v>
      </c>
      <c r="O111">
        <f t="shared" si="19"/>
        <v>58.689999999999955</v>
      </c>
    </row>
    <row r="112" spans="1:15" x14ac:dyDescent="0.35">
      <c r="A112">
        <f>IF('jun-aug'!E111&gt;0,'jun-aug'!C111,0)</f>
        <v>0</v>
      </c>
      <c r="B112">
        <f>IF('jun-aug'!E111&gt;0,'jun-aug'!D111,0)</f>
        <v>0</v>
      </c>
      <c r="C112">
        <f>IF('jun-aug'!E111&lt;0,'jun-aug'!C111,IF('jun-aug'!K111=6,'jun-aug'!C111,0))</f>
        <v>68.42</v>
      </c>
      <c r="D112">
        <f>IF('jun-aug'!E111&lt;0,'jun-aug'!D111,IF('jun-aug'!L111=6,'jun-aug'!D111,0))</f>
        <v>61</v>
      </c>
      <c r="E112">
        <f t="shared" si="15"/>
        <v>1</v>
      </c>
      <c r="F112">
        <f t="shared" si="16"/>
        <v>1</v>
      </c>
      <c r="G112">
        <f t="shared" si="11"/>
        <v>0</v>
      </c>
      <c r="H112">
        <f t="shared" si="12"/>
        <v>0</v>
      </c>
      <c r="I112">
        <f t="shared" si="17"/>
        <v>1</v>
      </c>
      <c r="J112">
        <f t="shared" si="18"/>
        <v>1</v>
      </c>
      <c r="K112">
        <f t="shared" si="13"/>
        <v>1</v>
      </c>
      <c r="L112">
        <f t="shared" si="14"/>
        <v>1</v>
      </c>
      <c r="M112">
        <f t="shared" si="20"/>
        <v>68.42</v>
      </c>
      <c r="N112">
        <f t="shared" si="20"/>
        <v>61</v>
      </c>
      <c r="O112">
        <f t="shared" si="19"/>
        <v>188.10999999999996</v>
      </c>
    </row>
    <row r="113" spans="1:15" x14ac:dyDescent="0.35">
      <c r="A113">
        <f>IF('jun-aug'!E112&gt;0,'jun-aug'!C112,0)</f>
        <v>0</v>
      </c>
      <c r="B113">
        <f>IF('jun-aug'!E112&gt;0,'jun-aug'!D112,0)</f>
        <v>0</v>
      </c>
      <c r="C113">
        <f>IF('jun-aug'!E112&lt;0,'jun-aug'!C112,IF('jun-aug'!K112=6,'jun-aug'!C112,0))</f>
        <v>63.01</v>
      </c>
      <c r="D113">
        <f>IF('jun-aug'!E112&lt;0,'jun-aug'!D112,IF('jun-aug'!L112=6,'jun-aug'!D112,0))</f>
        <v>62.8</v>
      </c>
      <c r="E113">
        <f t="shared" si="15"/>
        <v>2</v>
      </c>
      <c r="F113">
        <f t="shared" si="16"/>
        <v>2</v>
      </c>
      <c r="G113">
        <f t="shared" si="11"/>
        <v>0</v>
      </c>
      <c r="H113">
        <f t="shared" si="12"/>
        <v>0</v>
      </c>
      <c r="I113">
        <f t="shared" si="17"/>
        <v>1</v>
      </c>
      <c r="J113">
        <f t="shared" si="18"/>
        <v>1</v>
      </c>
      <c r="K113">
        <f t="shared" si="13"/>
        <v>1</v>
      </c>
      <c r="L113">
        <f t="shared" si="14"/>
        <v>1</v>
      </c>
      <c r="M113">
        <f t="shared" si="20"/>
        <v>0</v>
      </c>
      <c r="N113">
        <f t="shared" si="20"/>
        <v>0</v>
      </c>
      <c r="O113">
        <f t="shared" si="19"/>
        <v>188.10999999999996</v>
      </c>
    </row>
    <row r="114" spans="1:15" x14ac:dyDescent="0.35">
      <c r="A114">
        <f>IF('jun-aug'!E113&gt;0,'jun-aug'!C113,0)</f>
        <v>0</v>
      </c>
      <c r="B114">
        <f>IF('jun-aug'!E113&gt;0,'jun-aug'!D113,0)</f>
        <v>0</v>
      </c>
      <c r="C114">
        <f>IF('jun-aug'!E113&lt;0,'jun-aug'!C113,IF('jun-aug'!K113=6,'jun-aug'!C113,0))</f>
        <v>65.08</v>
      </c>
      <c r="D114">
        <f>IF('jun-aug'!E113&lt;0,'jun-aug'!D113,IF('jun-aug'!L113=6,'jun-aug'!D113,0))</f>
        <v>64.8</v>
      </c>
      <c r="E114">
        <f t="shared" si="15"/>
        <v>3</v>
      </c>
      <c r="F114">
        <f t="shared" si="16"/>
        <v>3</v>
      </c>
      <c r="G114">
        <f t="shared" si="11"/>
        <v>0</v>
      </c>
      <c r="H114">
        <f t="shared" si="12"/>
        <v>0</v>
      </c>
      <c r="I114">
        <f t="shared" si="17"/>
        <v>1</v>
      </c>
      <c r="J114">
        <f t="shared" si="18"/>
        <v>1</v>
      </c>
      <c r="K114">
        <f t="shared" si="13"/>
        <v>1</v>
      </c>
      <c r="L114">
        <f t="shared" si="14"/>
        <v>1</v>
      </c>
      <c r="M114">
        <f t="shared" si="20"/>
        <v>0</v>
      </c>
      <c r="N114">
        <f t="shared" si="20"/>
        <v>0</v>
      </c>
      <c r="O114">
        <f t="shared" si="19"/>
        <v>188.10999999999996</v>
      </c>
    </row>
    <row r="115" spans="1:15" x14ac:dyDescent="0.35">
      <c r="A115">
        <f>IF('jun-aug'!E114&gt;0,'jun-aug'!C114,0)</f>
        <v>0</v>
      </c>
      <c r="B115">
        <f>IF('jun-aug'!E114&gt;0,'jun-aug'!D114,0)</f>
        <v>0</v>
      </c>
      <c r="C115">
        <f>IF('jun-aug'!E114&lt;0,'jun-aug'!C114,IF('jun-aug'!K114=6,'jun-aug'!C114,0))</f>
        <v>70.349999999999994</v>
      </c>
      <c r="D115">
        <f>IF('jun-aug'!E114&lt;0,'jun-aug'!D114,IF('jun-aug'!L114=6,'jun-aug'!D114,0))</f>
        <v>69.819999999999993</v>
      </c>
      <c r="E115">
        <f t="shared" si="15"/>
        <v>4</v>
      </c>
      <c r="F115">
        <f t="shared" si="16"/>
        <v>4</v>
      </c>
      <c r="G115">
        <f t="shared" si="11"/>
        <v>0</v>
      </c>
      <c r="H115">
        <f t="shared" si="12"/>
        <v>0</v>
      </c>
      <c r="I115">
        <f t="shared" si="17"/>
        <v>1</v>
      </c>
      <c r="J115">
        <f t="shared" si="18"/>
        <v>1</v>
      </c>
      <c r="K115">
        <f t="shared" si="13"/>
        <v>1</v>
      </c>
      <c r="L115">
        <f t="shared" si="14"/>
        <v>1</v>
      </c>
      <c r="M115">
        <f t="shared" si="20"/>
        <v>0</v>
      </c>
      <c r="N115">
        <f t="shared" si="20"/>
        <v>0</v>
      </c>
      <c r="O115">
        <f t="shared" si="19"/>
        <v>188.10999999999996</v>
      </c>
    </row>
    <row r="116" spans="1:15" x14ac:dyDescent="0.35">
      <c r="A116">
        <f>IF('jun-aug'!E115&gt;0,'jun-aug'!C115,0)</f>
        <v>0</v>
      </c>
      <c r="B116">
        <f>IF('jun-aug'!E115&gt;0,'jun-aug'!D115,0)</f>
        <v>0</v>
      </c>
      <c r="C116">
        <f>IF('jun-aug'!E115&lt;0,'jun-aug'!C115,IF('jun-aug'!K115=6,'jun-aug'!C115,0))</f>
        <v>78.14</v>
      </c>
      <c r="D116">
        <f>IF('jun-aug'!E115&lt;0,'jun-aug'!D115,IF('jun-aug'!L115=6,'jun-aug'!D115,0))</f>
        <v>77.84</v>
      </c>
      <c r="E116">
        <f t="shared" si="15"/>
        <v>5</v>
      </c>
      <c r="F116">
        <f t="shared" si="16"/>
        <v>5</v>
      </c>
      <c r="G116">
        <f t="shared" si="11"/>
        <v>0</v>
      </c>
      <c r="H116">
        <f t="shared" si="12"/>
        <v>0</v>
      </c>
      <c r="I116">
        <f t="shared" si="17"/>
        <v>0</v>
      </c>
      <c r="J116">
        <f t="shared" si="18"/>
        <v>0</v>
      </c>
      <c r="K116">
        <f t="shared" si="13"/>
        <v>1</v>
      </c>
      <c r="L116">
        <f t="shared" si="14"/>
        <v>1</v>
      </c>
      <c r="M116">
        <f t="shared" si="20"/>
        <v>-78.14</v>
      </c>
      <c r="N116">
        <f t="shared" si="20"/>
        <v>-77.84</v>
      </c>
      <c r="O116">
        <f t="shared" si="19"/>
        <v>32.129999999999953</v>
      </c>
    </row>
    <row r="117" spans="1:15" x14ac:dyDescent="0.35">
      <c r="A117">
        <f>IF('jun-aug'!E116&gt;0,'jun-aug'!C116,0)</f>
        <v>0</v>
      </c>
      <c r="B117">
        <f>IF('jun-aug'!E116&gt;0,'jun-aug'!D116,0)</f>
        <v>0</v>
      </c>
      <c r="C117">
        <f>IF('jun-aug'!E116&lt;0,'jun-aug'!C116,IF('jun-aug'!K116=6,'jun-aug'!C116,0))</f>
        <v>78.14</v>
      </c>
      <c r="D117">
        <f>IF('jun-aug'!E116&lt;0,'jun-aug'!D116,IF('jun-aug'!L116=6,'jun-aug'!D116,0))</f>
        <v>77.84</v>
      </c>
      <c r="E117">
        <f t="shared" si="15"/>
        <v>6</v>
      </c>
      <c r="F117">
        <f t="shared" si="16"/>
        <v>6</v>
      </c>
      <c r="G117">
        <f t="shared" si="11"/>
        <v>0</v>
      </c>
      <c r="H117">
        <f t="shared" si="12"/>
        <v>0</v>
      </c>
      <c r="I117">
        <f t="shared" si="17"/>
        <v>0</v>
      </c>
      <c r="J117">
        <f t="shared" si="18"/>
        <v>0</v>
      </c>
      <c r="K117">
        <f t="shared" si="13"/>
        <v>1</v>
      </c>
      <c r="L117">
        <f t="shared" si="14"/>
        <v>1</v>
      </c>
      <c r="M117">
        <f t="shared" si="20"/>
        <v>0</v>
      </c>
      <c r="N117">
        <f t="shared" si="20"/>
        <v>0</v>
      </c>
      <c r="O117">
        <f t="shared" si="19"/>
        <v>32.129999999999953</v>
      </c>
    </row>
    <row r="118" spans="1:15" x14ac:dyDescent="0.35">
      <c r="A118">
        <f>IF('jun-aug'!E117&gt;0,'jun-aug'!C117,0)</f>
        <v>0</v>
      </c>
      <c r="B118">
        <f>IF('jun-aug'!E117&gt;0,'jun-aug'!D117,0)</f>
        <v>0</v>
      </c>
      <c r="C118">
        <f>IF('jun-aug'!E117&lt;0,'jun-aug'!C117,IF('jun-aug'!K117=6,'jun-aug'!C117,0))</f>
        <v>78.14</v>
      </c>
      <c r="D118">
        <f>IF('jun-aug'!E117&lt;0,'jun-aug'!D117,IF('jun-aug'!L117=6,'jun-aug'!D117,0))</f>
        <v>56.2</v>
      </c>
      <c r="E118">
        <f t="shared" si="15"/>
        <v>7</v>
      </c>
      <c r="F118">
        <f t="shared" si="16"/>
        <v>7</v>
      </c>
      <c r="G118">
        <f t="shared" si="11"/>
        <v>0</v>
      </c>
      <c r="H118">
        <f t="shared" si="12"/>
        <v>0</v>
      </c>
      <c r="I118">
        <f t="shared" si="17"/>
        <v>0</v>
      </c>
      <c r="J118">
        <f t="shared" si="18"/>
        <v>0</v>
      </c>
      <c r="K118">
        <f t="shared" si="13"/>
        <v>1</v>
      </c>
      <c r="L118">
        <f t="shared" si="14"/>
        <v>1</v>
      </c>
      <c r="M118">
        <f t="shared" si="20"/>
        <v>0</v>
      </c>
      <c r="N118">
        <f t="shared" si="20"/>
        <v>0</v>
      </c>
      <c r="O118">
        <f t="shared" si="19"/>
        <v>32.129999999999953</v>
      </c>
    </row>
    <row r="119" spans="1:15" x14ac:dyDescent="0.35">
      <c r="A119">
        <f>IF('jun-aug'!E118&gt;0,'jun-aug'!C118,0)</f>
        <v>0</v>
      </c>
      <c r="B119">
        <f>IF('jun-aug'!E118&gt;0,'jun-aug'!D118,0)</f>
        <v>0</v>
      </c>
      <c r="C119">
        <f>IF('jun-aug'!E118&lt;0,'jun-aug'!C118,IF('jun-aug'!K118=6,'jun-aug'!C118,0))</f>
        <v>78.14</v>
      </c>
      <c r="D119">
        <f>IF('jun-aug'!E118&lt;0,'jun-aug'!D118,IF('jun-aug'!L118=6,'jun-aug'!D118,0))</f>
        <v>60.6</v>
      </c>
      <c r="E119">
        <f t="shared" si="15"/>
        <v>8</v>
      </c>
      <c r="F119">
        <f t="shared" si="16"/>
        <v>8</v>
      </c>
      <c r="G119">
        <f t="shared" si="11"/>
        <v>0</v>
      </c>
      <c r="H119">
        <f t="shared" si="12"/>
        <v>0</v>
      </c>
      <c r="I119">
        <f t="shared" si="17"/>
        <v>0</v>
      </c>
      <c r="J119">
        <f t="shared" si="18"/>
        <v>0</v>
      </c>
      <c r="K119">
        <f t="shared" si="13"/>
        <v>1</v>
      </c>
      <c r="L119">
        <f t="shared" si="14"/>
        <v>1</v>
      </c>
      <c r="M119">
        <f t="shared" si="20"/>
        <v>0</v>
      </c>
      <c r="N119">
        <f t="shared" si="20"/>
        <v>0</v>
      </c>
      <c r="O119">
        <f t="shared" si="19"/>
        <v>32.129999999999953</v>
      </c>
    </row>
    <row r="120" spans="1:15" x14ac:dyDescent="0.35">
      <c r="A120">
        <f>IF('jun-aug'!E119&gt;0,'jun-aug'!C119,0)</f>
        <v>0</v>
      </c>
      <c r="B120">
        <f>IF('jun-aug'!E119&gt;0,'jun-aug'!D119,0)</f>
        <v>0</v>
      </c>
      <c r="C120">
        <f>IF('jun-aug'!E119&lt;0,'jun-aug'!C119,IF('jun-aug'!K119=6,'jun-aug'!C119,0))</f>
        <v>78.14</v>
      </c>
      <c r="D120">
        <f>IF('jun-aug'!E119&lt;0,'jun-aug'!D119,IF('jun-aug'!L119=6,'jun-aug'!D119,0))</f>
        <v>60.6</v>
      </c>
      <c r="E120">
        <f t="shared" si="15"/>
        <v>9</v>
      </c>
      <c r="F120">
        <f t="shared" si="16"/>
        <v>9</v>
      </c>
      <c r="G120">
        <f t="shared" si="11"/>
        <v>0</v>
      </c>
      <c r="H120">
        <f t="shared" si="12"/>
        <v>0</v>
      </c>
      <c r="I120">
        <f t="shared" si="17"/>
        <v>0</v>
      </c>
      <c r="J120">
        <f t="shared" si="18"/>
        <v>0</v>
      </c>
      <c r="K120">
        <f t="shared" si="13"/>
        <v>1</v>
      </c>
      <c r="L120">
        <f t="shared" si="14"/>
        <v>1</v>
      </c>
      <c r="M120">
        <f t="shared" si="20"/>
        <v>0</v>
      </c>
      <c r="N120">
        <f t="shared" si="20"/>
        <v>0</v>
      </c>
      <c r="O120">
        <f t="shared" si="19"/>
        <v>32.129999999999953</v>
      </c>
    </row>
    <row r="121" spans="1:15" x14ac:dyDescent="0.35">
      <c r="A121">
        <f>IF('jun-aug'!E120&gt;0,'jun-aug'!C120,0)</f>
        <v>0</v>
      </c>
      <c r="B121">
        <f>IF('jun-aug'!E120&gt;0,'jun-aug'!D120,0)</f>
        <v>0</v>
      </c>
      <c r="C121">
        <f>IF('jun-aug'!E120&lt;0,'jun-aug'!C120,IF('jun-aug'!K120=6,'jun-aug'!C120,0))</f>
        <v>70.05</v>
      </c>
      <c r="D121">
        <f>IF('jun-aug'!E120&lt;0,'jun-aug'!D120,IF('jun-aug'!L120=6,'jun-aug'!D120,0))</f>
        <v>60.6</v>
      </c>
      <c r="E121">
        <f t="shared" si="15"/>
        <v>10</v>
      </c>
      <c r="F121">
        <f t="shared" si="16"/>
        <v>10</v>
      </c>
      <c r="G121">
        <f t="shared" si="11"/>
        <v>0</v>
      </c>
      <c r="H121">
        <f t="shared" si="12"/>
        <v>0</v>
      </c>
      <c r="I121">
        <f t="shared" si="17"/>
        <v>0</v>
      </c>
      <c r="J121">
        <f t="shared" si="18"/>
        <v>0</v>
      </c>
      <c r="K121">
        <f t="shared" si="13"/>
        <v>1</v>
      </c>
      <c r="L121">
        <f t="shared" si="14"/>
        <v>1</v>
      </c>
      <c r="M121">
        <f t="shared" si="20"/>
        <v>0</v>
      </c>
      <c r="N121">
        <f t="shared" si="20"/>
        <v>0</v>
      </c>
      <c r="O121">
        <f t="shared" si="19"/>
        <v>32.129999999999953</v>
      </c>
    </row>
    <row r="122" spans="1:15" x14ac:dyDescent="0.35">
      <c r="A122">
        <f>IF('jun-aug'!E121&gt;0,'jun-aug'!C121,0)</f>
        <v>0</v>
      </c>
      <c r="B122">
        <f>IF('jun-aug'!E121&gt;0,'jun-aug'!D121,0)</f>
        <v>0</v>
      </c>
      <c r="C122">
        <f>IF('jun-aug'!E121&lt;0,'jun-aug'!C121,IF('jun-aug'!K121=6,'jun-aug'!C121,0))</f>
        <v>80.260000000000005</v>
      </c>
      <c r="D122">
        <f>IF('jun-aug'!E121&lt;0,'jun-aug'!D121,IF('jun-aug'!L121=6,'jun-aug'!D121,0))</f>
        <v>79.88</v>
      </c>
      <c r="E122">
        <f t="shared" si="15"/>
        <v>11</v>
      </c>
      <c r="F122">
        <f t="shared" si="16"/>
        <v>11</v>
      </c>
      <c r="G122">
        <f t="shared" si="11"/>
        <v>0</v>
      </c>
      <c r="H122">
        <f t="shared" si="12"/>
        <v>0</v>
      </c>
      <c r="I122">
        <f t="shared" si="17"/>
        <v>0</v>
      </c>
      <c r="J122">
        <f t="shared" si="18"/>
        <v>0</v>
      </c>
      <c r="K122">
        <f t="shared" si="13"/>
        <v>1</v>
      </c>
      <c r="L122">
        <f t="shared" si="14"/>
        <v>1</v>
      </c>
      <c r="M122">
        <f t="shared" si="20"/>
        <v>0</v>
      </c>
      <c r="N122">
        <f t="shared" si="20"/>
        <v>0</v>
      </c>
      <c r="O122">
        <f t="shared" si="19"/>
        <v>32.129999999999953</v>
      </c>
    </row>
    <row r="123" spans="1:15" x14ac:dyDescent="0.35">
      <c r="A123">
        <f>IF('jun-aug'!E122&gt;0,'jun-aug'!C122,0)</f>
        <v>0</v>
      </c>
      <c r="B123">
        <f>IF('jun-aug'!E122&gt;0,'jun-aug'!D122,0)</f>
        <v>0</v>
      </c>
      <c r="C123">
        <f>IF('jun-aug'!E122&lt;0,'jun-aug'!C122,IF('jun-aug'!K122=6,'jun-aug'!C122,0))</f>
        <v>80.260000000000005</v>
      </c>
      <c r="D123">
        <f>IF('jun-aug'!E122&lt;0,'jun-aug'!D122,IF('jun-aug'!L122=6,'jun-aug'!D122,0))</f>
        <v>52.36</v>
      </c>
      <c r="E123">
        <f t="shared" si="15"/>
        <v>12</v>
      </c>
      <c r="F123">
        <f t="shared" si="16"/>
        <v>12</v>
      </c>
      <c r="G123">
        <f t="shared" si="11"/>
        <v>0</v>
      </c>
      <c r="H123">
        <f t="shared" si="12"/>
        <v>0</v>
      </c>
      <c r="I123">
        <f t="shared" si="17"/>
        <v>0</v>
      </c>
      <c r="J123">
        <f t="shared" si="18"/>
        <v>0</v>
      </c>
      <c r="K123">
        <f t="shared" si="13"/>
        <v>1</v>
      </c>
      <c r="L123">
        <f t="shared" si="14"/>
        <v>1</v>
      </c>
      <c r="M123">
        <f t="shared" si="20"/>
        <v>0</v>
      </c>
      <c r="N123">
        <f t="shared" si="20"/>
        <v>0</v>
      </c>
      <c r="O123">
        <f t="shared" si="19"/>
        <v>32.129999999999953</v>
      </c>
    </row>
    <row r="124" spans="1:15" x14ac:dyDescent="0.35">
      <c r="A124">
        <f>IF('jun-aug'!E123&gt;0,'jun-aug'!C123,0)</f>
        <v>0</v>
      </c>
      <c r="B124">
        <f>IF('jun-aug'!E123&gt;0,'jun-aug'!D123,0)</f>
        <v>0</v>
      </c>
      <c r="C124">
        <f>IF('jun-aug'!E123&lt;0,'jun-aug'!C123,IF('jun-aug'!K123=6,'jun-aug'!C123,0))</f>
        <v>80.260000000000005</v>
      </c>
      <c r="D124">
        <f>IF('jun-aug'!E123&lt;0,'jun-aug'!D123,IF('jun-aug'!L123=6,'jun-aug'!D123,0))</f>
        <v>56.62</v>
      </c>
      <c r="E124">
        <f t="shared" si="15"/>
        <v>13</v>
      </c>
      <c r="F124">
        <f t="shared" si="16"/>
        <v>13</v>
      </c>
      <c r="G124">
        <f t="shared" si="11"/>
        <v>0</v>
      </c>
      <c r="H124">
        <f t="shared" si="12"/>
        <v>0</v>
      </c>
      <c r="I124">
        <f t="shared" si="17"/>
        <v>0</v>
      </c>
      <c r="J124">
        <f t="shared" si="18"/>
        <v>0</v>
      </c>
      <c r="K124">
        <f t="shared" si="13"/>
        <v>1</v>
      </c>
      <c r="L124">
        <f t="shared" si="14"/>
        <v>1</v>
      </c>
      <c r="M124">
        <f t="shared" si="20"/>
        <v>0</v>
      </c>
      <c r="N124">
        <f t="shared" si="20"/>
        <v>0</v>
      </c>
      <c r="O124">
        <f t="shared" si="19"/>
        <v>32.129999999999953</v>
      </c>
    </row>
    <row r="125" spans="1:15" x14ac:dyDescent="0.35">
      <c r="A125">
        <f>IF('jun-aug'!E124&gt;0,'jun-aug'!C124,0)</f>
        <v>0</v>
      </c>
      <c r="B125">
        <f>IF('jun-aug'!E124&gt;0,'jun-aug'!D124,0)</f>
        <v>0</v>
      </c>
      <c r="C125">
        <f>IF('jun-aug'!E124&lt;0,'jun-aug'!C124,IF('jun-aug'!K124=6,'jun-aug'!C124,0))</f>
        <v>80.260000000000005</v>
      </c>
      <c r="D125">
        <f>IF('jun-aug'!E124&lt;0,'jun-aug'!D124,IF('jun-aug'!L124=6,'jun-aug'!D124,0))</f>
        <v>56.62</v>
      </c>
      <c r="E125">
        <f t="shared" si="15"/>
        <v>14</v>
      </c>
      <c r="F125">
        <f t="shared" si="16"/>
        <v>14</v>
      </c>
      <c r="G125">
        <f t="shared" si="11"/>
        <v>0</v>
      </c>
      <c r="H125">
        <f t="shared" si="12"/>
        <v>0</v>
      </c>
      <c r="I125">
        <f t="shared" si="17"/>
        <v>0</v>
      </c>
      <c r="J125">
        <f t="shared" si="18"/>
        <v>0</v>
      </c>
      <c r="K125">
        <f t="shared" si="13"/>
        <v>1</v>
      </c>
      <c r="L125">
        <f t="shared" si="14"/>
        <v>1</v>
      </c>
      <c r="M125">
        <f t="shared" si="20"/>
        <v>0</v>
      </c>
      <c r="N125">
        <f t="shared" si="20"/>
        <v>0</v>
      </c>
      <c r="O125">
        <f t="shared" si="19"/>
        <v>32.129999999999953</v>
      </c>
    </row>
    <row r="126" spans="1:15" x14ac:dyDescent="0.35">
      <c r="A126">
        <f>IF('jun-aug'!E125&gt;0,'jun-aug'!C125,0)</f>
        <v>0</v>
      </c>
      <c r="B126">
        <f>IF('jun-aug'!E125&gt;0,'jun-aug'!D125,0)</f>
        <v>0</v>
      </c>
      <c r="C126">
        <f>IF('jun-aug'!E125&lt;0,'jun-aug'!C125,IF('jun-aug'!K125=6,'jun-aug'!C125,0))</f>
        <v>67.400000000000006</v>
      </c>
      <c r="D126">
        <f>IF('jun-aug'!E125&lt;0,'jun-aug'!D125,IF('jun-aug'!L125=6,'jun-aug'!D125,0))</f>
        <v>56.62</v>
      </c>
      <c r="E126">
        <f t="shared" si="15"/>
        <v>15</v>
      </c>
      <c r="F126">
        <f t="shared" si="16"/>
        <v>15</v>
      </c>
      <c r="G126">
        <f t="shared" si="11"/>
        <v>0</v>
      </c>
      <c r="H126">
        <f t="shared" si="12"/>
        <v>0</v>
      </c>
      <c r="I126">
        <f t="shared" si="17"/>
        <v>0</v>
      </c>
      <c r="J126">
        <f t="shared" si="18"/>
        <v>0</v>
      </c>
      <c r="K126">
        <f t="shared" si="13"/>
        <v>1</v>
      </c>
      <c r="L126">
        <f t="shared" si="14"/>
        <v>1</v>
      </c>
      <c r="M126">
        <f t="shared" si="20"/>
        <v>0</v>
      </c>
      <c r="N126">
        <f t="shared" si="20"/>
        <v>0</v>
      </c>
      <c r="O126">
        <f t="shared" si="19"/>
        <v>32.129999999999953</v>
      </c>
    </row>
    <row r="127" spans="1:15" x14ac:dyDescent="0.35">
      <c r="A127">
        <f>IF('jun-aug'!E126&gt;0,'jun-aug'!C126,0)</f>
        <v>0</v>
      </c>
      <c r="B127">
        <f>IF('jun-aug'!E126&gt;0,'jun-aug'!D126,0)</f>
        <v>0</v>
      </c>
      <c r="C127">
        <f>IF('jun-aug'!E126&lt;0,'jun-aug'!C126,IF('jun-aug'!K126=6,'jun-aug'!C126,0))</f>
        <v>71.95</v>
      </c>
      <c r="D127">
        <f>IF('jun-aug'!E126&lt;0,'jun-aug'!D126,IF('jun-aug'!L126=6,'jun-aug'!D126,0))</f>
        <v>71.44</v>
      </c>
      <c r="E127">
        <f t="shared" si="15"/>
        <v>16</v>
      </c>
      <c r="F127">
        <f t="shared" si="16"/>
        <v>16</v>
      </c>
      <c r="G127">
        <f t="shared" si="11"/>
        <v>0</v>
      </c>
      <c r="H127">
        <f t="shared" si="12"/>
        <v>0</v>
      </c>
      <c r="I127">
        <f t="shared" si="17"/>
        <v>0</v>
      </c>
      <c r="J127">
        <f t="shared" si="18"/>
        <v>0</v>
      </c>
      <c r="K127">
        <f t="shared" si="13"/>
        <v>1</v>
      </c>
      <c r="L127">
        <f t="shared" si="14"/>
        <v>1</v>
      </c>
      <c r="M127">
        <f t="shared" si="20"/>
        <v>0</v>
      </c>
      <c r="N127">
        <f t="shared" si="20"/>
        <v>0</v>
      </c>
      <c r="O127">
        <f t="shared" si="19"/>
        <v>32.129999999999953</v>
      </c>
    </row>
    <row r="128" spans="1:15" x14ac:dyDescent="0.35">
      <c r="A128">
        <f>IF('jun-aug'!E127&gt;0,'jun-aug'!C127,0)</f>
        <v>0</v>
      </c>
      <c r="B128">
        <f>IF('jun-aug'!E127&gt;0,'jun-aug'!D127,0)</f>
        <v>0</v>
      </c>
      <c r="C128">
        <f>IF('jun-aug'!E127&lt;0,'jun-aug'!C127,IF('jun-aug'!K127=6,'jun-aug'!C127,0))</f>
        <v>79.16</v>
      </c>
      <c r="D128">
        <f>IF('jun-aug'!E127&lt;0,'jun-aug'!D127,IF('jun-aug'!L127=6,'jun-aug'!D127,0))</f>
        <v>78.95</v>
      </c>
      <c r="E128">
        <f t="shared" si="15"/>
        <v>17</v>
      </c>
      <c r="F128">
        <f t="shared" si="16"/>
        <v>17</v>
      </c>
      <c r="G128">
        <f t="shared" si="11"/>
        <v>0</v>
      </c>
      <c r="H128">
        <f t="shared" si="12"/>
        <v>0</v>
      </c>
      <c r="I128">
        <f t="shared" si="17"/>
        <v>0</v>
      </c>
      <c r="J128">
        <f t="shared" si="18"/>
        <v>0</v>
      </c>
      <c r="K128">
        <f t="shared" si="13"/>
        <v>1</v>
      </c>
      <c r="L128">
        <f t="shared" si="14"/>
        <v>1</v>
      </c>
      <c r="M128">
        <f t="shared" si="20"/>
        <v>0</v>
      </c>
      <c r="N128">
        <f t="shared" si="20"/>
        <v>0</v>
      </c>
      <c r="O128">
        <f t="shared" si="19"/>
        <v>32.129999999999953</v>
      </c>
    </row>
    <row r="129" spans="1:15" x14ac:dyDescent="0.35">
      <c r="A129">
        <f>IF('jun-aug'!E128&gt;0,'jun-aug'!C128,0)</f>
        <v>51.52</v>
      </c>
      <c r="B129">
        <f>IF('jun-aug'!E128&gt;0,'jun-aug'!D128,0)</f>
        <v>52</v>
      </c>
      <c r="C129">
        <f>IF('jun-aug'!E128&lt;0,'jun-aug'!C128,IF('jun-aug'!K128=6,'jun-aug'!C128,0))</f>
        <v>0</v>
      </c>
      <c r="D129">
        <f>IF('jun-aug'!E128&lt;0,'jun-aug'!D128,IF('jun-aug'!L128=6,'jun-aug'!D128,0))</f>
        <v>0</v>
      </c>
      <c r="E129">
        <f t="shared" si="15"/>
        <v>0</v>
      </c>
      <c r="F129">
        <f t="shared" si="16"/>
        <v>0</v>
      </c>
      <c r="G129">
        <f t="shared" si="11"/>
        <v>-1</v>
      </c>
      <c r="H129">
        <f t="shared" si="12"/>
        <v>-1</v>
      </c>
      <c r="I129">
        <f t="shared" si="17"/>
        <v>0</v>
      </c>
      <c r="J129">
        <f t="shared" si="18"/>
        <v>0</v>
      </c>
      <c r="K129">
        <f t="shared" si="13"/>
        <v>0</v>
      </c>
      <c r="L129">
        <f t="shared" si="14"/>
        <v>0</v>
      </c>
      <c r="M129">
        <f t="shared" si="20"/>
        <v>0</v>
      </c>
      <c r="N129">
        <f t="shared" si="20"/>
        <v>0</v>
      </c>
      <c r="O129">
        <f t="shared" si="19"/>
        <v>32.129999999999953</v>
      </c>
    </row>
    <row r="130" spans="1:15" x14ac:dyDescent="0.35">
      <c r="A130">
        <f>IF('jun-aug'!E129&gt;0,'jun-aug'!C129,0)</f>
        <v>51.52</v>
      </c>
      <c r="B130">
        <f>IF('jun-aug'!E129&gt;0,'jun-aug'!D129,0)</f>
        <v>52</v>
      </c>
      <c r="C130">
        <f>IF('jun-aug'!E129&lt;0,'jun-aug'!C129,IF('jun-aug'!K129=6,'jun-aug'!C129,0))</f>
        <v>0</v>
      </c>
      <c r="D130">
        <f>IF('jun-aug'!E129&lt;0,'jun-aug'!D129,IF('jun-aug'!L129=6,'jun-aug'!D129,0))</f>
        <v>0</v>
      </c>
      <c r="E130">
        <f t="shared" si="15"/>
        <v>0</v>
      </c>
      <c r="F130">
        <f t="shared" si="16"/>
        <v>0</v>
      </c>
      <c r="G130">
        <f t="shared" si="11"/>
        <v>-1</v>
      </c>
      <c r="H130">
        <f t="shared" si="12"/>
        <v>-1</v>
      </c>
      <c r="I130">
        <f t="shared" si="17"/>
        <v>0</v>
      </c>
      <c r="J130">
        <f t="shared" si="18"/>
        <v>0</v>
      </c>
      <c r="K130">
        <f t="shared" si="13"/>
        <v>0</v>
      </c>
      <c r="L130">
        <f t="shared" si="14"/>
        <v>0</v>
      </c>
      <c r="M130">
        <f t="shared" si="20"/>
        <v>0</v>
      </c>
      <c r="N130">
        <f t="shared" si="20"/>
        <v>0</v>
      </c>
      <c r="O130">
        <f t="shared" si="19"/>
        <v>32.129999999999953</v>
      </c>
    </row>
    <row r="131" spans="1:15" x14ac:dyDescent="0.35">
      <c r="A131">
        <f>IF('jun-aug'!E130&gt;0,'jun-aug'!C130,0)</f>
        <v>51.52</v>
      </c>
      <c r="B131">
        <f>IF('jun-aug'!E130&gt;0,'jun-aug'!D130,0)</f>
        <v>57.58</v>
      </c>
      <c r="C131">
        <f>IF('jun-aug'!E130&lt;0,'jun-aug'!C130,IF('jun-aug'!K130=6,'jun-aug'!C130,0))</f>
        <v>0</v>
      </c>
      <c r="D131">
        <f>IF('jun-aug'!E130&lt;0,'jun-aug'!D130,IF('jun-aug'!L130=6,'jun-aug'!D130,0))</f>
        <v>0</v>
      </c>
      <c r="E131">
        <f t="shared" si="15"/>
        <v>0</v>
      </c>
      <c r="F131">
        <f t="shared" si="16"/>
        <v>0</v>
      </c>
      <c r="G131">
        <f t="shared" si="11"/>
        <v>-1</v>
      </c>
      <c r="H131">
        <f t="shared" si="12"/>
        <v>-1</v>
      </c>
      <c r="I131">
        <f t="shared" si="17"/>
        <v>0</v>
      </c>
      <c r="J131">
        <f t="shared" si="18"/>
        <v>0</v>
      </c>
      <c r="K131">
        <f t="shared" si="13"/>
        <v>0</v>
      </c>
      <c r="L131">
        <f t="shared" si="14"/>
        <v>0</v>
      </c>
      <c r="M131">
        <f t="shared" si="20"/>
        <v>0</v>
      </c>
      <c r="N131">
        <f t="shared" si="20"/>
        <v>0</v>
      </c>
      <c r="O131">
        <f t="shared" si="19"/>
        <v>32.129999999999953</v>
      </c>
    </row>
    <row r="132" spans="1:15" x14ac:dyDescent="0.35">
      <c r="A132">
        <f>IF('jun-aug'!E131&gt;0,'jun-aug'!C131,0)</f>
        <v>51.52</v>
      </c>
      <c r="B132">
        <f>IF('jun-aug'!E131&gt;0,'jun-aug'!D131,0)</f>
        <v>57.58</v>
      </c>
      <c r="C132">
        <f>IF('jun-aug'!E131&lt;0,'jun-aug'!C131,IF('jun-aug'!K131=6,'jun-aug'!C131,0))</f>
        <v>0</v>
      </c>
      <c r="D132">
        <f>IF('jun-aug'!E131&lt;0,'jun-aug'!D131,IF('jun-aug'!L131=6,'jun-aug'!D131,0))</f>
        <v>0</v>
      </c>
      <c r="E132">
        <f t="shared" si="15"/>
        <v>0</v>
      </c>
      <c r="F132">
        <f t="shared" si="16"/>
        <v>0</v>
      </c>
      <c r="G132">
        <f t="shared" si="11"/>
        <v>-1</v>
      </c>
      <c r="H132">
        <f t="shared" si="12"/>
        <v>-1</v>
      </c>
      <c r="I132">
        <f t="shared" si="17"/>
        <v>0</v>
      </c>
      <c r="J132">
        <f t="shared" si="18"/>
        <v>0</v>
      </c>
      <c r="K132">
        <f t="shared" si="13"/>
        <v>0</v>
      </c>
      <c r="L132">
        <f t="shared" si="14"/>
        <v>0</v>
      </c>
      <c r="M132">
        <f t="shared" si="20"/>
        <v>0</v>
      </c>
      <c r="N132">
        <f t="shared" si="20"/>
        <v>0</v>
      </c>
      <c r="O132">
        <f t="shared" si="19"/>
        <v>32.129999999999953</v>
      </c>
    </row>
    <row r="133" spans="1:15" x14ac:dyDescent="0.35">
      <c r="A133">
        <f>IF('jun-aug'!E132&gt;0,'jun-aug'!C132,0)</f>
        <v>0</v>
      </c>
      <c r="B133">
        <f>IF('jun-aug'!E132&gt;0,'jun-aug'!D132,0)</f>
        <v>0</v>
      </c>
      <c r="C133">
        <f>IF('jun-aug'!E132&lt;0,'jun-aug'!C132,IF('jun-aug'!K132=6,'jun-aug'!C132,0))</f>
        <v>67</v>
      </c>
      <c r="D133">
        <f>IF('jun-aug'!E132&lt;0,'jun-aug'!D132,IF('jun-aug'!L132=6,'jun-aug'!D132,0))</f>
        <v>57.58</v>
      </c>
      <c r="E133">
        <f t="shared" si="15"/>
        <v>1</v>
      </c>
      <c r="F133">
        <f t="shared" si="16"/>
        <v>1</v>
      </c>
      <c r="G133">
        <f t="shared" ref="G133:G196" si="21">IF(A133&gt;0,-1,0)</f>
        <v>0</v>
      </c>
      <c r="H133">
        <f t="shared" ref="H133:H196" si="22">IF(B133&gt;0,-1,0)</f>
        <v>0</v>
      </c>
      <c r="I133">
        <f t="shared" si="17"/>
        <v>1</v>
      </c>
      <c r="J133">
        <f t="shared" si="18"/>
        <v>1</v>
      </c>
      <c r="K133">
        <f t="shared" ref="K133:K196" si="23">IF(C133&gt;0,1,0)</f>
        <v>1</v>
      </c>
      <c r="L133">
        <f t="shared" ref="L133:L196" si="24">IF(D133&gt;0,1,0)</f>
        <v>1</v>
      </c>
      <c r="M133">
        <f t="shared" si="20"/>
        <v>67</v>
      </c>
      <c r="N133">
        <f t="shared" si="20"/>
        <v>57.58</v>
      </c>
      <c r="O133">
        <f t="shared" si="19"/>
        <v>156.70999999999995</v>
      </c>
    </row>
    <row r="134" spans="1:15" x14ac:dyDescent="0.35">
      <c r="A134">
        <f>IF('jun-aug'!E133&gt;0,'jun-aug'!C133,0)</f>
        <v>0</v>
      </c>
      <c r="B134">
        <f>IF('jun-aug'!E133&gt;0,'jun-aug'!D133,0)</f>
        <v>0</v>
      </c>
      <c r="C134">
        <f>IF('jun-aug'!E133&lt;0,'jun-aug'!C133,IF('jun-aug'!K133=6,'jun-aug'!C133,0))</f>
        <v>63.96</v>
      </c>
      <c r="D134">
        <f>IF('jun-aug'!E133&lt;0,'jun-aug'!D133,IF('jun-aug'!L133=6,'jun-aug'!D133,0))</f>
        <v>63.61</v>
      </c>
      <c r="E134">
        <f t="shared" ref="E134:E197" si="25">IF(C134&gt;0,E133+1,0)</f>
        <v>2</v>
      </c>
      <c r="F134">
        <f t="shared" ref="F134:F197" si="26">IF(D134&gt;0,F133+1,0)</f>
        <v>2</v>
      </c>
      <c r="G134">
        <f t="shared" si="21"/>
        <v>0</v>
      </c>
      <c r="H134">
        <f t="shared" si="22"/>
        <v>0</v>
      </c>
      <c r="I134">
        <f t="shared" ref="I134:I197" si="27">IF(C134&gt;0,IF(E134&gt;4,0,1),0)</f>
        <v>1</v>
      </c>
      <c r="J134">
        <f t="shared" ref="J134:J197" si="28">IF(D134&gt;0,IF(F134&gt;4,0,1),0)</f>
        <v>1</v>
      </c>
      <c r="K134">
        <f t="shared" si="23"/>
        <v>1</v>
      </c>
      <c r="L134">
        <f t="shared" si="24"/>
        <v>1</v>
      </c>
      <c r="M134">
        <f t="shared" si="20"/>
        <v>0</v>
      </c>
      <c r="N134">
        <f t="shared" si="20"/>
        <v>0</v>
      </c>
      <c r="O134">
        <f t="shared" ref="O134:O197" si="29">O133+M134+N134</f>
        <v>156.70999999999995</v>
      </c>
    </row>
    <row r="135" spans="1:15" x14ac:dyDescent="0.35">
      <c r="A135">
        <f>IF('jun-aug'!E134&gt;0,'jun-aug'!C134,0)</f>
        <v>0</v>
      </c>
      <c r="B135">
        <f>IF('jun-aug'!E134&gt;0,'jun-aug'!D134,0)</f>
        <v>0</v>
      </c>
      <c r="C135">
        <f>IF('jun-aug'!E134&lt;0,'jun-aug'!C134,IF('jun-aug'!K134=6,'jun-aug'!C134,0))</f>
        <v>64.98</v>
      </c>
      <c r="D135">
        <f>IF('jun-aug'!E134&lt;0,'jun-aug'!D134,IF('jun-aug'!L134=6,'jun-aug'!D134,0))</f>
        <v>64.95</v>
      </c>
      <c r="E135">
        <f t="shared" si="25"/>
        <v>3</v>
      </c>
      <c r="F135">
        <f t="shared" si="26"/>
        <v>3</v>
      </c>
      <c r="G135">
        <f t="shared" si="21"/>
        <v>0</v>
      </c>
      <c r="H135">
        <f t="shared" si="22"/>
        <v>0</v>
      </c>
      <c r="I135">
        <f t="shared" si="27"/>
        <v>1</v>
      </c>
      <c r="J135">
        <f t="shared" si="28"/>
        <v>1</v>
      </c>
      <c r="K135">
        <f t="shared" si="23"/>
        <v>1</v>
      </c>
      <c r="L135">
        <f t="shared" si="24"/>
        <v>1</v>
      </c>
      <c r="M135">
        <f t="shared" si="20"/>
        <v>0</v>
      </c>
      <c r="N135">
        <f t="shared" si="20"/>
        <v>0</v>
      </c>
      <c r="O135">
        <f t="shared" si="29"/>
        <v>156.70999999999995</v>
      </c>
    </row>
    <row r="136" spans="1:15" x14ac:dyDescent="0.35">
      <c r="A136">
        <f>IF('jun-aug'!E135&gt;0,'jun-aug'!C135,0)</f>
        <v>0</v>
      </c>
      <c r="B136">
        <f>IF('jun-aug'!E135&gt;0,'jun-aug'!D135,0)</f>
        <v>0</v>
      </c>
      <c r="C136">
        <f>IF('jun-aug'!E135&lt;0,'jun-aug'!C135,IF('jun-aug'!K135=6,'jun-aug'!C135,0))</f>
        <v>73.3</v>
      </c>
      <c r="D136">
        <f>IF('jun-aug'!E135&lt;0,'jun-aug'!D135,IF('jun-aug'!L135=6,'jun-aug'!D135,0))</f>
        <v>72.349999999999994</v>
      </c>
      <c r="E136">
        <f t="shared" si="25"/>
        <v>4</v>
      </c>
      <c r="F136">
        <f t="shared" si="26"/>
        <v>4</v>
      </c>
      <c r="G136">
        <f t="shared" si="21"/>
        <v>0</v>
      </c>
      <c r="H136">
        <f t="shared" si="22"/>
        <v>0</v>
      </c>
      <c r="I136">
        <f t="shared" si="27"/>
        <v>1</v>
      </c>
      <c r="J136">
        <f t="shared" si="28"/>
        <v>1</v>
      </c>
      <c r="K136">
        <f t="shared" si="23"/>
        <v>1</v>
      </c>
      <c r="L136">
        <f t="shared" si="24"/>
        <v>1</v>
      </c>
      <c r="M136">
        <f t="shared" si="20"/>
        <v>0</v>
      </c>
      <c r="N136">
        <f t="shared" si="20"/>
        <v>0</v>
      </c>
      <c r="O136">
        <f t="shared" si="29"/>
        <v>156.70999999999995</v>
      </c>
    </row>
    <row r="137" spans="1:15" x14ac:dyDescent="0.35">
      <c r="A137">
        <f>IF('jun-aug'!E136&gt;0,'jun-aug'!C136,0)</f>
        <v>0</v>
      </c>
      <c r="B137">
        <f>IF('jun-aug'!E136&gt;0,'jun-aug'!D136,0)</f>
        <v>0</v>
      </c>
      <c r="C137">
        <f>IF('jun-aug'!E136&lt;0,'jun-aug'!C136,IF('jun-aug'!K136=6,'jun-aug'!C136,0))</f>
        <v>73.3</v>
      </c>
      <c r="D137">
        <f>IF('jun-aug'!E136&lt;0,'jun-aug'!D136,IF('jun-aug'!L136=6,'jun-aug'!D136,0))</f>
        <v>72.349999999999994</v>
      </c>
      <c r="E137">
        <f t="shared" si="25"/>
        <v>5</v>
      </c>
      <c r="F137">
        <f t="shared" si="26"/>
        <v>5</v>
      </c>
      <c r="G137">
        <f t="shared" si="21"/>
        <v>0</v>
      </c>
      <c r="H137">
        <f t="shared" si="22"/>
        <v>0</v>
      </c>
      <c r="I137">
        <f t="shared" si="27"/>
        <v>0</v>
      </c>
      <c r="J137">
        <f t="shared" si="28"/>
        <v>0</v>
      </c>
      <c r="K137">
        <f t="shared" si="23"/>
        <v>1</v>
      </c>
      <c r="L137">
        <f t="shared" si="24"/>
        <v>1</v>
      </c>
      <c r="M137">
        <f t="shared" si="20"/>
        <v>-73.3</v>
      </c>
      <c r="N137">
        <f t="shared" si="20"/>
        <v>-72.349999999999994</v>
      </c>
      <c r="O137">
        <f t="shared" si="29"/>
        <v>11.05999999999996</v>
      </c>
    </row>
    <row r="138" spans="1:15" x14ac:dyDescent="0.35">
      <c r="A138">
        <f>IF('jun-aug'!E137&gt;0,'jun-aug'!C137,0)</f>
        <v>0</v>
      </c>
      <c r="B138">
        <f>IF('jun-aug'!E137&gt;0,'jun-aug'!D137,0)</f>
        <v>0</v>
      </c>
      <c r="C138">
        <f>IF('jun-aug'!E137&lt;0,'jun-aug'!C137,IF('jun-aug'!K137=6,'jun-aug'!C137,0))</f>
        <v>73.3</v>
      </c>
      <c r="D138">
        <f>IF('jun-aug'!E137&lt;0,'jun-aug'!D137,IF('jun-aug'!L137=6,'jun-aug'!D137,0))</f>
        <v>57.56</v>
      </c>
      <c r="E138">
        <f t="shared" si="25"/>
        <v>6</v>
      </c>
      <c r="F138">
        <f t="shared" si="26"/>
        <v>6</v>
      </c>
      <c r="G138">
        <f t="shared" si="21"/>
        <v>0</v>
      </c>
      <c r="H138">
        <f t="shared" si="22"/>
        <v>0</v>
      </c>
      <c r="I138">
        <f t="shared" si="27"/>
        <v>0</v>
      </c>
      <c r="J138">
        <f t="shared" si="28"/>
        <v>0</v>
      </c>
      <c r="K138">
        <f t="shared" si="23"/>
        <v>1</v>
      </c>
      <c r="L138">
        <f t="shared" si="24"/>
        <v>1</v>
      </c>
      <c r="M138">
        <f t="shared" si="20"/>
        <v>0</v>
      </c>
      <c r="N138">
        <f t="shared" si="20"/>
        <v>0</v>
      </c>
      <c r="O138">
        <f t="shared" si="29"/>
        <v>11.05999999999996</v>
      </c>
    </row>
    <row r="139" spans="1:15" x14ac:dyDescent="0.35">
      <c r="A139">
        <f>IF('jun-aug'!E138&gt;0,'jun-aug'!C138,0)</f>
        <v>0</v>
      </c>
      <c r="B139">
        <f>IF('jun-aug'!E138&gt;0,'jun-aug'!D138,0)</f>
        <v>0</v>
      </c>
      <c r="C139">
        <f>IF('jun-aug'!E138&lt;0,'jun-aug'!C138,IF('jun-aug'!K138=6,'jun-aug'!C138,0))</f>
        <v>73.3</v>
      </c>
      <c r="D139">
        <f>IF('jun-aug'!E138&lt;0,'jun-aug'!D138,IF('jun-aug'!L138=6,'jun-aug'!D138,0))</f>
        <v>57.56</v>
      </c>
      <c r="E139">
        <f t="shared" si="25"/>
        <v>7</v>
      </c>
      <c r="F139">
        <f t="shared" si="26"/>
        <v>7</v>
      </c>
      <c r="G139">
        <f t="shared" si="21"/>
        <v>0</v>
      </c>
      <c r="H139">
        <f t="shared" si="22"/>
        <v>0</v>
      </c>
      <c r="I139">
        <f t="shared" si="27"/>
        <v>0</v>
      </c>
      <c r="J139">
        <f t="shared" si="28"/>
        <v>0</v>
      </c>
      <c r="K139">
        <f t="shared" si="23"/>
        <v>1</v>
      </c>
      <c r="L139">
        <f t="shared" si="24"/>
        <v>1</v>
      </c>
      <c r="M139">
        <f t="shared" si="20"/>
        <v>0</v>
      </c>
      <c r="N139">
        <f t="shared" si="20"/>
        <v>0</v>
      </c>
      <c r="O139">
        <f t="shared" si="29"/>
        <v>11.05999999999996</v>
      </c>
    </row>
    <row r="140" spans="1:15" x14ac:dyDescent="0.35">
      <c r="A140">
        <f>IF('jun-aug'!E139&gt;0,'jun-aug'!C139,0)</f>
        <v>0</v>
      </c>
      <c r="B140">
        <f>IF('jun-aug'!E139&gt;0,'jun-aug'!D139,0)</f>
        <v>0</v>
      </c>
      <c r="C140">
        <f>IF('jun-aug'!E139&lt;0,'jun-aug'!C139,IF('jun-aug'!K139=6,'jun-aug'!C139,0))</f>
        <v>64.319999999999993</v>
      </c>
      <c r="D140">
        <f>IF('jun-aug'!E139&lt;0,'jun-aug'!D139,IF('jun-aug'!L139=6,'jun-aug'!D139,0))</f>
        <v>63.95</v>
      </c>
      <c r="E140">
        <f t="shared" si="25"/>
        <v>8</v>
      </c>
      <c r="F140">
        <f t="shared" si="26"/>
        <v>8</v>
      </c>
      <c r="G140">
        <f t="shared" si="21"/>
        <v>0</v>
      </c>
      <c r="H140">
        <f t="shared" si="22"/>
        <v>0</v>
      </c>
      <c r="I140">
        <f t="shared" si="27"/>
        <v>0</v>
      </c>
      <c r="J140">
        <f t="shared" si="28"/>
        <v>0</v>
      </c>
      <c r="K140">
        <f t="shared" si="23"/>
        <v>1</v>
      </c>
      <c r="L140">
        <f t="shared" si="24"/>
        <v>1</v>
      </c>
      <c r="M140">
        <f t="shared" si="20"/>
        <v>0</v>
      </c>
      <c r="N140">
        <f t="shared" si="20"/>
        <v>0</v>
      </c>
      <c r="O140">
        <f t="shared" si="29"/>
        <v>11.05999999999996</v>
      </c>
    </row>
    <row r="141" spans="1:15" x14ac:dyDescent="0.35">
      <c r="A141">
        <f>IF('jun-aug'!E140&gt;0,'jun-aug'!C140,0)</f>
        <v>0</v>
      </c>
      <c r="B141">
        <f>IF('jun-aug'!E140&gt;0,'jun-aug'!D140,0)</f>
        <v>0</v>
      </c>
      <c r="C141">
        <f>IF('jun-aug'!E140&lt;0,'jun-aug'!C140,IF('jun-aug'!K140=6,'jun-aug'!C140,0))</f>
        <v>66.5</v>
      </c>
      <c r="D141">
        <f>IF('jun-aug'!E140&lt;0,'jun-aug'!D140,IF('jun-aug'!L140=6,'jun-aug'!D140,0))</f>
        <v>65.97</v>
      </c>
      <c r="E141">
        <f t="shared" si="25"/>
        <v>9</v>
      </c>
      <c r="F141">
        <f t="shared" si="26"/>
        <v>9</v>
      </c>
      <c r="G141">
        <f t="shared" si="21"/>
        <v>0</v>
      </c>
      <c r="H141">
        <f t="shared" si="22"/>
        <v>0</v>
      </c>
      <c r="I141">
        <f t="shared" si="27"/>
        <v>0</v>
      </c>
      <c r="J141">
        <f t="shared" si="28"/>
        <v>0</v>
      </c>
      <c r="K141">
        <f t="shared" si="23"/>
        <v>1</v>
      </c>
      <c r="L141">
        <f t="shared" si="24"/>
        <v>1</v>
      </c>
      <c r="M141">
        <f t="shared" si="20"/>
        <v>0</v>
      </c>
      <c r="N141">
        <f t="shared" si="20"/>
        <v>0</v>
      </c>
      <c r="O141">
        <f t="shared" si="29"/>
        <v>11.05999999999996</v>
      </c>
    </row>
    <row r="142" spans="1:15" x14ac:dyDescent="0.35">
      <c r="A142">
        <f>IF('jun-aug'!E141&gt;0,'jun-aug'!C141,0)</f>
        <v>0</v>
      </c>
      <c r="B142">
        <f>IF('jun-aug'!E141&gt;0,'jun-aug'!D141,0)</f>
        <v>0</v>
      </c>
      <c r="C142">
        <f>IF('jun-aug'!E141&lt;0,'jun-aug'!C141,IF('jun-aug'!K141=6,'jun-aug'!C141,0))</f>
        <v>72.13</v>
      </c>
      <c r="D142">
        <f>IF('jun-aug'!E141&lt;0,'jun-aug'!D141,IF('jun-aug'!L141=6,'jun-aug'!D141,0))</f>
        <v>71.53</v>
      </c>
      <c r="E142">
        <f t="shared" si="25"/>
        <v>10</v>
      </c>
      <c r="F142">
        <f t="shared" si="26"/>
        <v>10</v>
      </c>
      <c r="G142">
        <f t="shared" si="21"/>
        <v>0</v>
      </c>
      <c r="H142">
        <f t="shared" si="22"/>
        <v>0</v>
      </c>
      <c r="I142">
        <f t="shared" si="27"/>
        <v>0</v>
      </c>
      <c r="J142">
        <f t="shared" si="28"/>
        <v>0</v>
      </c>
      <c r="K142">
        <f t="shared" si="23"/>
        <v>1</v>
      </c>
      <c r="L142">
        <f t="shared" si="24"/>
        <v>1</v>
      </c>
      <c r="M142">
        <f t="shared" ref="M142:N205" si="30">IF(I142=1,IF(I141=0,C142,0),IF(I141=1,IF(E142&gt;4,-C142,-A142),0))</f>
        <v>0</v>
      </c>
      <c r="N142">
        <f t="shared" si="30"/>
        <v>0</v>
      </c>
      <c r="O142">
        <f t="shared" si="29"/>
        <v>11.05999999999996</v>
      </c>
    </row>
    <row r="143" spans="1:15" x14ac:dyDescent="0.35">
      <c r="A143">
        <f>IF('jun-aug'!E142&gt;0,'jun-aug'!C142,0)</f>
        <v>0</v>
      </c>
      <c r="B143">
        <f>IF('jun-aug'!E142&gt;0,'jun-aug'!D142,0)</f>
        <v>0</v>
      </c>
      <c r="C143">
        <f>IF('jun-aug'!E142&lt;0,'jun-aug'!C142,IF('jun-aug'!K142=6,'jun-aug'!C142,0))</f>
        <v>72.13</v>
      </c>
      <c r="D143">
        <f>IF('jun-aug'!E142&lt;0,'jun-aug'!D142,IF('jun-aug'!L142=6,'jun-aug'!D142,0))</f>
        <v>55.28</v>
      </c>
      <c r="E143">
        <f t="shared" si="25"/>
        <v>11</v>
      </c>
      <c r="F143">
        <f t="shared" si="26"/>
        <v>11</v>
      </c>
      <c r="G143">
        <f t="shared" si="21"/>
        <v>0</v>
      </c>
      <c r="H143">
        <f t="shared" si="22"/>
        <v>0</v>
      </c>
      <c r="I143">
        <f t="shared" si="27"/>
        <v>0</v>
      </c>
      <c r="J143">
        <f t="shared" si="28"/>
        <v>0</v>
      </c>
      <c r="K143">
        <f t="shared" si="23"/>
        <v>1</v>
      </c>
      <c r="L143">
        <f t="shared" si="24"/>
        <v>1</v>
      </c>
      <c r="M143">
        <f t="shared" si="30"/>
        <v>0</v>
      </c>
      <c r="N143">
        <f t="shared" si="30"/>
        <v>0</v>
      </c>
      <c r="O143">
        <f t="shared" si="29"/>
        <v>11.05999999999996</v>
      </c>
    </row>
    <row r="144" spans="1:15" x14ac:dyDescent="0.35">
      <c r="A144">
        <f>IF('jun-aug'!E143&gt;0,'jun-aug'!C143,0)</f>
        <v>0</v>
      </c>
      <c r="B144">
        <f>IF('jun-aug'!E143&gt;0,'jun-aug'!D143,0)</f>
        <v>0</v>
      </c>
      <c r="C144">
        <f>IF('jun-aug'!E143&lt;0,'jun-aug'!C143,IF('jun-aug'!K143=6,'jun-aug'!C143,0))</f>
        <v>72.13</v>
      </c>
      <c r="D144">
        <f>IF('jun-aug'!E143&lt;0,'jun-aug'!D143,IF('jun-aug'!L143=6,'jun-aug'!D143,0))</f>
        <v>55.28</v>
      </c>
      <c r="E144">
        <f t="shared" si="25"/>
        <v>12</v>
      </c>
      <c r="F144">
        <f t="shared" si="26"/>
        <v>12</v>
      </c>
      <c r="G144">
        <f t="shared" si="21"/>
        <v>0</v>
      </c>
      <c r="H144">
        <f t="shared" si="22"/>
        <v>0</v>
      </c>
      <c r="I144">
        <f t="shared" si="27"/>
        <v>0</v>
      </c>
      <c r="J144">
        <f t="shared" si="28"/>
        <v>0</v>
      </c>
      <c r="K144">
        <f t="shared" si="23"/>
        <v>1</v>
      </c>
      <c r="L144">
        <f t="shared" si="24"/>
        <v>1</v>
      </c>
      <c r="M144">
        <f t="shared" si="30"/>
        <v>0</v>
      </c>
      <c r="N144">
        <f t="shared" si="30"/>
        <v>0</v>
      </c>
      <c r="O144">
        <f t="shared" si="29"/>
        <v>11.05999999999996</v>
      </c>
    </row>
    <row r="145" spans="1:15" x14ac:dyDescent="0.35">
      <c r="A145">
        <f>IF('jun-aug'!E144&gt;0,'jun-aug'!C144,0)</f>
        <v>0</v>
      </c>
      <c r="B145">
        <f>IF('jun-aug'!E144&gt;0,'jun-aug'!D144,0)</f>
        <v>0</v>
      </c>
      <c r="C145">
        <f>IF('jun-aug'!E144&lt;0,'jun-aug'!C144,IF('jun-aug'!K144=6,'jun-aug'!C144,0))</f>
        <v>72.13</v>
      </c>
      <c r="D145">
        <f>IF('jun-aug'!E144&lt;0,'jun-aug'!D144,IF('jun-aug'!L144=6,'jun-aug'!D144,0))</f>
        <v>55.28</v>
      </c>
      <c r="E145">
        <f t="shared" si="25"/>
        <v>13</v>
      </c>
      <c r="F145">
        <f t="shared" si="26"/>
        <v>13</v>
      </c>
      <c r="G145">
        <f t="shared" si="21"/>
        <v>0</v>
      </c>
      <c r="H145">
        <f t="shared" si="22"/>
        <v>0</v>
      </c>
      <c r="I145">
        <f t="shared" si="27"/>
        <v>0</v>
      </c>
      <c r="J145">
        <f t="shared" si="28"/>
        <v>0</v>
      </c>
      <c r="K145">
        <f t="shared" si="23"/>
        <v>1</v>
      </c>
      <c r="L145">
        <f t="shared" si="24"/>
        <v>1</v>
      </c>
      <c r="M145">
        <f t="shared" si="30"/>
        <v>0</v>
      </c>
      <c r="N145">
        <f t="shared" si="30"/>
        <v>0</v>
      </c>
      <c r="O145">
        <f t="shared" si="29"/>
        <v>11.05999999999996</v>
      </c>
    </row>
    <row r="146" spans="1:15" x14ac:dyDescent="0.35">
      <c r="A146">
        <f>IF('jun-aug'!E145&gt;0,'jun-aug'!C145,0)</f>
        <v>0</v>
      </c>
      <c r="B146">
        <f>IF('jun-aug'!E145&gt;0,'jun-aug'!D145,0)</f>
        <v>0</v>
      </c>
      <c r="C146">
        <f>IF('jun-aug'!E145&lt;0,'jun-aug'!C145,IF('jun-aug'!K145=6,'jun-aug'!C145,0))</f>
        <v>62.01</v>
      </c>
      <c r="D146">
        <f>IF('jun-aug'!E145&lt;0,'jun-aug'!D145,IF('jun-aug'!L145=6,'jun-aug'!D145,0))</f>
        <v>55.28</v>
      </c>
      <c r="E146">
        <f t="shared" si="25"/>
        <v>14</v>
      </c>
      <c r="F146">
        <f t="shared" si="26"/>
        <v>14</v>
      </c>
      <c r="G146">
        <f t="shared" si="21"/>
        <v>0</v>
      </c>
      <c r="H146">
        <f t="shared" si="22"/>
        <v>0</v>
      </c>
      <c r="I146">
        <f t="shared" si="27"/>
        <v>0</v>
      </c>
      <c r="J146">
        <f t="shared" si="28"/>
        <v>0</v>
      </c>
      <c r="K146">
        <f t="shared" si="23"/>
        <v>1</v>
      </c>
      <c r="L146">
        <f t="shared" si="24"/>
        <v>1</v>
      </c>
      <c r="M146">
        <f t="shared" si="30"/>
        <v>0</v>
      </c>
      <c r="N146">
        <f t="shared" si="30"/>
        <v>0</v>
      </c>
      <c r="O146">
        <f t="shared" si="29"/>
        <v>11.05999999999996</v>
      </c>
    </row>
    <row r="147" spans="1:15" x14ac:dyDescent="0.35">
      <c r="A147">
        <f>IF('jun-aug'!E146&gt;0,'jun-aug'!C146,0)</f>
        <v>0</v>
      </c>
      <c r="B147">
        <f>IF('jun-aug'!E146&gt;0,'jun-aug'!D146,0)</f>
        <v>0</v>
      </c>
      <c r="C147">
        <f>IF('jun-aug'!E146&lt;0,'jun-aug'!C146,IF('jun-aug'!K146=6,'jun-aug'!C146,0))</f>
        <v>64.05</v>
      </c>
      <c r="D147">
        <f>IF('jun-aug'!E146&lt;0,'jun-aug'!D146,IF('jun-aug'!L146=6,'jun-aug'!D146,0))</f>
        <v>63.7</v>
      </c>
      <c r="E147">
        <f t="shared" si="25"/>
        <v>15</v>
      </c>
      <c r="F147">
        <f t="shared" si="26"/>
        <v>15</v>
      </c>
      <c r="G147">
        <f t="shared" si="21"/>
        <v>0</v>
      </c>
      <c r="H147">
        <f t="shared" si="22"/>
        <v>0</v>
      </c>
      <c r="I147">
        <f t="shared" si="27"/>
        <v>0</v>
      </c>
      <c r="J147">
        <f t="shared" si="28"/>
        <v>0</v>
      </c>
      <c r="K147">
        <f t="shared" si="23"/>
        <v>1</v>
      </c>
      <c r="L147">
        <f t="shared" si="24"/>
        <v>1</v>
      </c>
      <c r="M147">
        <f t="shared" si="30"/>
        <v>0</v>
      </c>
      <c r="N147">
        <f t="shared" si="30"/>
        <v>0</v>
      </c>
      <c r="O147">
        <f t="shared" si="29"/>
        <v>11.05999999999996</v>
      </c>
    </row>
    <row r="148" spans="1:15" x14ac:dyDescent="0.35">
      <c r="A148">
        <f>IF('jun-aug'!E147&gt;0,'jun-aug'!C147,0)</f>
        <v>0</v>
      </c>
      <c r="B148">
        <f>IF('jun-aug'!E147&gt;0,'jun-aug'!D147,0)</f>
        <v>0</v>
      </c>
      <c r="C148">
        <f>IF('jun-aug'!E147&lt;0,'jun-aug'!C147,IF('jun-aug'!K147=6,'jun-aug'!C147,0))</f>
        <v>68</v>
      </c>
      <c r="D148">
        <f>IF('jun-aug'!E147&lt;0,'jun-aug'!D147,IF('jun-aug'!L147=6,'jun-aug'!D147,0))</f>
        <v>67.510000000000005</v>
      </c>
      <c r="E148">
        <f t="shared" si="25"/>
        <v>16</v>
      </c>
      <c r="F148">
        <f t="shared" si="26"/>
        <v>16</v>
      </c>
      <c r="G148">
        <f t="shared" si="21"/>
        <v>0</v>
      </c>
      <c r="H148">
        <f t="shared" si="22"/>
        <v>0</v>
      </c>
      <c r="I148">
        <f t="shared" si="27"/>
        <v>0</v>
      </c>
      <c r="J148">
        <f t="shared" si="28"/>
        <v>0</v>
      </c>
      <c r="K148">
        <f t="shared" si="23"/>
        <v>1</v>
      </c>
      <c r="L148">
        <f t="shared" si="24"/>
        <v>1</v>
      </c>
      <c r="M148">
        <f t="shared" si="30"/>
        <v>0</v>
      </c>
      <c r="N148">
        <f t="shared" si="30"/>
        <v>0</v>
      </c>
      <c r="O148">
        <f t="shared" si="29"/>
        <v>11.05999999999996</v>
      </c>
    </row>
    <row r="149" spans="1:15" x14ac:dyDescent="0.35">
      <c r="A149">
        <f>IF('jun-aug'!E148&gt;0,'jun-aug'!C148,0)</f>
        <v>0</v>
      </c>
      <c r="B149">
        <f>IF('jun-aug'!E148&gt;0,'jun-aug'!D148,0)</f>
        <v>0</v>
      </c>
      <c r="C149">
        <f>IF('jun-aug'!E148&lt;0,'jun-aug'!C148,IF('jun-aug'!K148=6,'jun-aug'!C148,0))</f>
        <v>78.87</v>
      </c>
      <c r="D149">
        <f>IF('jun-aug'!E148&lt;0,'jun-aug'!D148,IF('jun-aug'!L148=6,'jun-aug'!D148,0))</f>
        <v>78.53</v>
      </c>
      <c r="E149">
        <f t="shared" si="25"/>
        <v>17</v>
      </c>
      <c r="F149">
        <f t="shared" si="26"/>
        <v>17</v>
      </c>
      <c r="G149">
        <f t="shared" si="21"/>
        <v>0</v>
      </c>
      <c r="H149">
        <f t="shared" si="22"/>
        <v>0</v>
      </c>
      <c r="I149">
        <f t="shared" si="27"/>
        <v>0</v>
      </c>
      <c r="J149">
        <f t="shared" si="28"/>
        <v>0</v>
      </c>
      <c r="K149">
        <f t="shared" si="23"/>
        <v>1</v>
      </c>
      <c r="L149">
        <f t="shared" si="24"/>
        <v>1</v>
      </c>
      <c r="M149">
        <f t="shared" si="30"/>
        <v>0</v>
      </c>
      <c r="N149">
        <f t="shared" si="30"/>
        <v>0</v>
      </c>
      <c r="O149">
        <f t="shared" si="29"/>
        <v>11.05999999999996</v>
      </c>
    </row>
    <row r="150" spans="1:15" x14ac:dyDescent="0.35">
      <c r="A150">
        <f>IF('jun-aug'!E149&gt;0,'jun-aug'!C149,0)</f>
        <v>52.61</v>
      </c>
      <c r="B150">
        <f>IF('jun-aug'!E149&gt;0,'jun-aug'!D149,0)</f>
        <v>53.09</v>
      </c>
      <c r="C150">
        <f>IF('jun-aug'!E149&lt;0,'jun-aug'!C149,IF('jun-aug'!K149=6,'jun-aug'!C149,0))</f>
        <v>0</v>
      </c>
      <c r="D150">
        <f>IF('jun-aug'!E149&lt;0,'jun-aug'!D149,IF('jun-aug'!L149=6,'jun-aug'!D149,0))</f>
        <v>0</v>
      </c>
      <c r="E150">
        <f t="shared" si="25"/>
        <v>0</v>
      </c>
      <c r="F150">
        <f t="shared" si="26"/>
        <v>0</v>
      </c>
      <c r="G150">
        <f t="shared" si="21"/>
        <v>-1</v>
      </c>
      <c r="H150">
        <f t="shared" si="22"/>
        <v>-1</v>
      </c>
      <c r="I150">
        <f t="shared" si="27"/>
        <v>0</v>
      </c>
      <c r="J150">
        <f t="shared" si="28"/>
        <v>0</v>
      </c>
      <c r="K150">
        <f t="shared" si="23"/>
        <v>0</v>
      </c>
      <c r="L150">
        <f t="shared" si="24"/>
        <v>0</v>
      </c>
      <c r="M150">
        <f t="shared" si="30"/>
        <v>0</v>
      </c>
      <c r="N150">
        <f t="shared" si="30"/>
        <v>0</v>
      </c>
      <c r="O150">
        <f t="shared" si="29"/>
        <v>11.05999999999996</v>
      </c>
    </row>
    <row r="151" spans="1:15" x14ac:dyDescent="0.35">
      <c r="A151">
        <f>IF('jun-aug'!E150&gt;0,'jun-aug'!C150,0)</f>
        <v>52.61</v>
      </c>
      <c r="B151">
        <f>IF('jun-aug'!E150&gt;0,'jun-aug'!D150,0)</f>
        <v>53.09</v>
      </c>
      <c r="C151">
        <f>IF('jun-aug'!E150&lt;0,'jun-aug'!C150,IF('jun-aug'!K150=6,'jun-aug'!C150,0))</f>
        <v>0</v>
      </c>
      <c r="D151">
        <f>IF('jun-aug'!E150&lt;0,'jun-aug'!D150,IF('jun-aug'!L150=6,'jun-aug'!D150,0))</f>
        <v>0</v>
      </c>
      <c r="E151">
        <f t="shared" si="25"/>
        <v>0</v>
      </c>
      <c r="F151">
        <f t="shared" si="26"/>
        <v>0</v>
      </c>
      <c r="G151">
        <f t="shared" si="21"/>
        <v>-1</v>
      </c>
      <c r="H151">
        <f t="shared" si="22"/>
        <v>-1</v>
      </c>
      <c r="I151">
        <f t="shared" si="27"/>
        <v>0</v>
      </c>
      <c r="J151">
        <f t="shared" si="28"/>
        <v>0</v>
      </c>
      <c r="K151">
        <f t="shared" si="23"/>
        <v>0</v>
      </c>
      <c r="L151">
        <f t="shared" si="24"/>
        <v>0</v>
      </c>
      <c r="M151">
        <f t="shared" si="30"/>
        <v>0</v>
      </c>
      <c r="N151">
        <f t="shared" si="30"/>
        <v>0</v>
      </c>
      <c r="O151">
        <f t="shared" si="29"/>
        <v>11.05999999999996</v>
      </c>
    </row>
    <row r="152" spans="1:15" x14ac:dyDescent="0.35">
      <c r="A152">
        <f>IF('jun-aug'!E151&gt;0,'jun-aug'!C151,0)</f>
        <v>52.61</v>
      </c>
      <c r="B152">
        <f>IF('jun-aug'!E151&gt;0,'jun-aug'!D151,0)</f>
        <v>53.09</v>
      </c>
      <c r="C152">
        <f>IF('jun-aug'!E151&lt;0,'jun-aug'!C151,IF('jun-aug'!K151=6,'jun-aug'!C151,0))</f>
        <v>0</v>
      </c>
      <c r="D152">
        <f>IF('jun-aug'!E151&lt;0,'jun-aug'!D151,IF('jun-aug'!L151=6,'jun-aug'!D151,0))</f>
        <v>0</v>
      </c>
      <c r="E152">
        <f t="shared" si="25"/>
        <v>0</v>
      </c>
      <c r="F152">
        <f t="shared" si="26"/>
        <v>0</v>
      </c>
      <c r="G152">
        <f t="shared" si="21"/>
        <v>-1</v>
      </c>
      <c r="H152">
        <f t="shared" si="22"/>
        <v>-1</v>
      </c>
      <c r="I152">
        <f t="shared" si="27"/>
        <v>0</v>
      </c>
      <c r="J152">
        <f t="shared" si="28"/>
        <v>0</v>
      </c>
      <c r="K152">
        <f t="shared" si="23"/>
        <v>0</v>
      </c>
      <c r="L152">
        <f t="shared" si="24"/>
        <v>0</v>
      </c>
      <c r="M152">
        <f t="shared" si="30"/>
        <v>0</v>
      </c>
      <c r="N152">
        <f t="shared" si="30"/>
        <v>0</v>
      </c>
      <c r="O152">
        <f t="shared" si="29"/>
        <v>11.05999999999996</v>
      </c>
    </row>
    <row r="153" spans="1:15" x14ac:dyDescent="0.35">
      <c r="A153">
        <f>IF('jun-aug'!E152&gt;0,'jun-aug'!C152,0)</f>
        <v>52.61</v>
      </c>
      <c r="B153">
        <f>IF('jun-aug'!E152&gt;0,'jun-aug'!D152,0)</f>
        <v>53.09</v>
      </c>
      <c r="C153">
        <f>IF('jun-aug'!E152&lt;0,'jun-aug'!C152,IF('jun-aug'!K152=6,'jun-aug'!C152,0))</f>
        <v>0</v>
      </c>
      <c r="D153">
        <f>IF('jun-aug'!E152&lt;0,'jun-aug'!D152,IF('jun-aug'!L152=6,'jun-aug'!D152,0))</f>
        <v>0</v>
      </c>
      <c r="E153">
        <f t="shared" si="25"/>
        <v>0</v>
      </c>
      <c r="F153">
        <f t="shared" si="26"/>
        <v>0</v>
      </c>
      <c r="G153">
        <f t="shared" si="21"/>
        <v>-1</v>
      </c>
      <c r="H153">
        <f t="shared" si="22"/>
        <v>-1</v>
      </c>
      <c r="I153">
        <f t="shared" si="27"/>
        <v>0</v>
      </c>
      <c r="J153">
        <f t="shared" si="28"/>
        <v>0</v>
      </c>
      <c r="K153">
        <f t="shared" si="23"/>
        <v>0</v>
      </c>
      <c r="L153">
        <f t="shared" si="24"/>
        <v>0</v>
      </c>
      <c r="M153">
        <f t="shared" si="30"/>
        <v>0</v>
      </c>
      <c r="N153">
        <f t="shared" si="30"/>
        <v>0</v>
      </c>
      <c r="O153">
        <f t="shared" si="29"/>
        <v>11.05999999999996</v>
      </c>
    </row>
    <row r="154" spans="1:15" x14ac:dyDescent="0.35">
      <c r="A154">
        <f>IF('jun-aug'!E153&gt;0,'jun-aug'!C153,0)</f>
        <v>52.61</v>
      </c>
      <c r="B154">
        <f>IF('jun-aug'!E153&gt;0,'jun-aug'!D153,0)</f>
        <v>67.25</v>
      </c>
      <c r="C154">
        <f>IF('jun-aug'!E153&lt;0,'jun-aug'!C153,IF('jun-aug'!K153=6,'jun-aug'!C153,0))</f>
        <v>0</v>
      </c>
      <c r="D154">
        <f>IF('jun-aug'!E153&lt;0,'jun-aug'!D153,IF('jun-aug'!L153=6,'jun-aug'!D153,0))</f>
        <v>0</v>
      </c>
      <c r="E154">
        <f t="shared" si="25"/>
        <v>0</v>
      </c>
      <c r="F154">
        <f t="shared" si="26"/>
        <v>0</v>
      </c>
      <c r="G154">
        <f t="shared" si="21"/>
        <v>-1</v>
      </c>
      <c r="H154">
        <f t="shared" si="22"/>
        <v>-1</v>
      </c>
      <c r="I154">
        <f t="shared" si="27"/>
        <v>0</v>
      </c>
      <c r="J154">
        <f t="shared" si="28"/>
        <v>0</v>
      </c>
      <c r="K154">
        <f t="shared" si="23"/>
        <v>0</v>
      </c>
      <c r="L154">
        <f t="shared" si="24"/>
        <v>0</v>
      </c>
      <c r="M154">
        <f t="shared" si="30"/>
        <v>0</v>
      </c>
      <c r="N154">
        <f t="shared" si="30"/>
        <v>0</v>
      </c>
      <c r="O154">
        <f t="shared" si="29"/>
        <v>11.05999999999996</v>
      </c>
    </row>
    <row r="155" spans="1:15" x14ac:dyDescent="0.35">
      <c r="A155">
        <f>IF('jun-aug'!E154&gt;0,'jun-aug'!C154,0)</f>
        <v>0</v>
      </c>
      <c r="B155">
        <f>IF('jun-aug'!E154&gt;0,'jun-aug'!D154,0)</f>
        <v>0</v>
      </c>
      <c r="C155">
        <f>IF('jun-aug'!E154&lt;0,'jun-aug'!C154,IF('jun-aug'!K154=6,'jun-aug'!C154,0))</f>
        <v>64.2</v>
      </c>
      <c r="D155">
        <f>IF('jun-aug'!E154&lt;0,'jun-aug'!D154,IF('jun-aug'!L154=6,'jun-aug'!D154,0))</f>
        <v>63.43</v>
      </c>
      <c r="E155">
        <f t="shared" si="25"/>
        <v>1</v>
      </c>
      <c r="F155">
        <f t="shared" si="26"/>
        <v>1</v>
      </c>
      <c r="G155">
        <f t="shared" si="21"/>
        <v>0</v>
      </c>
      <c r="H155">
        <f t="shared" si="22"/>
        <v>0</v>
      </c>
      <c r="I155">
        <f t="shared" si="27"/>
        <v>1</v>
      </c>
      <c r="J155">
        <f t="shared" si="28"/>
        <v>1</v>
      </c>
      <c r="K155">
        <f t="shared" si="23"/>
        <v>1</v>
      </c>
      <c r="L155">
        <f t="shared" si="24"/>
        <v>1</v>
      </c>
      <c r="M155">
        <f t="shared" si="30"/>
        <v>64.2</v>
      </c>
      <c r="N155">
        <f t="shared" si="30"/>
        <v>63.43</v>
      </c>
      <c r="O155">
        <f t="shared" si="29"/>
        <v>138.68999999999997</v>
      </c>
    </row>
    <row r="156" spans="1:15" x14ac:dyDescent="0.35">
      <c r="A156">
        <f>IF('jun-aug'!E155&gt;0,'jun-aug'!C155,0)</f>
        <v>0</v>
      </c>
      <c r="B156">
        <f>IF('jun-aug'!E155&gt;0,'jun-aug'!D155,0)</f>
        <v>0</v>
      </c>
      <c r="C156">
        <f>IF('jun-aug'!E155&lt;0,'jun-aug'!C155,IF('jun-aug'!K155=6,'jun-aug'!C155,0))</f>
        <v>67.400000000000006</v>
      </c>
      <c r="D156">
        <f>IF('jun-aug'!E155&lt;0,'jun-aug'!D155,IF('jun-aug'!L155=6,'jun-aug'!D155,0))</f>
        <v>67</v>
      </c>
      <c r="E156">
        <f t="shared" si="25"/>
        <v>2</v>
      </c>
      <c r="F156">
        <f t="shared" si="26"/>
        <v>2</v>
      </c>
      <c r="G156">
        <f t="shared" si="21"/>
        <v>0</v>
      </c>
      <c r="H156">
        <f t="shared" si="22"/>
        <v>0</v>
      </c>
      <c r="I156">
        <f t="shared" si="27"/>
        <v>1</v>
      </c>
      <c r="J156">
        <f t="shared" si="28"/>
        <v>1</v>
      </c>
      <c r="K156">
        <f t="shared" si="23"/>
        <v>1</v>
      </c>
      <c r="L156">
        <f t="shared" si="24"/>
        <v>1</v>
      </c>
      <c r="M156">
        <f t="shared" si="30"/>
        <v>0</v>
      </c>
      <c r="N156">
        <f t="shared" si="30"/>
        <v>0</v>
      </c>
      <c r="O156">
        <f t="shared" si="29"/>
        <v>138.68999999999997</v>
      </c>
    </row>
    <row r="157" spans="1:15" x14ac:dyDescent="0.35">
      <c r="A157">
        <f>IF('jun-aug'!E156&gt;0,'jun-aug'!C156,0)</f>
        <v>0</v>
      </c>
      <c r="B157">
        <f>IF('jun-aug'!E156&gt;0,'jun-aug'!D156,0)</f>
        <v>0</v>
      </c>
      <c r="C157">
        <f>IF('jun-aug'!E156&lt;0,'jun-aug'!C156,IF('jun-aug'!K156=6,'jun-aug'!C156,0))</f>
        <v>80.36</v>
      </c>
      <c r="D157">
        <f>IF('jun-aug'!E156&lt;0,'jun-aug'!D156,IF('jun-aug'!L156=6,'jun-aug'!D156,0))</f>
        <v>79.97</v>
      </c>
      <c r="E157">
        <f t="shared" si="25"/>
        <v>3</v>
      </c>
      <c r="F157">
        <f t="shared" si="26"/>
        <v>3</v>
      </c>
      <c r="G157">
        <f t="shared" si="21"/>
        <v>0</v>
      </c>
      <c r="H157">
        <f t="shared" si="22"/>
        <v>0</v>
      </c>
      <c r="I157">
        <f t="shared" si="27"/>
        <v>1</v>
      </c>
      <c r="J157">
        <f t="shared" si="28"/>
        <v>1</v>
      </c>
      <c r="K157">
        <f t="shared" si="23"/>
        <v>1</v>
      </c>
      <c r="L157">
        <f t="shared" si="24"/>
        <v>1</v>
      </c>
      <c r="M157">
        <f t="shared" si="30"/>
        <v>0</v>
      </c>
      <c r="N157">
        <f t="shared" si="30"/>
        <v>0</v>
      </c>
      <c r="O157">
        <f t="shared" si="29"/>
        <v>138.68999999999997</v>
      </c>
    </row>
    <row r="158" spans="1:15" x14ac:dyDescent="0.35">
      <c r="A158">
        <f>IF('jun-aug'!E157&gt;0,'jun-aug'!C157,0)</f>
        <v>0</v>
      </c>
      <c r="B158">
        <f>IF('jun-aug'!E157&gt;0,'jun-aug'!D157,0)</f>
        <v>0</v>
      </c>
      <c r="C158">
        <f>IF('jun-aug'!E157&lt;0,'jun-aug'!C157,IF('jun-aug'!K157=6,'jun-aug'!C157,0))</f>
        <v>80.36</v>
      </c>
      <c r="D158">
        <f>IF('jun-aug'!E157&lt;0,'jun-aug'!D157,IF('jun-aug'!L157=6,'jun-aug'!D157,0))</f>
        <v>79.97</v>
      </c>
      <c r="E158">
        <f t="shared" si="25"/>
        <v>4</v>
      </c>
      <c r="F158">
        <f t="shared" si="26"/>
        <v>4</v>
      </c>
      <c r="G158">
        <f t="shared" si="21"/>
        <v>0</v>
      </c>
      <c r="H158">
        <f t="shared" si="22"/>
        <v>0</v>
      </c>
      <c r="I158">
        <f t="shared" si="27"/>
        <v>1</v>
      </c>
      <c r="J158">
        <f t="shared" si="28"/>
        <v>1</v>
      </c>
      <c r="K158">
        <f t="shared" si="23"/>
        <v>1</v>
      </c>
      <c r="L158">
        <f t="shared" si="24"/>
        <v>1</v>
      </c>
      <c r="M158">
        <f t="shared" si="30"/>
        <v>0</v>
      </c>
      <c r="N158">
        <f t="shared" si="30"/>
        <v>0</v>
      </c>
      <c r="O158">
        <f t="shared" si="29"/>
        <v>138.68999999999997</v>
      </c>
    </row>
    <row r="159" spans="1:15" x14ac:dyDescent="0.35">
      <c r="A159">
        <f>IF('jun-aug'!E158&gt;0,'jun-aug'!C158,0)</f>
        <v>55.5</v>
      </c>
      <c r="B159">
        <f>IF('jun-aug'!E158&gt;0,'jun-aug'!D158,0)</f>
        <v>79.97</v>
      </c>
      <c r="C159">
        <f>IF('jun-aug'!E158&lt;0,'jun-aug'!C158,IF('jun-aug'!K158=6,'jun-aug'!C158,0))</f>
        <v>0</v>
      </c>
      <c r="D159">
        <f>IF('jun-aug'!E158&lt;0,'jun-aug'!D158,IF('jun-aug'!L158=6,'jun-aug'!D158,0))</f>
        <v>0</v>
      </c>
      <c r="E159">
        <f t="shared" si="25"/>
        <v>0</v>
      </c>
      <c r="F159">
        <f t="shared" si="26"/>
        <v>0</v>
      </c>
      <c r="G159">
        <f t="shared" si="21"/>
        <v>-1</v>
      </c>
      <c r="H159">
        <f t="shared" si="22"/>
        <v>-1</v>
      </c>
      <c r="I159">
        <f t="shared" si="27"/>
        <v>0</v>
      </c>
      <c r="J159">
        <f t="shared" si="28"/>
        <v>0</v>
      </c>
      <c r="K159">
        <f t="shared" si="23"/>
        <v>0</v>
      </c>
      <c r="L159">
        <f t="shared" si="24"/>
        <v>0</v>
      </c>
      <c r="M159">
        <f t="shared" si="30"/>
        <v>-55.5</v>
      </c>
      <c r="N159">
        <f t="shared" si="30"/>
        <v>-79.97</v>
      </c>
      <c r="O159">
        <f t="shared" si="29"/>
        <v>3.2199999999999704</v>
      </c>
    </row>
    <row r="160" spans="1:15" x14ac:dyDescent="0.35">
      <c r="A160">
        <f>IF('jun-aug'!E159&gt;0,'jun-aug'!C159,0)</f>
        <v>55.5</v>
      </c>
      <c r="B160">
        <f>IF('jun-aug'!E159&gt;0,'jun-aug'!D159,0)</f>
        <v>61.77</v>
      </c>
      <c r="C160">
        <f>IF('jun-aug'!E159&lt;0,'jun-aug'!C159,IF('jun-aug'!K159=6,'jun-aug'!C159,0))</f>
        <v>0</v>
      </c>
      <c r="D160">
        <f>IF('jun-aug'!E159&lt;0,'jun-aug'!D159,IF('jun-aug'!L159=6,'jun-aug'!D159,0))</f>
        <v>0</v>
      </c>
      <c r="E160">
        <f t="shared" si="25"/>
        <v>0</v>
      </c>
      <c r="F160">
        <f t="shared" si="26"/>
        <v>0</v>
      </c>
      <c r="G160">
        <f t="shared" si="21"/>
        <v>-1</v>
      </c>
      <c r="H160">
        <f t="shared" si="22"/>
        <v>-1</v>
      </c>
      <c r="I160">
        <f t="shared" si="27"/>
        <v>0</v>
      </c>
      <c r="J160">
        <f t="shared" si="28"/>
        <v>0</v>
      </c>
      <c r="K160">
        <f t="shared" si="23"/>
        <v>0</v>
      </c>
      <c r="L160">
        <f t="shared" si="24"/>
        <v>0</v>
      </c>
      <c r="M160">
        <f t="shared" si="30"/>
        <v>0</v>
      </c>
      <c r="N160">
        <f t="shared" si="30"/>
        <v>0</v>
      </c>
      <c r="O160">
        <f t="shared" si="29"/>
        <v>3.2199999999999704</v>
      </c>
    </row>
    <row r="161" spans="1:15" x14ac:dyDescent="0.35">
      <c r="A161">
        <f>IF('jun-aug'!E160&gt;0,'jun-aug'!C160,0)</f>
        <v>0</v>
      </c>
      <c r="B161">
        <f>IF('jun-aug'!E160&gt;0,'jun-aug'!D160,0)</f>
        <v>0</v>
      </c>
      <c r="C161">
        <f>IF('jun-aug'!E160&lt;0,'jun-aug'!C160,IF('jun-aug'!K160=6,'jun-aug'!C160,0))</f>
        <v>62.88</v>
      </c>
      <c r="D161">
        <f>IF('jun-aug'!E160&lt;0,'jun-aug'!D160,IF('jun-aug'!L160=6,'jun-aug'!D160,0))</f>
        <v>61.77</v>
      </c>
      <c r="E161">
        <f t="shared" si="25"/>
        <v>1</v>
      </c>
      <c r="F161">
        <f t="shared" si="26"/>
        <v>1</v>
      </c>
      <c r="G161">
        <f t="shared" si="21"/>
        <v>0</v>
      </c>
      <c r="H161">
        <f t="shared" si="22"/>
        <v>0</v>
      </c>
      <c r="I161">
        <f t="shared" si="27"/>
        <v>1</v>
      </c>
      <c r="J161">
        <f t="shared" si="28"/>
        <v>1</v>
      </c>
      <c r="K161">
        <f t="shared" si="23"/>
        <v>1</v>
      </c>
      <c r="L161">
        <f t="shared" si="24"/>
        <v>1</v>
      </c>
      <c r="M161">
        <f t="shared" si="30"/>
        <v>62.88</v>
      </c>
      <c r="N161">
        <f t="shared" si="30"/>
        <v>61.77</v>
      </c>
      <c r="O161">
        <f t="shared" si="29"/>
        <v>127.86999999999998</v>
      </c>
    </row>
    <row r="162" spans="1:15" x14ac:dyDescent="0.35">
      <c r="A162">
        <f>IF('jun-aug'!E161&gt;0,'jun-aug'!C161,0)</f>
        <v>0</v>
      </c>
      <c r="B162">
        <f>IF('jun-aug'!E161&gt;0,'jun-aug'!D161,0)</f>
        <v>0</v>
      </c>
      <c r="C162">
        <f>IF('jun-aug'!E161&lt;0,'jun-aug'!C161,IF('jun-aug'!K161=6,'jun-aug'!C161,0))</f>
        <v>68.150000000000006</v>
      </c>
      <c r="D162">
        <f>IF('jun-aug'!E161&lt;0,'jun-aug'!D161,IF('jun-aug'!L161=6,'jun-aug'!D161,0))</f>
        <v>67.989999999999995</v>
      </c>
      <c r="E162">
        <f t="shared" si="25"/>
        <v>2</v>
      </c>
      <c r="F162">
        <f t="shared" si="26"/>
        <v>2</v>
      </c>
      <c r="G162">
        <f t="shared" si="21"/>
        <v>0</v>
      </c>
      <c r="H162">
        <f t="shared" si="22"/>
        <v>0</v>
      </c>
      <c r="I162">
        <f t="shared" si="27"/>
        <v>1</v>
      </c>
      <c r="J162">
        <f t="shared" si="28"/>
        <v>1</v>
      </c>
      <c r="K162">
        <f t="shared" si="23"/>
        <v>1</v>
      </c>
      <c r="L162">
        <f t="shared" si="24"/>
        <v>1</v>
      </c>
      <c r="M162">
        <f t="shared" si="30"/>
        <v>0</v>
      </c>
      <c r="N162">
        <f t="shared" si="30"/>
        <v>0</v>
      </c>
      <c r="O162">
        <f t="shared" si="29"/>
        <v>127.86999999999998</v>
      </c>
    </row>
    <row r="163" spans="1:15" x14ac:dyDescent="0.35">
      <c r="A163">
        <f>IF('jun-aug'!E162&gt;0,'jun-aug'!C162,0)</f>
        <v>0</v>
      </c>
      <c r="B163">
        <f>IF('jun-aug'!E162&gt;0,'jun-aug'!D162,0)</f>
        <v>0</v>
      </c>
      <c r="C163">
        <f>IF('jun-aug'!E162&lt;0,'jun-aug'!C162,IF('jun-aug'!K162=6,'jun-aug'!C162,0))</f>
        <v>68.53</v>
      </c>
      <c r="D163">
        <f>IF('jun-aug'!E162&lt;0,'jun-aug'!D162,IF('jun-aug'!L162=6,'jun-aug'!D162,0))</f>
        <v>68.2</v>
      </c>
      <c r="E163">
        <f t="shared" si="25"/>
        <v>3</v>
      </c>
      <c r="F163">
        <f t="shared" si="26"/>
        <v>3</v>
      </c>
      <c r="G163">
        <f t="shared" si="21"/>
        <v>0</v>
      </c>
      <c r="H163">
        <f t="shared" si="22"/>
        <v>0</v>
      </c>
      <c r="I163">
        <f t="shared" si="27"/>
        <v>1</v>
      </c>
      <c r="J163">
        <f t="shared" si="28"/>
        <v>1</v>
      </c>
      <c r="K163">
        <f t="shared" si="23"/>
        <v>1</v>
      </c>
      <c r="L163">
        <f t="shared" si="24"/>
        <v>1</v>
      </c>
      <c r="M163">
        <f t="shared" si="30"/>
        <v>0</v>
      </c>
      <c r="N163">
        <f t="shared" si="30"/>
        <v>0</v>
      </c>
      <c r="O163">
        <f t="shared" si="29"/>
        <v>127.86999999999998</v>
      </c>
    </row>
    <row r="164" spans="1:15" x14ac:dyDescent="0.35">
      <c r="A164">
        <f>IF('jun-aug'!E163&gt;0,'jun-aug'!C163,0)</f>
        <v>0</v>
      </c>
      <c r="B164">
        <f>IF('jun-aug'!E163&gt;0,'jun-aug'!D163,0)</f>
        <v>0</v>
      </c>
      <c r="C164">
        <f>IF('jun-aug'!E163&lt;0,'jun-aug'!C163,IF('jun-aug'!K163=6,'jun-aug'!C163,0))</f>
        <v>72.77</v>
      </c>
      <c r="D164">
        <f>IF('jun-aug'!E163&lt;0,'jun-aug'!D163,IF('jun-aug'!L163=6,'jun-aug'!D163,0))</f>
        <v>68.2</v>
      </c>
      <c r="E164">
        <f t="shared" si="25"/>
        <v>4</v>
      </c>
      <c r="F164">
        <f t="shared" si="26"/>
        <v>4</v>
      </c>
      <c r="G164">
        <f t="shared" si="21"/>
        <v>0</v>
      </c>
      <c r="H164">
        <f t="shared" si="22"/>
        <v>0</v>
      </c>
      <c r="I164">
        <f t="shared" si="27"/>
        <v>1</v>
      </c>
      <c r="J164">
        <f t="shared" si="28"/>
        <v>1</v>
      </c>
      <c r="K164">
        <f t="shared" si="23"/>
        <v>1</v>
      </c>
      <c r="L164">
        <f t="shared" si="24"/>
        <v>1</v>
      </c>
      <c r="M164">
        <f t="shared" si="30"/>
        <v>0</v>
      </c>
      <c r="N164">
        <f t="shared" si="30"/>
        <v>0</v>
      </c>
      <c r="O164">
        <f t="shared" si="29"/>
        <v>127.86999999999998</v>
      </c>
    </row>
    <row r="165" spans="1:15" x14ac:dyDescent="0.35">
      <c r="A165">
        <f>IF('jun-aug'!E164&gt;0,'jun-aug'!C164,0)</f>
        <v>0</v>
      </c>
      <c r="B165">
        <f>IF('jun-aug'!E164&gt;0,'jun-aug'!D164,0)</f>
        <v>0</v>
      </c>
      <c r="C165">
        <f>IF('jun-aug'!E164&lt;0,'jun-aug'!C164,IF('jun-aug'!K164=6,'jun-aug'!C164,0))</f>
        <v>79.319999999999993</v>
      </c>
      <c r="D165">
        <f>IF('jun-aug'!E164&lt;0,'jun-aug'!D164,IF('jun-aug'!L164=6,'jun-aug'!D164,0))</f>
        <v>79.02</v>
      </c>
      <c r="E165">
        <f t="shared" si="25"/>
        <v>5</v>
      </c>
      <c r="F165">
        <f t="shared" si="26"/>
        <v>5</v>
      </c>
      <c r="G165">
        <f t="shared" si="21"/>
        <v>0</v>
      </c>
      <c r="H165">
        <f t="shared" si="22"/>
        <v>0</v>
      </c>
      <c r="I165">
        <f t="shared" si="27"/>
        <v>0</v>
      </c>
      <c r="J165">
        <f t="shared" si="28"/>
        <v>0</v>
      </c>
      <c r="K165">
        <f t="shared" si="23"/>
        <v>1</v>
      </c>
      <c r="L165">
        <f t="shared" si="24"/>
        <v>1</v>
      </c>
      <c r="M165">
        <f t="shared" si="30"/>
        <v>-79.319999999999993</v>
      </c>
      <c r="N165">
        <f t="shared" si="30"/>
        <v>-79.02</v>
      </c>
      <c r="O165">
        <f t="shared" si="29"/>
        <v>-30.470000000000013</v>
      </c>
    </row>
    <row r="166" spans="1:15" x14ac:dyDescent="0.35">
      <c r="A166">
        <f>IF('jun-aug'!E165&gt;0,'jun-aug'!C165,0)</f>
        <v>0</v>
      </c>
      <c r="B166">
        <f>IF('jun-aug'!E165&gt;0,'jun-aug'!D165,0)</f>
        <v>0</v>
      </c>
      <c r="C166">
        <f>IF('jun-aug'!E165&lt;0,'jun-aug'!C165,IF('jun-aug'!K165=6,'jun-aug'!C165,0))</f>
        <v>79.319999999999993</v>
      </c>
      <c r="D166">
        <f>IF('jun-aug'!E165&lt;0,'jun-aug'!D165,IF('jun-aug'!L165=6,'jun-aug'!D165,0))</f>
        <v>79.02</v>
      </c>
      <c r="E166">
        <f t="shared" si="25"/>
        <v>6</v>
      </c>
      <c r="F166">
        <f t="shared" si="26"/>
        <v>6</v>
      </c>
      <c r="G166">
        <f t="shared" si="21"/>
        <v>0</v>
      </c>
      <c r="H166">
        <f t="shared" si="22"/>
        <v>0</v>
      </c>
      <c r="I166">
        <f t="shared" si="27"/>
        <v>0</v>
      </c>
      <c r="J166">
        <f t="shared" si="28"/>
        <v>0</v>
      </c>
      <c r="K166">
        <f t="shared" si="23"/>
        <v>1</v>
      </c>
      <c r="L166">
        <f t="shared" si="24"/>
        <v>1</v>
      </c>
      <c r="M166">
        <f t="shared" si="30"/>
        <v>0</v>
      </c>
      <c r="N166">
        <f t="shared" si="30"/>
        <v>0</v>
      </c>
      <c r="O166">
        <f t="shared" si="29"/>
        <v>-30.470000000000013</v>
      </c>
    </row>
    <row r="167" spans="1:15" x14ac:dyDescent="0.35">
      <c r="A167">
        <f>IF('jun-aug'!E166&gt;0,'jun-aug'!C166,0)</f>
        <v>0</v>
      </c>
      <c r="B167">
        <f>IF('jun-aug'!E166&gt;0,'jun-aug'!D166,0)</f>
        <v>0</v>
      </c>
      <c r="C167">
        <f>IF('jun-aug'!E166&lt;0,'jun-aug'!C166,IF('jun-aug'!K166=6,'jun-aug'!C166,0))</f>
        <v>79.319999999999993</v>
      </c>
      <c r="D167">
        <f>IF('jun-aug'!E166&lt;0,'jun-aug'!D166,IF('jun-aug'!L166=6,'jun-aug'!D166,0))</f>
        <v>79.02</v>
      </c>
      <c r="E167">
        <f t="shared" si="25"/>
        <v>7</v>
      </c>
      <c r="F167">
        <f t="shared" si="26"/>
        <v>7</v>
      </c>
      <c r="G167">
        <f t="shared" si="21"/>
        <v>0</v>
      </c>
      <c r="H167">
        <f t="shared" si="22"/>
        <v>0</v>
      </c>
      <c r="I167">
        <f t="shared" si="27"/>
        <v>0</v>
      </c>
      <c r="J167">
        <f t="shared" si="28"/>
        <v>0</v>
      </c>
      <c r="K167">
        <f t="shared" si="23"/>
        <v>1</v>
      </c>
      <c r="L167">
        <f t="shared" si="24"/>
        <v>1</v>
      </c>
      <c r="M167">
        <f t="shared" si="30"/>
        <v>0</v>
      </c>
      <c r="N167">
        <f t="shared" si="30"/>
        <v>0</v>
      </c>
      <c r="O167">
        <f t="shared" si="29"/>
        <v>-30.470000000000013</v>
      </c>
    </row>
    <row r="168" spans="1:15" x14ac:dyDescent="0.35">
      <c r="A168">
        <f>IF('jun-aug'!E167&gt;0,'jun-aug'!C167,0)</f>
        <v>0</v>
      </c>
      <c r="B168">
        <f>IF('jun-aug'!E167&gt;0,'jun-aug'!D167,0)</f>
        <v>0</v>
      </c>
      <c r="C168">
        <f>IF('jun-aug'!E167&lt;0,'jun-aug'!C167,IF('jun-aug'!K167=6,'jun-aug'!C167,0))</f>
        <v>79.319999999999993</v>
      </c>
      <c r="D168">
        <f>IF('jun-aug'!E167&lt;0,'jun-aug'!D167,IF('jun-aug'!L167=6,'jun-aug'!D167,0))</f>
        <v>79.02</v>
      </c>
      <c r="E168">
        <f t="shared" si="25"/>
        <v>8</v>
      </c>
      <c r="F168">
        <f t="shared" si="26"/>
        <v>8</v>
      </c>
      <c r="G168">
        <f t="shared" si="21"/>
        <v>0</v>
      </c>
      <c r="H168">
        <f t="shared" si="22"/>
        <v>0</v>
      </c>
      <c r="I168">
        <f t="shared" si="27"/>
        <v>0</v>
      </c>
      <c r="J168">
        <f t="shared" si="28"/>
        <v>0</v>
      </c>
      <c r="K168">
        <f t="shared" si="23"/>
        <v>1</v>
      </c>
      <c r="L168">
        <f t="shared" si="24"/>
        <v>1</v>
      </c>
      <c r="M168">
        <f t="shared" si="30"/>
        <v>0</v>
      </c>
      <c r="N168">
        <f t="shared" si="30"/>
        <v>0</v>
      </c>
      <c r="O168">
        <f t="shared" si="29"/>
        <v>-30.470000000000013</v>
      </c>
    </row>
    <row r="169" spans="1:15" x14ac:dyDescent="0.35">
      <c r="A169">
        <f>IF('jun-aug'!E168&gt;0,'jun-aug'!C168,0)</f>
        <v>0</v>
      </c>
      <c r="B169">
        <f>IF('jun-aug'!E168&gt;0,'jun-aug'!D168,0)</f>
        <v>0</v>
      </c>
      <c r="C169">
        <f>IF('jun-aug'!E168&lt;0,'jun-aug'!C168,IF('jun-aug'!K168=6,'jun-aug'!C168,0))</f>
        <v>68.3</v>
      </c>
      <c r="D169">
        <f>IF('jun-aug'!E168&lt;0,'jun-aug'!D168,IF('jun-aug'!L168=6,'jun-aug'!D168,0))</f>
        <v>68</v>
      </c>
      <c r="E169">
        <f t="shared" si="25"/>
        <v>9</v>
      </c>
      <c r="F169">
        <f t="shared" si="26"/>
        <v>9</v>
      </c>
      <c r="G169">
        <f t="shared" si="21"/>
        <v>0</v>
      </c>
      <c r="H169">
        <f t="shared" si="22"/>
        <v>0</v>
      </c>
      <c r="I169">
        <f t="shared" si="27"/>
        <v>0</v>
      </c>
      <c r="J169">
        <f t="shared" si="28"/>
        <v>0</v>
      </c>
      <c r="K169">
        <f t="shared" si="23"/>
        <v>1</v>
      </c>
      <c r="L169">
        <f t="shared" si="24"/>
        <v>1</v>
      </c>
      <c r="M169">
        <f t="shared" si="30"/>
        <v>0</v>
      </c>
      <c r="N169">
        <f t="shared" si="30"/>
        <v>0</v>
      </c>
      <c r="O169">
        <f t="shared" si="29"/>
        <v>-30.470000000000013</v>
      </c>
    </row>
    <row r="170" spans="1:15" x14ac:dyDescent="0.35">
      <c r="A170">
        <f>IF('jun-aug'!E169&gt;0,'jun-aug'!C169,0)</f>
        <v>0</v>
      </c>
      <c r="B170">
        <f>IF('jun-aug'!E169&gt;0,'jun-aug'!D169,0)</f>
        <v>0</v>
      </c>
      <c r="C170">
        <f>IF('jun-aug'!E169&lt;0,'jun-aug'!C169,IF('jun-aug'!K169=6,'jun-aug'!C169,0))</f>
        <v>73.489999999999995</v>
      </c>
      <c r="D170">
        <f>IF('jun-aug'!E169&lt;0,'jun-aug'!D169,IF('jun-aug'!L169=6,'jun-aug'!D169,0))</f>
        <v>72.89</v>
      </c>
      <c r="E170">
        <f t="shared" si="25"/>
        <v>10</v>
      </c>
      <c r="F170">
        <f t="shared" si="26"/>
        <v>10</v>
      </c>
      <c r="G170">
        <f t="shared" si="21"/>
        <v>0</v>
      </c>
      <c r="H170">
        <f t="shared" si="22"/>
        <v>0</v>
      </c>
      <c r="I170">
        <f t="shared" si="27"/>
        <v>0</v>
      </c>
      <c r="J170">
        <f t="shared" si="28"/>
        <v>0</v>
      </c>
      <c r="K170">
        <f t="shared" si="23"/>
        <v>1</v>
      </c>
      <c r="L170">
        <f t="shared" si="24"/>
        <v>1</v>
      </c>
      <c r="M170">
        <f t="shared" si="30"/>
        <v>0</v>
      </c>
      <c r="N170">
        <f t="shared" si="30"/>
        <v>0</v>
      </c>
      <c r="O170">
        <f t="shared" si="29"/>
        <v>-30.470000000000013</v>
      </c>
    </row>
    <row r="171" spans="1:15" x14ac:dyDescent="0.35">
      <c r="A171">
        <f>IF('jun-aug'!E170&gt;0,'jun-aug'!C170,0)</f>
        <v>0</v>
      </c>
      <c r="B171">
        <f>IF('jun-aug'!E170&gt;0,'jun-aug'!D170,0)</f>
        <v>0</v>
      </c>
      <c r="C171">
        <f>IF('jun-aug'!E170&lt;0,'jun-aug'!C170,IF('jun-aug'!K170=6,'jun-aug'!C170,0))</f>
        <v>79.239999999999995</v>
      </c>
      <c r="D171">
        <f>IF('jun-aug'!E170&lt;0,'jun-aug'!D170,IF('jun-aug'!L170=6,'jun-aug'!D170,0))</f>
        <v>78.78</v>
      </c>
      <c r="E171">
        <f t="shared" si="25"/>
        <v>11</v>
      </c>
      <c r="F171">
        <f t="shared" si="26"/>
        <v>11</v>
      </c>
      <c r="G171">
        <f t="shared" si="21"/>
        <v>0</v>
      </c>
      <c r="H171">
        <f t="shared" si="22"/>
        <v>0</v>
      </c>
      <c r="I171">
        <f t="shared" si="27"/>
        <v>0</v>
      </c>
      <c r="J171">
        <f t="shared" si="28"/>
        <v>0</v>
      </c>
      <c r="K171">
        <f t="shared" si="23"/>
        <v>1</v>
      </c>
      <c r="L171">
        <f t="shared" si="24"/>
        <v>1</v>
      </c>
      <c r="M171">
        <f t="shared" si="30"/>
        <v>0</v>
      </c>
      <c r="N171">
        <f t="shared" si="30"/>
        <v>0</v>
      </c>
      <c r="O171">
        <f t="shared" si="29"/>
        <v>-30.470000000000013</v>
      </c>
    </row>
    <row r="172" spans="1:15" x14ac:dyDescent="0.35">
      <c r="A172">
        <f>IF('jun-aug'!E171&gt;0,'jun-aug'!C171,0)</f>
        <v>0</v>
      </c>
      <c r="B172">
        <f>IF('jun-aug'!E171&gt;0,'jun-aug'!D171,0)</f>
        <v>0</v>
      </c>
      <c r="C172">
        <f>IF('jun-aug'!E171&lt;0,'jun-aug'!C171,IF('jun-aug'!K171=6,'jun-aug'!C171,0))</f>
        <v>79.239999999999995</v>
      </c>
      <c r="D172">
        <f>IF('jun-aug'!E171&lt;0,'jun-aug'!D171,IF('jun-aug'!L171=6,'jun-aug'!D171,0))</f>
        <v>78.78</v>
      </c>
      <c r="E172">
        <f t="shared" si="25"/>
        <v>12</v>
      </c>
      <c r="F172">
        <f t="shared" si="26"/>
        <v>12</v>
      </c>
      <c r="G172">
        <f t="shared" si="21"/>
        <v>0</v>
      </c>
      <c r="H172">
        <f t="shared" si="22"/>
        <v>0</v>
      </c>
      <c r="I172">
        <f t="shared" si="27"/>
        <v>0</v>
      </c>
      <c r="J172">
        <f t="shared" si="28"/>
        <v>0</v>
      </c>
      <c r="K172">
        <f t="shared" si="23"/>
        <v>1</v>
      </c>
      <c r="L172">
        <f t="shared" si="24"/>
        <v>1</v>
      </c>
      <c r="M172">
        <f t="shared" si="30"/>
        <v>0</v>
      </c>
      <c r="N172">
        <f t="shared" si="30"/>
        <v>0</v>
      </c>
      <c r="O172">
        <f t="shared" si="29"/>
        <v>-30.470000000000013</v>
      </c>
    </row>
    <row r="173" spans="1:15" x14ac:dyDescent="0.35">
      <c r="A173">
        <f>IF('jun-aug'!E172&gt;0,'jun-aug'!C172,0)</f>
        <v>0</v>
      </c>
      <c r="B173">
        <f>IF('jun-aug'!E172&gt;0,'jun-aug'!D172,0)</f>
        <v>0</v>
      </c>
      <c r="C173">
        <f>IF('jun-aug'!E172&lt;0,'jun-aug'!C172,IF('jun-aug'!K172=6,'jun-aug'!C172,0))</f>
        <v>79.239999999999995</v>
      </c>
      <c r="D173">
        <f>IF('jun-aug'!E172&lt;0,'jun-aug'!D172,IF('jun-aug'!L172=6,'jun-aug'!D172,0))</f>
        <v>78.78</v>
      </c>
      <c r="E173">
        <f t="shared" si="25"/>
        <v>13</v>
      </c>
      <c r="F173">
        <f t="shared" si="26"/>
        <v>13</v>
      </c>
      <c r="G173">
        <f t="shared" si="21"/>
        <v>0</v>
      </c>
      <c r="H173">
        <f t="shared" si="22"/>
        <v>0</v>
      </c>
      <c r="I173">
        <f t="shared" si="27"/>
        <v>0</v>
      </c>
      <c r="J173">
        <f t="shared" si="28"/>
        <v>0</v>
      </c>
      <c r="K173">
        <f t="shared" si="23"/>
        <v>1</v>
      </c>
      <c r="L173">
        <f t="shared" si="24"/>
        <v>1</v>
      </c>
      <c r="M173">
        <f t="shared" si="30"/>
        <v>0</v>
      </c>
      <c r="N173">
        <f t="shared" si="30"/>
        <v>0</v>
      </c>
      <c r="O173">
        <f t="shared" si="29"/>
        <v>-30.470000000000013</v>
      </c>
    </row>
    <row r="174" spans="1:15" x14ac:dyDescent="0.35">
      <c r="A174">
        <f>IF('jun-aug'!E173&gt;0,'jun-aug'!C173,0)</f>
        <v>62.31</v>
      </c>
      <c r="B174">
        <f>IF('jun-aug'!E173&gt;0,'jun-aug'!D173,0)</f>
        <v>78.78</v>
      </c>
      <c r="C174">
        <f>IF('jun-aug'!E173&lt;0,'jun-aug'!C173,IF('jun-aug'!K173=6,'jun-aug'!C173,0))</f>
        <v>0</v>
      </c>
      <c r="D174">
        <f>IF('jun-aug'!E173&lt;0,'jun-aug'!D173,IF('jun-aug'!L173=6,'jun-aug'!D173,0))</f>
        <v>0</v>
      </c>
      <c r="E174">
        <f t="shared" si="25"/>
        <v>0</v>
      </c>
      <c r="F174">
        <f t="shared" si="26"/>
        <v>0</v>
      </c>
      <c r="G174">
        <f t="shared" si="21"/>
        <v>-1</v>
      </c>
      <c r="H174">
        <f t="shared" si="22"/>
        <v>-1</v>
      </c>
      <c r="I174">
        <f t="shared" si="27"/>
        <v>0</v>
      </c>
      <c r="J174">
        <f t="shared" si="28"/>
        <v>0</v>
      </c>
      <c r="K174">
        <f t="shared" si="23"/>
        <v>0</v>
      </c>
      <c r="L174">
        <f t="shared" si="24"/>
        <v>0</v>
      </c>
      <c r="M174">
        <f t="shared" si="30"/>
        <v>0</v>
      </c>
      <c r="N174">
        <f t="shared" si="30"/>
        <v>0</v>
      </c>
      <c r="O174">
        <f t="shared" si="29"/>
        <v>-30.470000000000013</v>
      </c>
    </row>
    <row r="175" spans="1:15" x14ac:dyDescent="0.35">
      <c r="A175">
        <f>IF('jun-aug'!E174&gt;0,'jun-aug'!C174,0)</f>
        <v>68.7</v>
      </c>
      <c r="B175">
        <f>IF('jun-aug'!E174&gt;0,'jun-aug'!D174,0)</f>
        <v>78.78</v>
      </c>
      <c r="C175">
        <f>IF('jun-aug'!E174&lt;0,'jun-aug'!C174,IF('jun-aug'!K174=6,'jun-aug'!C174,0))</f>
        <v>0</v>
      </c>
      <c r="D175">
        <f>IF('jun-aug'!E174&lt;0,'jun-aug'!D174,IF('jun-aug'!L174=6,'jun-aug'!D174,0))</f>
        <v>0</v>
      </c>
      <c r="E175">
        <f t="shared" si="25"/>
        <v>0</v>
      </c>
      <c r="F175">
        <f t="shared" si="26"/>
        <v>0</v>
      </c>
      <c r="G175">
        <f t="shared" si="21"/>
        <v>-1</v>
      </c>
      <c r="H175">
        <f t="shared" si="22"/>
        <v>-1</v>
      </c>
      <c r="I175">
        <f t="shared" si="27"/>
        <v>0</v>
      </c>
      <c r="J175">
        <f t="shared" si="28"/>
        <v>0</v>
      </c>
      <c r="K175">
        <f t="shared" si="23"/>
        <v>0</v>
      </c>
      <c r="L175">
        <f t="shared" si="24"/>
        <v>0</v>
      </c>
      <c r="M175">
        <f t="shared" si="30"/>
        <v>0</v>
      </c>
      <c r="N175">
        <f t="shared" si="30"/>
        <v>0</v>
      </c>
      <c r="O175">
        <f t="shared" si="29"/>
        <v>-30.470000000000013</v>
      </c>
    </row>
    <row r="176" spans="1:15" x14ac:dyDescent="0.35">
      <c r="A176">
        <f>IF('jun-aug'!E175&gt;0,'jun-aug'!C175,0)</f>
        <v>0</v>
      </c>
      <c r="B176">
        <f>IF('jun-aug'!E175&gt;0,'jun-aug'!D175,0)</f>
        <v>0</v>
      </c>
      <c r="C176">
        <f>IF('jun-aug'!E175&lt;0,'jun-aug'!C175,IF('jun-aug'!K175=6,'jun-aug'!C175,0))</f>
        <v>72.48</v>
      </c>
      <c r="D176">
        <f>IF('jun-aug'!E175&lt;0,'jun-aug'!D175,IF('jun-aug'!L175=6,'jun-aug'!D175,0))</f>
        <v>71.52</v>
      </c>
      <c r="E176">
        <f t="shared" si="25"/>
        <v>1</v>
      </c>
      <c r="F176">
        <f t="shared" si="26"/>
        <v>1</v>
      </c>
      <c r="G176">
        <f t="shared" si="21"/>
        <v>0</v>
      </c>
      <c r="H176">
        <f t="shared" si="22"/>
        <v>0</v>
      </c>
      <c r="I176">
        <f t="shared" si="27"/>
        <v>1</v>
      </c>
      <c r="J176">
        <f t="shared" si="28"/>
        <v>1</v>
      </c>
      <c r="K176">
        <f t="shared" si="23"/>
        <v>1</v>
      </c>
      <c r="L176">
        <f t="shared" si="24"/>
        <v>1</v>
      </c>
      <c r="M176">
        <f t="shared" si="30"/>
        <v>72.48</v>
      </c>
      <c r="N176">
        <f t="shared" si="30"/>
        <v>71.52</v>
      </c>
      <c r="O176">
        <f t="shared" si="29"/>
        <v>113.52999999999999</v>
      </c>
    </row>
    <row r="177" spans="1:15" x14ac:dyDescent="0.35">
      <c r="A177">
        <f>IF('jun-aug'!E176&gt;0,'jun-aug'!C176,0)</f>
        <v>0</v>
      </c>
      <c r="B177">
        <f>IF('jun-aug'!E176&gt;0,'jun-aug'!D176,0)</f>
        <v>0</v>
      </c>
      <c r="C177">
        <f>IF('jun-aug'!E176&lt;0,'jun-aug'!C176,IF('jun-aug'!K176=6,'jun-aug'!C176,0))</f>
        <v>76.25</v>
      </c>
      <c r="D177">
        <f>IF('jun-aug'!E176&lt;0,'jun-aug'!D176,IF('jun-aug'!L176=6,'jun-aug'!D176,0))</f>
        <v>75.989999999999995</v>
      </c>
      <c r="E177">
        <f t="shared" si="25"/>
        <v>2</v>
      </c>
      <c r="F177">
        <f t="shared" si="26"/>
        <v>2</v>
      </c>
      <c r="G177">
        <f t="shared" si="21"/>
        <v>0</v>
      </c>
      <c r="H177">
        <f t="shared" si="22"/>
        <v>0</v>
      </c>
      <c r="I177">
        <f t="shared" si="27"/>
        <v>1</v>
      </c>
      <c r="J177">
        <f t="shared" si="28"/>
        <v>1</v>
      </c>
      <c r="K177">
        <f t="shared" si="23"/>
        <v>1</v>
      </c>
      <c r="L177">
        <f t="shared" si="24"/>
        <v>1</v>
      </c>
      <c r="M177">
        <f t="shared" si="30"/>
        <v>0</v>
      </c>
      <c r="N177">
        <f t="shared" si="30"/>
        <v>0</v>
      </c>
      <c r="O177">
        <f t="shared" si="29"/>
        <v>113.52999999999999</v>
      </c>
    </row>
    <row r="178" spans="1:15" x14ac:dyDescent="0.35">
      <c r="A178">
        <f>IF('jun-aug'!E177&gt;0,'jun-aug'!C177,0)</f>
        <v>0</v>
      </c>
      <c r="B178">
        <f>IF('jun-aug'!E177&gt;0,'jun-aug'!D177,0)</f>
        <v>0</v>
      </c>
      <c r="C178">
        <f>IF('jun-aug'!E177&lt;0,'jun-aug'!C177,IF('jun-aug'!K177=6,'jun-aug'!C177,0))</f>
        <v>76.25</v>
      </c>
      <c r="D178">
        <f>IF('jun-aug'!E177&lt;0,'jun-aug'!D177,IF('jun-aug'!L177=6,'jun-aug'!D177,0))</f>
        <v>53.35</v>
      </c>
      <c r="E178">
        <f t="shared" si="25"/>
        <v>3</v>
      </c>
      <c r="F178">
        <f t="shared" si="26"/>
        <v>3</v>
      </c>
      <c r="G178">
        <f t="shared" si="21"/>
        <v>0</v>
      </c>
      <c r="H178">
        <f t="shared" si="22"/>
        <v>0</v>
      </c>
      <c r="I178">
        <f t="shared" si="27"/>
        <v>1</v>
      </c>
      <c r="J178">
        <f t="shared" si="28"/>
        <v>1</v>
      </c>
      <c r="K178">
        <f t="shared" si="23"/>
        <v>1</v>
      </c>
      <c r="L178">
        <f t="shared" si="24"/>
        <v>1</v>
      </c>
      <c r="M178">
        <f t="shared" si="30"/>
        <v>0</v>
      </c>
      <c r="N178">
        <f t="shared" si="30"/>
        <v>0</v>
      </c>
      <c r="O178">
        <f t="shared" si="29"/>
        <v>113.52999999999999</v>
      </c>
    </row>
    <row r="179" spans="1:15" x14ac:dyDescent="0.35">
      <c r="A179">
        <f>IF('jun-aug'!E178&gt;0,'jun-aug'!C178,0)</f>
        <v>0</v>
      </c>
      <c r="B179">
        <f>IF('jun-aug'!E178&gt;0,'jun-aug'!D178,0)</f>
        <v>0</v>
      </c>
      <c r="C179">
        <f>IF('jun-aug'!E178&lt;0,'jun-aug'!C178,IF('jun-aug'!K178=6,'jun-aug'!C178,0))</f>
        <v>76.25</v>
      </c>
      <c r="D179">
        <f>IF('jun-aug'!E178&lt;0,'jun-aug'!D178,IF('jun-aug'!L178=6,'jun-aug'!D178,0))</f>
        <v>56.72</v>
      </c>
      <c r="E179">
        <f t="shared" si="25"/>
        <v>4</v>
      </c>
      <c r="F179">
        <f t="shared" si="26"/>
        <v>4</v>
      </c>
      <c r="G179">
        <f t="shared" si="21"/>
        <v>0</v>
      </c>
      <c r="H179">
        <f t="shared" si="22"/>
        <v>0</v>
      </c>
      <c r="I179">
        <f t="shared" si="27"/>
        <v>1</v>
      </c>
      <c r="J179">
        <f t="shared" si="28"/>
        <v>1</v>
      </c>
      <c r="K179">
        <f t="shared" si="23"/>
        <v>1</v>
      </c>
      <c r="L179">
        <f t="shared" si="24"/>
        <v>1</v>
      </c>
      <c r="M179">
        <f t="shared" si="30"/>
        <v>0</v>
      </c>
      <c r="N179">
        <f t="shared" si="30"/>
        <v>0</v>
      </c>
      <c r="O179">
        <f t="shared" si="29"/>
        <v>113.52999999999999</v>
      </c>
    </row>
    <row r="180" spans="1:15" x14ac:dyDescent="0.35">
      <c r="A180">
        <f>IF('jun-aug'!E179&gt;0,'jun-aug'!C179,0)</f>
        <v>0</v>
      </c>
      <c r="B180">
        <f>IF('jun-aug'!E179&gt;0,'jun-aug'!D179,0)</f>
        <v>0</v>
      </c>
      <c r="C180">
        <f>IF('jun-aug'!E179&lt;0,'jun-aug'!C179,IF('jun-aug'!K179=6,'jun-aug'!C179,0))</f>
        <v>76.25</v>
      </c>
      <c r="D180">
        <f>IF('jun-aug'!E179&lt;0,'jun-aug'!D179,IF('jun-aug'!L179=6,'jun-aug'!D179,0))</f>
        <v>56.92</v>
      </c>
      <c r="E180">
        <f t="shared" si="25"/>
        <v>5</v>
      </c>
      <c r="F180">
        <f t="shared" si="26"/>
        <v>5</v>
      </c>
      <c r="G180">
        <f t="shared" si="21"/>
        <v>0</v>
      </c>
      <c r="H180">
        <f t="shared" si="22"/>
        <v>0</v>
      </c>
      <c r="I180">
        <f t="shared" si="27"/>
        <v>0</v>
      </c>
      <c r="J180">
        <f t="shared" si="28"/>
        <v>0</v>
      </c>
      <c r="K180">
        <f t="shared" si="23"/>
        <v>1</v>
      </c>
      <c r="L180">
        <f t="shared" si="24"/>
        <v>1</v>
      </c>
      <c r="M180">
        <f t="shared" si="30"/>
        <v>-76.25</v>
      </c>
      <c r="N180">
        <f t="shared" si="30"/>
        <v>-56.92</v>
      </c>
      <c r="O180">
        <f t="shared" si="29"/>
        <v>-19.640000000000015</v>
      </c>
    </row>
    <row r="181" spans="1:15" x14ac:dyDescent="0.35">
      <c r="A181">
        <f>IF('jun-aug'!E180&gt;0,'jun-aug'!C180,0)</f>
        <v>0</v>
      </c>
      <c r="B181">
        <f>IF('jun-aug'!E180&gt;0,'jun-aug'!D180,0)</f>
        <v>0</v>
      </c>
      <c r="C181">
        <f>IF('jun-aug'!E180&lt;0,'jun-aug'!C180,IF('jun-aug'!K180=6,'jun-aug'!C180,0))</f>
        <v>62.72</v>
      </c>
      <c r="D181">
        <f>IF('jun-aug'!E180&lt;0,'jun-aug'!D180,IF('jun-aug'!L180=6,'jun-aug'!D180,0))</f>
        <v>56.92</v>
      </c>
      <c r="E181">
        <f t="shared" si="25"/>
        <v>6</v>
      </c>
      <c r="F181">
        <f t="shared" si="26"/>
        <v>6</v>
      </c>
      <c r="G181">
        <f t="shared" si="21"/>
        <v>0</v>
      </c>
      <c r="H181">
        <f t="shared" si="22"/>
        <v>0</v>
      </c>
      <c r="I181">
        <f t="shared" si="27"/>
        <v>0</v>
      </c>
      <c r="J181">
        <f t="shared" si="28"/>
        <v>0</v>
      </c>
      <c r="K181">
        <f t="shared" si="23"/>
        <v>1</v>
      </c>
      <c r="L181">
        <f t="shared" si="24"/>
        <v>1</v>
      </c>
      <c r="M181">
        <f t="shared" si="30"/>
        <v>0</v>
      </c>
      <c r="N181">
        <f t="shared" si="30"/>
        <v>0</v>
      </c>
      <c r="O181">
        <f t="shared" si="29"/>
        <v>-19.640000000000015</v>
      </c>
    </row>
    <row r="182" spans="1:15" x14ac:dyDescent="0.35">
      <c r="A182">
        <f>IF('jun-aug'!E181&gt;0,'jun-aug'!C181,0)</f>
        <v>0</v>
      </c>
      <c r="B182">
        <f>IF('jun-aug'!E181&gt;0,'jun-aug'!D181,0)</f>
        <v>0</v>
      </c>
      <c r="C182">
        <f>IF('jun-aug'!E181&lt;0,'jun-aug'!C181,IF('jun-aug'!K181=6,'jun-aug'!C181,0))</f>
        <v>68.34</v>
      </c>
      <c r="D182">
        <f>IF('jun-aug'!E181&lt;0,'jun-aug'!D181,IF('jun-aug'!L181=6,'jun-aug'!D181,0))</f>
        <v>67.61</v>
      </c>
      <c r="E182">
        <f t="shared" si="25"/>
        <v>7</v>
      </c>
      <c r="F182">
        <f t="shared" si="26"/>
        <v>7</v>
      </c>
      <c r="G182">
        <f t="shared" si="21"/>
        <v>0</v>
      </c>
      <c r="H182">
        <f t="shared" si="22"/>
        <v>0</v>
      </c>
      <c r="I182">
        <f t="shared" si="27"/>
        <v>0</v>
      </c>
      <c r="J182">
        <f t="shared" si="28"/>
        <v>0</v>
      </c>
      <c r="K182">
        <f t="shared" si="23"/>
        <v>1</v>
      </c>
      <c r="L182">
        <f t="shared" si="24"/>
        <v>1</v>
      </c>
      <c r="M182">
        <f t="shared" si="30"/>
        <v>0</v>
      </c>
      <c r="N182">
        <f t="shared" si="30"/>
        <v>0</v>
      </c>
      <c r="O182">
        <f t="shared" si="29"/>
        <v>-19.640000000000015</v>
      </c>
    </row>
    <row r="183" spans="1:15" x14ac:dyDescent="0.35">
      <c r="A183">
        <f>IF('jun-aug'!E182&gt;0,'jun-aug'!C182,0)</f>
        <v>0</v>
      </c>
      <c r="B183">
        <f>IF('jun-aug'!E182&gt;0,'jun-aug'!D182,0)</f>
        <v>0</v>
      </c>
      <c r="C183">
        <f>IF('jun-aug'!E182&lt;0,'jun-aug'!C182,IF('jun-aug'!K182=6,'jun-aug'!C182,0))</f>
        <v>65.69</v>
      </c>
      <c r="D183">
        <f>IF('jun-aug'!E182&lt;0,'jun-aug'!D182,IF('jun-aug'!L182=6,'jun-aug'!D182,0))</f>
        <v>65.650000000000006</v>
      </c>
      <c r="E183">
        <f t="shared" si="25"/>
        <v>8</v>
      </c>
      <c r="F183">
        <f t="shared" si="26"/>
        <v>8</v>
      </c>
      <c r="G183">
        <f t="shared" si="21"/>
        <v>0</v>
      </c>
      <c r="H183">
        <f t="shared" si="22"/>
        <v>0</v>
      </c>
      <c r="I183">
        <f t="shared" si="27"/>
        <v>0</v>
      </c>
      <c r="J183">
        <f t="shared" si="28"/>
        <v>0</v>
      </c>
      <c r="K183">
        <f t="shared" si="23"/>
        <v>1</v>
      </c>
      <c r="L183">
        <f t="shared" si="24"/>
        <v>1</v>
      </c>
      <c r="M183">
        <f t="shared" si="30"/>
        <v>0</v>
      </c>
      <c r="N183">
        <f t="shared" si="30"/>
        <v>0</v>
      </c>
      <c r="O183">
        <f t="shared" si="29"/>
        <v>-19.640000000000015</v>
      </c>
    </row>
    <row r="184" spans="1:15" x14ac:dyDescent="0.35">
      <c r="A184">
        <f>IF('jun-aug'!E183&gt;0,'jun-aug'!C183,0)</f>
        <v>68.23</v>
      </c>
      <c r="B184">
        <f>IF('jun-aug'!E183&gt;0,'jun-aug'!D183,0)</f>
        <v>68.34</v>
      </c>
      <c r="C184">
        <f>IF('jun-aug'!E183&lt;0,'jun-aug'!C183,IF('jun-aug'!K183=6,'jun-aug'!C183,0))</f>
        <v>68.23</v>
      </c>
      <c r="D184">
        <f>IF('jun-aug'!E183&lt;0,'jun-aug'!D183,IF('jun-aug'!L183=6,'jun-aug'!D183,0))</f>
        <v>0</v>
      </c>
      <c r="E184">
        <f t="shared" si="25"/>
        <v>9</v>
      </c>
      <c r="F184">
        <f t="shared" si="26"/>
        <v>0</v>
      </c>
      <c r="G184">
        <f t="shared" si="21"/>
        <v>-1</v>
      </c>
      <c r="H184">
        <f t="shared" si="22"/>
        <v>-1</v>
      </c>
      <c r="I184">
        <f t="shared" si="27"/>
        <v>0</v>
      </c>
      <c r="J184">
        <f t="shared" si="28"/>
        <v>0</v>
      </c>
      <c r="K184">
        <f t="shared" si="23"/>
        <v>1</v>
      </c>
      <c r="L184">
        <f t="shared" si="24"/>
        <v>0</v>
      </c>
      <c r="M184">
        <f t="shared" si="30"/>
        <v>0</v>
      </c>
      <c r="N184">
        <f t="shared" si="30"/>
        <v>0</v>
      </c>
      <c r="O184">
        <f t="shared" si="29"/>
        <v>-19.640000000000015</v>
      </c>
    </row>
    <row r="185" spans="1:15" x14ac:dyDescent="0.35">
      <c r="A185">
        <f>IF('jun-aug'!E184&gt;0,'jun-aug'!C184,0)</f>
        <v>0</v>
      </c>
      <c r="B185">
        <f>IF('jun-aug'!E184&gt;0,'jun-aug'!D184,0)</f>
        <v>0</v>
      </c>
      <c r="C185">
        <f>IF('jun-aug'!E184&lt;0,'jun-aug'!C184,IF('jun-aug'!K184=6,'jun-aug'!C184,0))</f>
        <v>72.900000000000006</v>
      </c>
      <c r="D185">
        <f>IF('jun-aug'!E184&lt;0,'jun-aug'!D184,IF('jun-aug'!L184=6,'jun-aug'!D184,0))</f>
        <v>72.42</v>
      </c>
      <c r="E185">
        <f t="shared" si="25"/>
        <v>10</v>
      </c>
      <c r="F185">
        <f t="shared" si="26"/>
        <v>1</v>
      </c>
      <c r="G185">
        <f t="shared" si="21"/>
        <v>0</v>
      </c>
      <c r="H185">
        <f t="shared" si="22"/>
        <v>0</v>
      </c>
      <c r="I185">
        <f t="shared" si="27"/>
        <v>0</v>
      </c>
      <c r="J185">
        <f t="shared" si="28"/>
        <v>1</v>
      </c>
      <c r="K185">
        <f t="shared" si="23"/>
        <v>1</v>
      </c>
      <c r="L185">
        <f t="shared" si="24"/>
        <v>1</v>
      </c>
      <c r="M185">
        <f t="shared" si="30"/>
        <v>0</v>
      </c>
      <c r="N185">
        <f t="shared" si="30"/>
        <v>72.42</v>
      </c>
      <c r="O185">
        <f t="shared" si="29"/>
        <v>52.779999999999987</v>
      </c>
    </row>
    <row r="186" spans="1:15" x14ac:dyDescent="0.35">
      <c r="A186">
        <f>IF('jun-aug'!E185&gt;0,'jun-aug'!C185,0)</f>
        <v>0</v>
      </c>
      <c r="B186">
        <f>IF('jun-aug'!E185&gt;0,'jun-aug'!D185,0)</f>
        <v>0</v>
      </c>
      <c r="C186">
        <f>IF('jun-aug'!E185&lt;0,'jun-aug'!C185,IF('jun-aug'!K185=6,'jun-aug'!C185,0))</f>
        <v>72.900000000000006</v>
      </c>
      <c r="D186">
        <f>IF('jun-aug'!E185&lt;0,'jun-aug'!D185,IF('jun-aug'!L185=6,'jun-aug'!D185,0))</f>
        <v>53.29</v>
      </c>
      <c r="E186">
        <f t="shared" si="25"/>
        <v>11</v>
      </c>
      <c r="F186">
        <f t="shared" si="26"/>
        <v>2</v>
      </c>
      <c r="G186">
        <f t="shared" si="21"/>
        <v>0</v>
      </c>
      <c r="H186">
        <f t="shared" si="22"/>
        <v>0</v>
      </c>
      <c r="I186">
        <f t="shared" si="27"/>
        <v>0</v>
      </c>
      <c r="J186">
        <f t="shared" si="28"/>
        <v>1</v>
      </c>
      <c r="K186">
        <f t="shared" si="23"/>
        <v>1</v>
      </c>
      <c r="L186">
        <f t="shared" si="24"/>
        <v>1</v>
      </c>
      <c r="M186">
        <f t="shared" si="30"/>
        <v>0</v>
      </c>
      <c r="N186">
        <f t="shared" si="30"/>
        <v>0</v>
      </c>
      <c r="O186">
        <f t="shared" si="29"/>
        <v>52.779999999999987</v>
      </c>
    </row>
    <row r="187" spans="1:15" x14ac:dyDescent="0.35">
      <c r="A187">
        <f>IF('jun-aug'!E186&gt;0,'jun-aug'!C186,0)</f>
        <v>0</v>
      </c>
      <c r="B187">
        <f>IF('jun-aug'!E186&gt;0,'jun-aug'!D186,0)</f>
        <v>0</v>
      </c>
      <c r="C187">
        <f>IF('jun-aug'!E186&lt;0,'jun-aug'!C186,IF('jun-aug'!K186=6,'jun-aug'!C186,0))</f>
        <v>72.900000000000006</v>
      </c>
      <c r="D187">
        <f>IF('jun-aug'!E186&lt;0,'jun-aug'!D186,IF('jun-aug'!L186=6,'jun-aug'!D186,0))</f>
        <v>57.22</v>
      </c>
      <c r="E187">
        <f t="shared" si="25"/>
        <v>12</v>
      </c>
      <c r="F187">
        <f t="shared" si="26"/>
        <v>3</v>
      </c>
      <c r="G187">
        <f t="shared" si="21"/>
        <v>0</v>
      </c>
      <c r="H187">
        <f t="shared" si="22"/>
        <v>0</v>
      </c>
      <c r="I187">
        <f t="shared" si="27"/>
        <v>0</v>
      </c>
      <c r="J187">
        <f t="shared" si="28"/>
        <v>1</v>
      </c>
      <c r="K187">
        <f t="shared" si="23"/>
        <v>1</v>
      </c>
      <c r="L187">
        <f t="shared" si="24"/>
        <v>1</v>
      </c>
      <c r="M187">
        <f t="shared" si="30"/>
        <v>0</v>
      </c>
      <c r="N187">
        <f t="shared" si="30"/>
        <v>0</v>
      </c>
      <c r="O187">
        <f t="shared" si="29"/>
        <v>52.779999999999987</v>
      </c>
    </row>
    <row r="188" spans="1:15" x14ac:dyDescent="0.35">
      <c r="A188">
        <f>IF('jun-aug'!E187&gt;0,'jun-aug'!C187,0)</f>
        <v>0</v>
      </c>
      <c r="B188">
        <f>IF('jun-aug'!E187&gt;0,'jun-aug'!D187,0)</f>
        <v>0</v>
      </c>
      <c r="C188">
        <f>IF('jun-aug'!E187&lt;0,'jun-aug'!C187,IF('jun-aug'!K187=6,'jun-aug'!C187,0))</f>
        <v>72.900000000000006</v>
      </c>
      <c r="D188">
        <f>IF('jun-aug'!E187&lt;0,'jun-aug'!D187,IF('jun-aug'!L187=6,'jun-aug'!D187,0))</f>
        <v>57.22</v>
      </c>
      <c r="E188">
        <f t="shared" si="25"/>
        <v>13</v>
      </c>
      <c r="F188">
        <f t="shared" si="26"/>
        <v>4</v>
      </c>
      <c r="G188">
        <f t="shared" si="21"/>
        <v>0</v>
      </c>
      <c r="H188">
        <f t="shared" si="22"/>
        <v>0</v>
      </c>
      <c r="I188">
        <f t="shared" si="27"/>
        <v>0</v>
      </c>
      <c r="J188">
        <f t="shared" si="28"/>
        <v>1</v>
      </c>
      <c r="K188">
        <f t="shared" si="23"/>
        <v>1</v>
      </c>
      <c r="L188">
        <f t="shared" si="24"/>
        <v>1</v>
      </c>
      <c r="M188">
        <f t="shared" si="30"/>
        <v>0</v>
      </c>
      <c r="N188">
        <f t="shared" si="30"/>
        <v>0</v>
      </c>
      <c r="O188">
        <f t="shared" si="29"/>
        <v>52.779999999999987</v>
      </c>
    </row>
    <row r="189" spans="1:15" x14ac:dyDescent="0.35">
      <c r="A189">
        <f>IF('jun-aug'!E188&gt;0,'jun-aug'!C188,0)</f>
        <v>0</v>
      </c>
      <c r="B189">
        <f>IF('jun-aug'!E188&gt;0,'jun-aug'!D188,0)</f>
        <v>0</v>
      </c>
      <c r="C189">
        <f>IF('jun-aug'!E188&lt;0,'jun-aug'!C188,IF('jun-aug'!K188=6,'jun-aug'!C188,0))</f>
        <v>63.93</v>
      </c>
      <c r="D189">
        <f>IF('jun-aug'!E188&lt;0,'jun-aug'!D188,IF('jun-aug'!L188=6,'jun-aug'!D188,0))</f>
        <v>57.22</v>
      </c>
      <c r="E189">
        <f t="shared" si="25"/>
        <v>14</v>
      </c>
      <c r="F189">
        <f t="shared" si="26"/>
        <v>5</v>
      </c>
      <c r="G189">
        <f t="shared" si="21"/>
        <v>0</v>
      </c>
      <c r="H189">
        <f t="shared" si="22"/>
        <v>0</v>
      </c>
      <c r="I189">
        <f t="shared" si="27"/>
        <v>0</v>
      </c>
      <c r="J189">
        <f t="shared" si="28"/>
        <v>0</v>
      </c>
      <c r="K189">
        <f t="shared" si="23"/>
        <v>1</v>
      </c>
      <c r="L189">
        <f t="shared" si="24"/>
        <v>1</v>
      </c>
      <c r="M189">
        <f t="shared" si="30"/>
        <v>0</v>
      </c>
      <c r="N189">
        <f t="shared" si="30"/>
        <v>-57.22</v>
      </c>
      <c r="O189">
        <f t="shared" si="29"/>
        <v>-4.4400000000000119</v>
      </c>
    </row>
    <row r="190" spans="1:15" x14ac:dyDescent="0.35">
      <c r="A190">
        <f>IF('jun-aug'!E189&gt;0,'jun-aug'!C189,0)</f>
        <v>0</v>
      </c>
      <c r="B190">
        <f>IF('jun-aug'!E189&gt;0,'jun-aug'!D189,0)</f>
        <v>0</v>
      </c>
      <c r="C190">
        <f>IF('jun-aug'!E189&lt;0,'jun-aug'!C189,IF('jun-aug'!K189=6,'jun-aug'!C189,0))</f>
        <v>66.27</v>
      </c>
      <c r="D190">
        <f>IF('jun-aug'!E189&lt;0,'jun-aug'!D189,IF('jun-aug'!L189=6,'jun-aug'!D189,0))</f>
        <v>66</v>
      </c>
      <c r="E190">
        <f t="shared" si="25"/>
        <v>15</v>
      </c>
      <c r="F190">
        <f t="shared" si="26"/>
        <v>6</v>
      </c>
      <c r="G190">
        <f t="shared" si="21"/>
        <v>0</v>
      </c>
      <c r="H190">
        <f t="shared" si="22"/>
        <v>0</v>
      </c>
      <c r="I190">
        <f t="shared" si="27"/>
        <v>0</v>
      </c>
      <c r="J190">
        <f t="shared" si="28"/>
        <v>0</v>
      </c>
      <c r="K190">
        <f t="shared" si="23"/>
        <v>1</v>
      </c>
      <c r="L190">
        <f t="shared" si="24"/>
        <v>1</v>
      </c>
      <c r="M190">
        <f t="shared" si="30"/>
        <v>0</v>
      </c>
      <c r="N190">
        <f t="shared" si="30"/>
        <v>0</v>
      </c>
      <c r="O190">
        <f t="shared" si="29"/>
        <v>-4.4400000000000119</v>
      </c>
    </row>
    <row r="191" spans="1:15" x14ac:dyDescent="0.35">
      <c r="A191">
        <f>IF('jun-aug'!E190&gt;0,'jun-aug'!C190,0)</f>
        <v>0</v>
      </c>
      <c r="B191">
        <f>IF('jun-aug'!E190&gt;0,'jun-aug'!D190,0)</f>
        <v>0</v>
      </c>
      <c r="C191">
        <f>IF('jun-aug'!E190&lt;0,'jun-aug'!C190,IF('jun-aug'!K190=6,'jun-aug'!C190,0))</f>
        <v>68.319999999999993</v>
      </c>
      <c r="D191">
        <f>IF('jun-aug'!E190&lt;0,'jun-aug'!D190,IF('jun-aug'!L190=6,'jun-aug'!D190,0))</f>
        <v>68</v>
      </c>
      <c r="E191">
        <f t="shared" si="25"/>
        <v>16</v>
      </c>
      <c r="F191">
        <f t="shared" si="26"/>
        <v>7</v>
      </c>
      <c r="G191">
        <f t="shared" si="21"/>
        <v>0</v>
      </c>
      <c r="H191">
        <f t="shared" si="22"/>
        <v>0</v>
      </c>
      <c r="I191">
        <f t="shared" si="27"/>
        <v>0</v>
      </c>
      <c r="J191">
        <f t="shared" si="28"/>
        <v>0</v>
      </c>
      <c r="K191">
        <f t="shared" si="23"/>
        <v>1</v>
      </c>
      <c r="L191">
        <f t="shared" si="24"/>
        <v>1</v>
      </c>
      <c r="M191">
        <f t="shared" si="30"/>
        <v>0</v>
      </c>
      <c r="N191">
        <f t="shared" si="30"/>
        <v>0</v>
      </c>
      <c r="O191">
        <f t="shared" si="29"/>
        <v>-4.4400000000000119</v>
      </c>
    </row>
    <row r="192" spans="1:15" x14ac:dyDescent="0.35">
      <c r="A192">
        <f>IF('jun-aug'!E191&gt;0,'jun-aug'!C191,0)</f>
        <v>0</v>
      </c>
      <c r="B192">
        <f>IF('jun-aug'!E191&gt;0,'jun-aug'!D191,0)</f>
        <v>0</v>
      </c>
      <c r="C192">
        <f>IF('jun-aug'!E191&lt;0,'jun-aug'!C191,IF('jun-aug'!K191=6,'jun-aug'!C191,0))</f>
        <v>73.099999999999994</v>
      </c>
      <c r="D192">
        <f>IF('jun-aug'!E191&lt;0,'jun-aug'!D191,IF('jun-aug'!L191=6,'jun-aug'!D191,0))</f>
        <v>72.56</v>
      </c>
      <c r="E192">
        <f t="shared" si="25"/>
        <v>17</v>
      </c>
      <c r="F192">
        <f t="shared" si="26"/>
        <v>8</v>
      </c>
      <c r="G192">
        <f t="shared" si="21"/>
        <v>0</v>
      </c>
      <c r="H192">
        <f t="shared" si="22"/>
        <v>0</v>
      </c>
      <c r="I192">
        <f t="shared" si="27"/>
        <v>0</v>
      </c>
      <c r="J192">
        <f t="shared" si="28"/>
        <v>0</v>
      </c>
      <c r="K192">
        <f t="shared" si="23"/>
        <v>1</v>
      </c>
      <c r="L192">
        <f t="shared" si="24"/>
        <v>1</v>
      </c>
      <c r="M192">
        <f t="shared" si="30"/>
        <v>0</v>
      </c>
      <c r="N192">
        <f t="shared" si="30"/>
        <v>0</v>
      </c>
      <c r="O192">
        <f t="shared" si="29"/>
        <v>-4.4400000000000119</v>
      </c>
    </row>
    <row r="193" spans="1:15" x14ac:dyDescent="0.35">
      <c r="A193">
        <f>IF('jun-aug'!E192&gt;0,'jun-aug'!C192,0)</f>
        <v>0</v>
      </c>
      <c r="B193">
        <f>IF('jun-aug'!E192&gt;0,'jun-aug'!D192,0)</f>
        <v>0</v>
      </c>
      <c r="C193">
        <f>IF('jun-aug'!E192&lt;0,'jun-aug'!C192,IF('jun-aug'!K192=6,'jun-aug'!C192,0))</f>
        <v>73.099999999999994</v>
      </c>
      <c r="D193">
        <f>IF('jun-aug'!E192&lt;0,'jun-aug'!D192,IF('jun-aug'!L192=6,'jun-aug'!D192,0))</f>
        <v>53</v>
      </c>
      <c r="E193">
        <f t="shared" si="25"/>
        <v>18</v>
      </c>
      <c r="F193">
        <f t="shared" si="26"/>
        <v>9</v>
      </c>
      <c r="G193">
        <f t="shared" si="21"/>
        <v>0</v>
      </c>
      <c r="H193">
        <f t="shared" si="22"/>
        <v>0</v>
      </c>
      <c r="I193">
        <f t="shared" si="27"/>
        <v>0</v>
      </c>
      <c r="J193">
        <f t="shared" si="28"/>
        <v>0</v>
      </c>
      <c r="K193">
        <f t="shared" si="23"/>
        <v>1</v>
      </c>
      <c r="L193">
        <f t="shared" si="24"/>
        <v>1</v>
      </c>
      <c r="M193">
        <f t="shared" si="30"/>
        <v>0</v>
      </c>
      <c r="N193">
        <f t="shared" si="30"/>
        <v>0</v>
      </c>
      <c r="O193">
        <f t="shared" si="29"/>
        <v>-4.4400000000000119</v>
      </c>
    </row>
    <row r="194" spans="1:15" x14ac:dyDescent="0.35">
      <c r="A194">
        <f>IF('jun-aug'!E193&gt;0,'jun-aug'!C193,0)</f>
        <v>0</v>
      </c>
      <c r="B194">
        <f>IF('jun-aug'!E193&gt;0,'jun-aug'!D193,0)</f>
        <v>0</v>
      </c>
      <c r="C194">
        <f>IF('jun-aug'!E193&lt;0,'jun-aug'!C193,IF('jun-aug'!K193=6,'jun-aug'!C193,0))</f>
        <v>73.099999999999994</v>
      </c>
      <c r="D194">
        <f>IF('jun-aug'!E193&lt;0,'jun-aug'!D193,IF('jun-aug'!L193=6,'jun-aug'!D193,0))</f>
        <v>57</v>
      </c>
      <c r="E194">
        <f t="shared" si="25"/>
        <v>19</v>
      </c>
      <c r="F194">
        <f t="shared" si="26"/>
        <v>10</v>
      </c>
      <c r="G194">
        <f t="shared" si="21"/>
        <v>0</v>
      </c>
      <c r="H194">
        <f t="shared" si="22"/>
        <v>0</v>
      </c>
      <c r="I194">
        <f t="shared" si="27"/>
        <v>0</v>
      </c>
      <c r="J194">
        <f t="shared" si="28"/>
        <v>0</v>
      </c>
      <c r="K194">
        <f t="shared" si="23"/>
        <v>1</v>
      </c>
      <c r="L194">
        <f t="shared" si="24"/>
        <v>1</v>
      </c>
      <c r="M194">
        <f t="shared" si="30"/>
        <v>0</v>
      </c>
      <c r="N194">
        <f t="shared" si="30"/>
        <v>0</v>
      </c>
      <c r="O194">
        <f t="shared" si="29"/>
        <v>-4.4400000000000119</v>
      </c>
    </row>
    <row r="195" spans="1:15" x14ac:dyDescent="0.35">
      <c r="A195">
        <f>IF('jun-aug'!E194&gt;0,'jun-aug'!C194,0)</f>
        <v>0</v>
      </c>
      <c r="B195">
        <f>IF('jun-aug'!E194&gt;0,'jun-aug'!D194,0)</f>
        <v>0</v>
      </c>
      <c r="C195">
        <f>IF('jun-aug'!E194&lt;0,'jun-aug'!C194,IF('jun-aug'!K194=6,'jun-aug'!C194,0))</f>
        <v>58.29</v>
      </c>
      <c r="D195">
        <f>IF('jun-aug'!E194&lt;0,'jun-aug'!D194,IF('jun-aug'!L194=6,'jun-aug'!D194,0))</f>
        <v>58.26</v>
      </c>
      <c r="E195">
        <f t="shared" si="25"/>
        <v>20</v>
      </c>
      <c r="F195">
        <f t="shared" si="26"/>
        <v>11</v>
      </c>
      <c r="G195">
        <f t="shared" si="21"/>
        <v>0</v>
      </c>
      <c r="H195">
        <f t="shared" si="22"/>
        <v>0</v>
      </c>
      <c r="I195">
        <f t="shared" si="27"/>
        <v>0</v>
      </c>
      <c r="J195">
        <f t="shared" si="28"/>
        <v>0</v>
      </c>
      <c r="K195">
        <f t="shared" si="23"/>
        <v>1</v>
      </c>
      <c r="L195">
        <f t="shared" si="24"/>
        <v>1</v>
      </c>
      <c r="M195">
        <f t="shared" si="30"/>
        <v>0</v>
      </c>
      <c r="N195">
        <f t="shared" si="30"/>
        <v>0</v>
      </c>
      <c r="O195">
        <f t="shared" si="29"/>
        <v>-4.4400000000000119</v>
      </c>
    </row>
    <row r="196" spans="1:15" x14ac:dyDescent="0.35">
      <c r="A196">
        <f>IF('jun-aug'!E195&gt;0,'jun-aug'!C195,0)</f>
        <v>0</v>
      </c>
      <c r="B196">
        <f>IF('jun-aug'!E195&gt;0,'jun-aug'!D195,0)</f>
        <v>0</v>
      </c>
      <c r="C196">
        <f>IF('jun-aug'!E195&lt;0,'jun-aug'!C195,IF('jun-aug'!K195=6,'jun-aug'!C195,0))</f>
        <v>58.29</v>
      </c>
      <c r="D196">
        <f>IF('jun-aug'!E195&lt;0,'jun-aug'!D195,IF('jun-aug'!L195=6,'jun-aug'!D195,0))</f>
        <v>58.26</v>
      </c>
      <c r="E196">
        <f t="shared" si="25"/>
        <v>21</v>
      </c>
      <c r="F196">
        <f t="shared" si="26"/>
        <v>12</v>
      </c>
      <c r="G196">
        <f t="shared" si="21"/>
        <v>0</v>
      </c>
      <c r="H196">
        <f t="shared" si="22"/>
        <v>0</v>
      </c>
      <c r="I196">
        <f t="shared" si="27"/>
        <v>0</v>
      </c>
      <c r="J196">
        <f t="shared" si="28"/>
        <v>0</v>
      </c>
      <c r="K196">
        <f t="shared" si="23"/>
        <v>1</v>
      </c>
      <c r="L196">
        <f t="shared" si="24"/>
        <v>1</v>
      </c>
      <c r="M196">
        <f t="shared" si="30"/>
        <v>0</v>
      </c>
      <c r="N196">
        <f t="shared" si="30"/>
        <v>0</v>
      </c>
      <c r="O196">
        <f t="shared" si="29"/>
        <v>-4.4400000000000119</v>
      </c>
    </row>
    <row r="197" spans="1:15" x14ac:dyDescent="0.35">
      <c r="A197">
        <f>IF('jun-aug'!E196&gt;0,'jun-aug'!C196,0)</f>
        <v>0</v>
      </c>
      <c r="B197">
        <f>IF('jun-aug'!E196&gt;0,'jun-aug'!D196,0)</f>
        <v>0</v>
      </c>
      <c r="C197">
        <f>IF('jun-aug'!E196&lt;0,'jun-aug'!C196,IF('jun-aug'!K196=6,'jun-aug'!C196,0))</f>
        <v>64.099999999999994</v>
      </c>
      <c r="D197">
        <f>IF('jun-aug'!E196&lt;0,'jun-aug'!D196,IF('jun-aug'!L196=6,'jun-aug'!D196,0))</f>
        <v>58.26</v>
      </c>
      <c r="E197">
        <f t="shared" si="25"/>
        <v>22</v>
      </c>
      <c r="F197">
        <f t="shared" si="26"/>
        <v>13</v>
      </c>
      <c r="G197">
        <f t="shared" ref="G197:G225" si="31">IF(A197&gt;0,-1,0)</f>
        <v>0</v>
      </c>
      <c r="H197">
        <f t="shared" ref="H197:H225" si="32">IF(B197&gt;0,-1,0)</f>
        <v>0</v>
      </c>
      <c r="I197">
        <f t="shared" si="27"/>
        <v>0</v>
      </c>
      <c r="J197">
        <f t="shared" si="28"/>
        <v>0</v>
      </c>
      <c r="K197">
        <f t="shared" ref="K197:K225" si="33">IF(C197&gt;0,1,0)</f>
        <v>1</v>
      </c>
      <c r="L197">
        <f t="shared" ref="L197:L225" si="34">IF(D197&gt;0,1,0)</f>
        <v>1</v>
      </c>
      <c r="M197">
        <f t="shared" si="30"/>
        <v>0</v>
      </c>
      <c r="N197">
        <f t="shared" si="30"/>
        <v>0</v>
      </c>
      <c r="O197">
        <f t="shared" si="29"/>
        <v>-4.4400000000000119</v>
      </c>
    </row>
    <row r="198" spans="1:15" x14ac:dyDescent="0.35">
      <c r="A198">
        <f>IF('jun-aug'!E197&gt;0,'jun-aug'!C197,0)</f>
        <v>0</v>
      </c>
      <c r="B198">
        <f>IF('jun-aug'!E197&gt;0,'jun-aug'!D197,0)</f>
        <v>0</v>
      </c>
      <c r="C198">
        <f>IF('jun-aug'!E197&lt;0,'jun-aug'!C197,IF('jun-aug'!K197=6,'jun-aug'!C197,0))</f>
        <v>65</v>
      </c>
      <c r="D198">
        <f>IF('jun-aug'!E197&lt;0,'jun-aug'!D197,IF('jun-aug'!L197=6,'jun-aug'!D197,0))</f>
        <v>64.650000000000006</v>
      </c>
      <c r="E198">
        <f t="shared" ref="E198:E225" si="35">IF(C198&gt;0,E197+1,0)</f>
        <v>23</v>
      </c>
      <c r="F198">
        <f t="shared" ref="F198:F225" si="36">IF(D198&gt;0,F197+1,0)</f>
        <v>14</v>
      </c>
      <c r="G198">
        <f t="shared" si="31"/>
        <v>0</v>
      </c>
      <c r="H198">
        <f t="shared" si="32"/>
        <v>0</v>
      </c>
      <c r="I198">
        <f t="shared" ref="I198:I225" si="37">IF(C198&gt;0,IF(E198&gt;4,0,1),0)</f>
        <v>0</v>
      </c>
      <c r="J198">
        <f t="shared" ref="J198:J225" si="38">IF(D198&gt;0,IF(F198&gt;4,0,1),0)</f>
        <v>0</v>
      </c>
      <c r="K198">
        <f t="shared" si="33"/>
        <v>1</v>
      </c>
      <c r="L198">
        <f t="shared" si="34"/>
        <v>1</v>
      </c>
      <c r="M198">
        <f t="shared" si="30"/>
        <v>0</v>
      </c>
      <c r="N198">
        <f t="shared" si="30"/>
        <v>0</v>
      </c>
      <c r="O198">
        <f t="shared" ref="O198:O225" si="39">O197+M198+N198</f>
        <v>-4.4400000000000119</v>
      </c>
    </row>
    <row r="199" spans="1:15" x14ac:dyDescent="0.35">
      <c r="A199">
        <f>IF('jun-aug'!E198&gt;0,'jun-aug'!C198,0)</f>
        <v>0</v>
      </c>
      <c r="B199">
        <f>IF('jun-aug'!E198&gt;0,'jun-aug'!D198,0)</f>
        <v>0</v>
      </c>
      <c r="C199">
        <f>IF('jun-aug'!E198&lt;0,'jun-aug'!C198,IF('jun-aug'!K198=6,'jun-aug'!C198,0))</f>
        <v>68.489999999999995</v>
      </c>
      <c r="D199">
        <f>IF('jun-aug'!E198&lt;0,'jun-aug'!D198,IF('jun-aug'!L198=6,'jun-aug'!D198,0))</f>
        <v>64.650000000000006</v>
      </c>
      <c r="E199">
        <f t="shared" si="35"/>
        <v>24</v>
      </c>
      <c r="F199">
        <f t="shared" si="36"/>
        <v>15</v>
      </c>
      <c r="G199">
        <f t="shared" si="31"/>
        <v>0</v>
      </c>
      <c r="H199">
        <f t="shared" si="32"/>
        <v>0</v>
      </c>
      <c r="I199">
        <f t="shared" si="37"/>
        <v>0</v>
      </c>
      <c r="J199">
        <f t="shared" si="38"/>
        <v>0</v>
      </c>
      <c r="K199">
        <f t="shared" si="33"/>
        <v>1</v>
      </c>
      <c r="L199">
        <f t="shared" si="34"/>
        <v>1</v>
      </c>
      <c r="M199">
        <f t="shared" si="30"/>
        <v>0</v>
      </c>
      <c r="N199">
        <f t="shared" si="30"/>
        <v>0</v>
      </c>
      <c r="O199">
        <f t="shared" si="39"/>
        <v>-4.4400000000000119</v>
      </c>
    </row>
    <row r="200" spans="1:15" x14ac:dyDescent="0.35">
      <c r="A200">
        <f>IF('jun-aug'!E199&gt;0,'jun-aug'!C199,0)</f>
        <v>0</v>
      </c>
      <c r="B200">
        <f>IF('jun-aug'!E199&gt;0,'jun-aug'!D199,0)</f>
        <v>0</v>
      </c>
      <c r="C200">
        <f>IF('jun-aug'!E199&lt;0,'jun-aug'!C199,IF('jun-aug'!K199=6,'jun-aug'!C199,0))</f>
        <v>72.95</v>
      </c>
      <c r="D200">
        <f>IF('jun-aug'!E199&lt;0,'jun-aug'!D199,IF('jun-aug'!L199=6,'jun-aug'!D199,0))</f>
        <v>72.489999999999995</v>
      </c>
      <c r="E200">
        <f t="shared" si="35"/>
        <v>25</v>
      </c>
      <c r="F200">
        <f t="shared" si="36"/>
        <v>16</v>
      </c>
      <c r="G200">
        <f t="shared" si="31"/>
        <v>0</v>
      </c>
      <c r="H200">
        <f t="shared" si="32"/>
        <v>0</v>
      </c>
      <c r="I200">
        <f t="shared" si="37"/>
        <v>0</v>
      </c>
      <c r="J200">
        <f t="shared" si="38"/>
        <v>0</v>
      </c>
      <c r="K200">
        <f t="shared" si="33"/>
        <v>1</v>
      </c>
      <c r="L200">
        <f t="shared" si="34"/>
        <v>1</v>
      </c>
      <c r="M200">
        <f t="shared" si="30"/>
        <v>0</v>
      </c>
      <c r="N200">
        <f t="shared" si="30"/>
        <v>0</v>
      </c>
      <c r="O200">
        <f t="shared" si="39"/>
        <v>-4.4400000000000119</v>
      </c>
    </row>
    <row r="201" spans="1:15" x14ac:dyDescent="0.35">
      <c r="A201">
        <f>IF('jun-aug'!E200&gt;0,'jun-aug'!C200,0)</f>
        <v>0</v>
      </c>
      <c r="B201">
        <f>IF('jun-aug'!E200&gt;0,'jun-aug'!D200,0)</f>
        <v>0</v>
      </c>
      <c r="C201">
        <f>IF('jun-aug'!E200&lt;0,'jun-aug'!C200,IF('jun-aug'!K200=6,'jun-aug'!C200,0))</f>
        <v>75.209999999999994</v>
      </c>
      <c r="D201">
        <f>IF('jun-aug'!E200&lt;0,'jun-aug'!D200,IF('jun-aug'!L200=6,'jun-aug'!D200,0))</f>
        <v>75</v>
      </c>
      <c r="E201">
        <f t="shared" si="35"/>
        <v>26</v>
      </c>
      <c r="F201">
        <f t="shared" si="36"/>
        <v>17</v>
      </c>
      <c r="G201">
        <f t="shared" si="31"/>
        <v>0</v>
      </c>
      <c r="H201">
        <f t="shared" si="32"/>
        <v>0</v>
      </c>
      <c r="I201">
        <f t="shared" si="37"/>
        <v>0</v>
      </c>
      <c r="J201">
        <f t="shared" si="38"/>
        <v>0</v>
      </c>
      <c r="K201">
        <f t="shared" si="33"/>
        <v>1</v>
      </c>
      <c r="L201">
        <f t="shared" si="34"/>
        <v>1</v>
      </c>
      <c r="M201">
        <f t="shared" si="30"/>
        <v>0</v>
      </c>
      <c r="N201">
        <f t="shared" si="30"/>
        <v>0</v>
      </c>
      <c r="O201">
        <f t="shared" si="39"/>
        <v>-4.4400000000000119</v>
      </c>
    </row>
    <row r="202" spans="1:15" x14ac:dyDescent="0.35">
      <c r="A202">
        <f>IF('jun-aug'!E201&gt;0,'jun-aug'!C201,0)</f>
        <v>0</v>
      </c>
      <c r="B202">
        <f>IF('jun-aug'!E201&gt;0,'jun-aug'!D201,0)</f>
        <v>0</v>
      </c>
      <c r="C202">
        <f>IF('jun-aug'!E201&lt;0,'jun-aug'!C201,IF('jun-aug'!K201=6,'jun-aug'!C201,0))</f>
        <v>75.209999999999994</v>
      </c>
      <c r="D202">
        <f>IF('jun-aug'!E201&lt;0,'jun-aug'!D201,IF('jun-aug'!L201=6,'jun-aug'!D201,0))</f>
        <v>53.52</v>
      </c>
      <c r="E202">
        <f t="shared" si="35"/>
        <v>27</v>
      </c>
      <c r="F202">
        <f t="shared" si="36"/>
        <v>18</v>
      </c>
      <c r="G202">
        <f t="shared" si="31"/>
        <v>0</v>
      </c>
      <c r="H202">
        <f t="shared" si="32"/>
        <v>0</v>
      </c>
      <c r="I202">
        <f t="shared" si="37"/>
        <v>0</v>
      </c>
      <c r="J202">
        <f t="shared" si="38"/>
        <v>0</v>
      </c>
      <c r="K202">
        <f t="shared" si="33"/>
        <v>1</v>
      </c>
      <c r="L202">
        <f t="shared" si="34"/>
        <v>1</v>
      </c>
      <c r="M202">
        <f t="shared" si="30"/>
        <v>0</v>
      </c>
      <c r="N202">
        <f t="shared" si="30"/>
        <v>0</v>
      </c>
      <c r="O202">
        <f t="shared" si="39"/>
        <v>-4.4400000000000119</v>
      </c>
    </row>
    <row r="203" spans="1:15" x14ac:dyDescent="0.35">
      <c r="A203">
        <f>IF('jun-aug'!E202&gt;0,'jun-aug'!C202,0)</f>
        <v>51.44</v>
      </c>
      <c r="B203">
        <f>IF('jun-aug'!E202&gt;0,'jun-aug'!D202,0)</f>
        <v>51.86</v>
      </c>
      <c r="C203">
        <f>IF('jun-aug'!E202&lt;0,'jun-aug'!C202,IF('jun-aug'!K202=6,'jun-aug'!C202,0))</f>
        <v>0</v>
      </c>
      <c r="D203">
        <f>IF('jun-aug'!E202&lt;0,'jun-aug'!D202,IF('jun-aug'!L202=6,'jun-aug'!D202,0))</f>
        <v>0</v>
      </c>
      <c r="E203">
        <f t="shared" si="35"/>
        <v>0</v>
      </c>
      <c r="F203">
        <f t="shared" si="36"/>
        <v>0</v>
      </c>
      <c r="G203">
        <f t="shared" si="31"/>
        <v>-1</v>
      </c>
      <c r="H203">
        <f t="shared" si="32"/>
        <v>-1</v>
      </c>
      <c r="I203">
        <f t="shared" si="37"/>
        <v>0</v>
      </c>
      <c r="J203">
        <f t="shared" si="38"/>
        <v>0</v>
      </c>
      <c r="K203">
        <f t="shared" si="33"/>
        <v>0</v>
      </c>
      <c r="L203">
        <f t="shared" si="34"/>
        <v>0</v>
      </c>
      <c r="M203">
        <f t="shared" si="30"/>
        <v>0</v>
      </c>
      <c r="N203">
        <f t="shared" si="30"/>
        <v>0</v>
      </c>
      <c r="O203">
        <f t="shared" si="39"/>
        <v>-4.4400000000000119</v>
      </c>
    </row>
    <row r="204" spans="1:15" x14ac:dyDescent="0.35">
      <c r="A204">
        <f>IF('jun-aug'!E203&gt;0,'jun-aug'!C203,0)</f>
        <v>51.44</v>
      </c>
      <c r="B204">
        <f>IF('jun-aug'!E203&gt;0,'jun-aug'!D203,0)</f>
        <v>51.86</v>
      </c>
      <c r="C204">
        <f>IF('jun-aug'!E203&lt;0,'jun-aug'!C203,IF('jun-aug'!K203=6,'jun-aug'!C203,0))</f>
        <v>0</v>
      </c>
      <c r="D204">
        <f>IF('jun-aug'!E203&lt;0,'jun-aug'!D203,IF('jun-aug'!L203=6,'jun-aug'!D203,0))</f>
        <v>0</v>
      </c>
      <c r="E204">
        <f t="shared" si="35"/>
        <v>0</v>
      </c>
      <c r="F204">
        <f t="shared" si="36"/>
        <v>0</v>
      </c>
      <c r="G204">
        <f t="shared" si="31"/>
        <v>-1</v>
      </c>
      <c r="H204">
        <f t="shared" si="32"/>
        <v>-1</v>
      </c>
      <c r="I204">
        <f t="shared" si="37"/>
        <v>0</v>
      </c>
      <c r="J204">
        <f t="shared" si="38"/>
        <v>0</v>
      </c>
      <c r="K204">
        <f t="shared" si="33"/>
        <v>0</v>
      </c>
      <c r="L204">
        <f t="shared" si="34"/>
        <v>0</v>
      </c>
      <c r="M204">
        <f t="shared" si="30"/>
        <v>0</v>
      </c>
      <c r="N204">
        <f t="shared" si="30"/>
        <v>0</v>
      </c>
      <c r="O204">
        <f t="shared" si="39"/>
        <v>-4.4400000000000119</v>
      </c>
    </row>
    <row r="205" spans="1:15" x14ac:dyDescent="0.35">
      <c r="A205">
        <f>IF('jun-aug'!E204&gt;0,'jun-aug'!C204,0)</f>
        <v>51.44</v>
      </c>
      <c r="B205">
        <f>IF('jun-aug'!E204&gt;0,'jun-aug'!D204,0)</f>
        <v>51.86</v>
      </c>
      <c r="C205">
        <f>IF('jun-aug'!E204&lt;0,'jun-aug'!C204,IF('jun-aug'!K204=6,'jun-aug'!C204,0))</f>
        <v>0</v>
      </c>
      <c r="D205">
        <f>IF('jun-aug'!E204&lt;0,'jun-aug'!D204,IF('jun-aug'!L204=6,'jun-aug'!D204,0))</f>
        <v>0</v>
      </c>
      <c r="E205">
        <f t="shared" si="35"/>
        <v>0</v>
      </c>
      <c r="F205">
        <f t="shared" si="36"/>
        <v>0</v>
      </c>
      <c r="G205">
        <f t="shared" si="31"/>
        <v>-1</v>
      </c>
      <c r="H205">
        <f t="shared" si="32"/>
        <v>-1</v>
      </c>
      <c r="I205">
        <f t="shared" si="37"/>
        <v>0</v>
      </c>
      <c r="J205">
        <f t="shared" si="38"/>
        <v>0</v>
      </c>
      <c r="K205">
        <f t="shared" si="33"/>
        <v>0</v>
      </c>
      <c r="L205">
        <f t="shared" si="34"/>
        <v>0</v>
      </c>
      <c r="M205">
        <f t="shared" si="30"/>
        <v>0</v>
      </c>
      <c r="N205">
        <f t="shared" si="30"/>
        <v>0</v>
      </c>
      <c r="O205">
        <f t="shared" si="39"/>
        <v>-4.4400000000000119</v>
      </c>
    </row>
    <row r="206" spans="1:15" x14ac:dyDescent="0.35">
      <c r="A206">
        <f>IF('jun-aug'!E205&gt;0,'jun-aug'!C205,0)</f>
        <v>64.19</v>
      </c>
      <c r="B206">
        <f>IF('jun-aug'!E205&gt;0,'jun-aug'!D205,0)</f>
        <v>64.25</v>
      </c>
      <c r="C206">
        <f>IF('jun-aug'!E205&lt;0,'jun-aug'!C205,IF('jun-aug'!K205=6,'jun-aug'!C205,0))</f>
        <v>0</v>
      </c>
      <c r="D206">
        <f>IF('jun-aug'!E205&lt;0,'jun-aug'!D205,IF('jun-aug'!L205=6,'jun-aug'!D205,0))</f>
        <v>0</v>
      </c>
      <c r="E206">
        <f t="shared" si="35"/>
        <v>0</v>
      </c>
      <c r="F206">
        <f t="shared" si="36"/>
        <v>0</v>
      </c>
      <c r="G206">
        <f t="shared" si="31"/>
        <v>-1</v>
      </c>
      <c r="H206">
        <f t="shared" si="32"/>
        <v>-1</v>
      </c>
      <c r="I206">
        <f t="shared" si="37"/>
        <v>0</v>
      </c>
      <c r="J206">
        <f t="shared" si="38"/>
        <v>0</v>
      </c>
      <c r="K206">
        <f t="shared" si="33"/>
        <v>0</v>
      </c>
      <c r="L206">
        <f t="shared" si="34"/>
        <v>0</v>
      </c>
      <c r="M206">
        <f t="shared" ref="M206:N224" si="40">IF(I206=1,IF(I205=0,C206,0),IF(I205=1,IF(E206&gt;4,-C206,-A206),0))</f>
        <v>0</v>
      </c>
      <c r="N206">
        <f t="shared" si="40"/>
        <v>0</v>
      </c>
      <c r="O206">
        <f t="shared" si="39"/>
        <v>-4.4400000000000119</v>
      </c>
    </row>
    <row r="207" spans="1:15" x14ac:dyDescent="0.35">
      <c r="A207">
        <f>IF('jun-aug'!E206&gt;0,'jun-aug'!C206,0)</f>
        <v>64.19</v>
      </c>
      <c r="B207">
        <f>IF('jun-aug'!E206&gt;0,'jun-aug'!D206,0)</f>
        <v>67.39</v>
      </c>
      <c r="C207">
        <f>IF('jun-aug'!E206&lt;0,'jun-aug'!C206,IF('jun-aug'!K206=6,'jun-aug'!C206,0))</f>
        <v>0</v>
      </c>
      <c r="D207">
        <f>IF('jun-aug'!E206&lt;0,'jun-aug'!D206,IF('jun-aug'!L206=6,'jun-aug'!D206,0))</f>
        <v>0</v>
      </c>
      <c r="E207">
        <f t="shared" si="35"/>
        <v>0</v>
      </c>
      <c r="F207">
        <f t="shared" si="36"/>
        <v>0</v>
      </c>
      <c r="G207">
        <f t="shared" si="31"/>
        <v>-1</v>
      </c>
      <c r="H207">
        <f t="shared" si="32"/>
        <v>-1</v>
      </c>
      <c r="I207">
        <f t="shared" si="37"/>
        <v>0</v>
      </c>
      <c r="J207">
        <f t="shared" si="38"/>
        <v>0</v>
      </c>
      <c r="K207">
        <f t="shared" si="33"/>
        <v>0</v>
      </c>
      <c r="L207">
        <f t="shared" si="34"/>
        <v>0</v>
      </c>
      <c r="M207">
        <f t="shared" si="40"/>
        <v>0</v>
      </c>
      <c r="N207">
        <f t="shared" si="40"/>
        <v>0</v>
      </c>
      <c r="O207">
        <f t="shared" si="39"/>
        <v>-4.4400000000000119</v>
      </c>
    </row>
    <row r="208" spans="1:15" x14ac:dyDescent="0.35">
      <c r="A208">
        <f>IF('jun-aug'!E207&gt;0,'jun-aug'!C207,0)</f>
        <v>0</v>
      </c>
      <c r="B208">
        <f>IF('jun-aug'!E207&gt;0,'jun-aug'!D207,0)</f>
        <v>0</v>
      </c>
      <c r="C208">
        <f>IF('jun-aug'!E207&lt;0,'jun-aug'!C207,IF('jun-aug'!K207=6,'jun-aug'!C207,0))</f>
        <v>68.19</v>
      </c>
      <c r="D208">
        <f>IF('jun-aug'!E207&lt;0,'jun-aug'!D207,IF('jun-aug'!L207=6,'jun-aug'!D207,0))</f>
        <v>67.48</v>
      </c>
      <c r="E208">
        <f t="shared" si="35"/>
        <v>1</v>
      </c>
      <c r="F208">
        <f t="shared" si="36"/>
        <v>1</v>
      </c>
      <c r="G208">
        <f t="shared" si="31"/>
        <v>0</v>
      </c>
      <c r="H208">
        <f t="shared" si="32"/>
        <v>0</v>
      </c>
      <c r="I208">
        <f t="shared" si="37"/>
        <v>1</v>
      </c>
      <c r="J208">
        <f t="shared" si="38"/>
        <v>1</v>
      </c>
      <c r="K208">
        <f t="shared" si="33"/>
        <v>1</v>
      </c>
      <c r="L208">
        <f t="shared" si="34"/>
        <v>1</v>
      </c>
      <c r="M208">
        <f t="shared" si="40"/>
        <v>68.19</v>
      </c>
      <c r="N208">
        <f t="shared" si="40"/>
        <v>67.48</v>
      </c>
      <c r="O208">
        <f t="shared" si="39"/>
        <v>131.22999999999999</v>
      </c>
    </row>
    <row r="209" spans="1:15" x14ac:dyDescent="0.35">
      <c r="A209">
        <f>IF('jun-aug'!E208&gt;0,'jun-aug'!C208,0)</f>
        <v>0</v>
      </c>
      <c r="B209">
        <f>IF('jun-aug'!E208&gt;0,'jun-aug'!D208,0)</f>
        <v>0</v>
      </c>
      <c r="C209">
        <f>IF('jun-aug'!E208&lt;0,'jun-aug'!C208,IF('jun-aug'!K208=6,'jun-aug'!C208,0))</f>
        <v>75.260000000000005</v>
      </c>
      <c r="D209">
        <f>IF('jun-aug'!E208&lt;0,'jun-aug'!D208,IF('jun-aug'!L208=6,'jun-aug'!D208,0))</f>
        <v>75</v>
      </c>
      <c r="E209">
        <f t="shared" si="35"/>
        <v>2</v>
      </c>
      <c r="F209">
        <f t="shared" si="36"/>
        <v>2</v>
      </c>
      <c r="G209">
        <f t="shared" si="31"/>
        <v>0</v>
      </c>
      <c r="H209">
        <f t="shared" si="32"/>
        <v>0</v>
      </c>
      <c r="I209">
        <f t="shared" si="37"/>
        <v>1</v>
      </c>
      <c r="J209">
        <f t="shared" si="38"/>
        <v>1</v>
      </c>
      <c r="K209">
        <f t="shared" si="33"/>
        <v>1</v>
      </c>
      <c r="L209">
        <f t="shared" si="34"/>
        <v>1</v>
      </c>
      <c r="M209">
        <f t="shared" si="40"/>
        <v>0</v>
      </c>
      <c r="N209">
        <f t="shared" si="40"/>
        <v>0</v>
      </c>
      <c r="O209">
        <f t="shared" si="39"/>
        <v>131.22999999999999</v>
      </c>
    </row>
    <row r="210" spans="1:15" x14ac:dyDescent="0.35">
      <c r="A210">
        <f>IF('jun-aug'!E209&gt;0,'jun-aug'!C209,0)</f>
        <v>51.57</v>
      </c>
      <c r="B210">
        <f>IF('jun-aug'!E209&gt;0,'jun-aug'!D209,0)</f>
        <v>52.37</v>
      </c>
      <c r="C210">
        <f>IF('jun-aug'!E209&lt;0,'jun-aug'!C209,IF('jun-aug'!K209=6,'jun-aug'!C209,0))</f>
        <v>0</v>
      </c>
      <c r="D210">
        <f>IF('jun-aug'!E209&lt;0,'jun-aug'!D209,IF('jun-aug'!L209=6,'jun-aug'!D209,0))</f>
        <v>0</v>
      </c>
      <c r="E210">
        <f t="shared" si="35"/>
        <v>0</v>
      </c>
      <c r="F210">
        <f t="shared" si="36"/>
        <v>0</v>
      </c>
      <c r="G210">
        <f t="shared" si="31"/>
        <v>-1</v>
      </c>
      <c r="H210">
        <f t="shared" si="32"/>
        <v>-1</v>
      </c>
      <c r="I210">
        <f t="shared" si="37"/>
        <v>0</v>
      </c>
      <c r="J210">
        <f t="shared" si="38"/>
        <v>0</v>
      </c>
      <c r="K210">
        <f t="shared" si="33"/>
        <v>0</v>
      </c>
      <c r="L210">
        <f t="shared" si="34"/>
        <v>0</v>
      </c>
      <c r="M210">
        <f t="shared" si="40"/>
        <v>-51.57</v>
      </c>
      <c r="N210">
        <f t="shared" si="40"/>
        <v>-52.37</v>
      </c>
      <c r="O210">
        <f t="shared" si="39"/>
        <v>27.29</v>
      </c>
    </row>
    <row r="211" spans="1:15" x14ac:dyDescent="0.35">
      <c r="A211">
        <f>IF('jun-aug'!E210&gt;0,'jun-aug'!C210,0)</f>
        <v>51.57</v>
      </c>
      <c r="B211">
        <f>IF('jun-aug'!E210&gt;0,'jun-aug'!D210,0)</f>
        <v>56.76</v>
      </c>
      <c r="C211">
        <f>IF('jun-aug'!E210&lt;0,'jun-aug'!C210,IF('jun-aug'!K210=6,'jun-aug'!C210,0))</f>
        <v>0</v>
      </c>
      <c r="D211">
        <f>IF('jun-aug'!E210&lt;0,'jun-aug'!D210,IF('jun-aug'!L210=6,'jun-aug'!D210,0))</f>
        <v>0</v>
      </c>
      <c r="E211">
        <f t="shared" si="35"/>
        <v>0</v>
      </c>
      <c r="F211">
        <f t="shared" si="36"/>
        <v>0</v>
      </c>
      <c r="G211">
        <f t="shared" si="31"/>
        <v>-1</v>
      </c>
      <c r="H211">
        <f t="shared" si="32"/>
        <v>-1</v>
      </c>
      <c r="I211">
        <f t="shared" si="37"/>
        <v>0</v>
      </c>
      <c r="J211">
        <f t="shared" si="38"/>
        <v>0</v>
      </c>
      <c r="K211">
        <f t="shared" si="33"/>
        <v>0</v>
      </c>
      <c r="L211">
        <f t="shared" si="34"/>
        <v>0</v>
      </c>
      <c r="M211">
        <f t="shared" si="40"/>
        <v>0</v>
      </c>
      <c r="N211">
        <f t="shared" si="40"/>
        <v>0</v>
      </c>
      <c r="O211">
        <f t="shared" si="39"/>
        <v>27.29</v>
      </c>
    </row>
    <row r="212" spans="1:15" x14ac:dyDescent="0.35">
      <c r="A212">
        <f>IF('jun-aug'!E211&gt;0,'jun-aug'!C211,0)</f>
        <v>51.57</v>
      </c>
      <c r="B212">
        <f>IF('jun-aug'!E211&gt;0,'jun-aug'!D211,0)</f>
        <v>56.76</v>
      </c>
      <c r="C212">
        <f>IF('jun-aug'!E211&lt;0,'jun-aug'!C211,IF('jun-aug'!K211=6,'jun-aug'!C211,0))</f>
        <v>0</v>
      </c>
      <c r="D212">
        <f>IF('jun-aug'!E211&lt;0,'jun-aug'!D211,IF('jun-aug'!L211=6,'jun-aug'!D211,0))</f>
        <v>0</v>
      </c>
      <c r="E212">
        <f t="shared" si="35"/>
        <v>0</v>
      </c>
      <c r="F212">
        <f t="shared" si="36"/>
        <v>0</v>
      </c>
      <c r="G212">
        <f t="shared" si="31"/>
        <v>-1</v>
      </c>
      <c r="H212">
        <f t="shared" si="32"/>
        <v>-1</v>
      </c>
      <c r="I212">
        <f t="shared" si="37"/>
        <v>0</v>
      </c>
      <c r="J212">
        <f t="shared" si="38"/>
        <v>0</v>
      </c>
      <c r="K212">
        <f t="shared" si="33"/>
        <v>0</v>
      </c>
      <c r="L212">
        <f t="shared" si="34"/>
        <v>0</v>
      </c>
      <c r="M212">
        <f t="shared" si="40"/>
        <v>0</v>
      </c>
      <c r="N212">
        <f t="shared" si="40"/>
        <v>0</v>
      </c>
      <c r="O212">
        <f t="shared" si="39"/>
        <v>27.29</v>
      </c>
    </row>
    <row r="213" spans="1:15" x14ac:dyDescent="0.35">
      <c r="A213">
        <f>IF('jun-aug'!E212&gt;0,'jun-aug'!C212,0)</f>
        <v>0</v>
      </c>
      <c r="B213">
        <f>IF('jun-aug'!E212&gt;0,'jun-aug'!D212,0)</f>
        <v>0</v>
      </c>
      <c r="C213">
        <f>IF('jun-aug'!E212&lt;0,'jun-aug'!C212,IF('jun-aug'!K212=6,'jun-aug'!C212,0))</f>
        <v>65.55</v>
      </c>
      <c r="D213">
        <f>IF('jun-aug'!E212&lt;0,'jun-aug'!D212,IF('jun-aug'!L212=6,'jun-aug'!D212,0))</f>
        <v>56.76</v>
      </c>
      <c r="E213">
        <f t="shared" si="35"/>
        <v>1</v>
      </c>
      <c r="F213">
        <f t="shared" si="36"/>
        <v>1</v>
      </c>
      <c r="G213">
        <f t="shared" si="31"/>
        <v>0</v>
      </c>
      <c r="H213">
        <f t="shared" si="32"/>
        <v>0</v>
      </c>
      <c r="I213">
        <f t="shared" si="37"/>
        <v>1</v>
      </c>
      <c r="J213">
        <f t="shared" si="38"/>
        <v>1</v>
      </c>
      <c r="K213">
        <f t="shared" si="33"/>
        <v>1</v>
      </c>
      <c r="L213">
        <f t="shared" si="34"/>
        <v>1</v>
      </c>
      <c r="M213">
        <f t="shared" si="40"/>
        <v>65.55</v>
      </c>
      <c r="N213">
        <f t="shared" si="40"/>
        <v>56.76</v>
      </c>
      <c r="O213">
        <f t="shared" si="39"/>
        <v>149.6</v>
      </c>
    </row>
    <row r="214" spans="1:15" x14ac:dyDescent="0.35">
      <c r="A214">
        <f>IF('jun-aug'!E213&gt;0,'jun-aug'!C213,0)</f>
        <v>0</v>
      </c>
      <c r="B214">
        <f>IF('jun-aug'!E213&gt;0,'jun-aug'!D213,0)</f>
        <v>0</v>
      </c>
      <c r="C214">
        <f>IF('jun-aug'!E213&lt;0,'jun-aug'!C213,IF('jun-aug'!K213=6,'jun-aug'!C213,0))</f>
        <v>66.95</v>
      </c>
      <c r="D214">
        <f>IF('jun-aug'!E213&lt;0,'jun-aug'!D213,IF('jun-aug'!L213=6,'jun-aug'!D213,0))</f>
        <v>56.76</v>
      </c>
      <c r="E214">
        <f t="shared" si="35"/>
        <v>2</v>
      </c>
      <c r="F214">
        <f t="shared" si="36"/>
        <v>2</v>
      </c>
      <c r="G214">
        <f t="shared" si="31"/>
        <v>0</v>
      </c>
      <c r="H214">
        <f t="shared" si="32"/>
        <v>0</v>
      </c>
      <c r="I214">
        <f t="shared" si="37"/>
        <v>1</v>
      </c>
      <c r="J214">
        <f t="shared" si="38"/>
        <v>1</v>
      </c>
      <c r="K214">
        <f t="shared" si="33"/>
        <v>1</v>
      </c>
      <c r="L214">
        <f t="shared" si="34"/>
        <v>1</v>
      </c>
      <c r="M214">
        <f t="shared" si="40"/>
        <v>0</v>
      </c>
      <c r="N214">
        <f t="shared" si="40"/>
        <v>0</v>
      </c>
      <c r="O214">
        <f t="shared" si="39"/>
        <v>149.6</v>
      </c>
    </row>
    <row r="215" spans="1:15" x14ac:dyDescent="0.35">
      <c r="A215">
        <f>IF('jun-aug'!E214&gt;0,'jun-aug'!C214,0)</f>
        <v>0</v>
      </c>
      <c r="B215">
        <f>IF('jun-aug'!E214&gt;0,'jun-aug'!D214,0)</f>
        <v>0</v>
      </c>
      <c r="C215">
        <f>IF('jun-aug'!E214&lt;0,'jun-aug'!C214,IF('jun-aug'!K214=6,'jun-aug'!C214,0))</f>
        <v>68.38</v>
      </c>
      <c r="D215">
        <f>IF('jun-aug'!E214&lt;0,'jun-aug'!D214,IF('jun-aug'!L214=6,'jun-aug'!D214,0))</f>
        <v>56.76</v>
      </c>
      <c r="E215">
        <f t="shared" si="35"/>
        <v>3</v>
      </c>
      <c r="F215">
        <f t="shared" si="36"/>
        <v>3</v>
      </c>
      <c r="G215">
        <f t="shared" si="31"/>
        <v>0</v>
      </c>
      <c r="H215">
        <f t="shared" si="32"/>
        <v>0</v>
      </c>
      <c r="I215">
        <f t="shared" si="37"/>
        <v>1</v>
      </c>
      <c r="J215">
        <f t="shared" si="38"/>
        <v>1</v>
      </c>
      <c r="K215">
        <f t="shared" si="33"/>
        <v>1</v>
      </c>
      <c r="L215">
        <f t="shared" si="34"/>
        <v>1</v>
      </c>
      <c r="M215">
        <f t="shared" si="40"/>
        <v>0</v>
      </c>
      <c r="N215">
        <f t="shared" si="40"/>
        <v>0</v>
      </c>
      <c r="O215">
        <f t="shared" si="39"/>
        <v>149.6</v>
      </c>
    </row>
    <row r="216" spans="1:15" x14ac:dyDescent="0.35">
      <c r="A216">
        <f>IF('jun-aug'!E215&gt;0,'jun-aug'!C215,0)</f>
        <v>0</v>
      </c>
      <c r="B216">
        <f>IF('jun-aug'!E215&gt;0,'jun-aug'!D215,0)</f>
        <v>0</v>
      </c>
      <c r="C216">
        <f>IF('jun-aug'!E215&lt;0,'jun-aug'!C215,IF('jun-aug'!K215=6,'jun-aug'!C215,0))</f>
        <v>73.52</v>
      </c>
      <c r="D216">
        <f>IF('jun-aug'!E215&lt;0,'jun-aug'!D215,IF('jun-aug'!L215=6,'jun-aug'!D215,0))</f>
        <v>72.27</v>
      </c>
      <c r="E216">
        <f t="shared" si="35"/>
        <v>4</v>
      </c>
      <c r="F216">
        <f t="shared" si="36"/>
        <v>4</v>
      </c>
      <c r="G216">
        <f t="shared" si="31"/>
        <v>0</v>
      </c>
      <c r="H216">
        <f t="shared" si="32"/>
        <v>0</v>
      </c>
      <c r="I216">
        <f t="shared" si="37"/>
        <v>1</v>
      </c>
      <c r="J216">
        <f t="shared" si="38"/>
        <v>1</v>
      </c>
      <c r="K216">
        <f t="shared" si="33"/>
        <v>1</v>
      </c>
      <c r="L216">
        <f t="shared" si="34"/>
        <v>1</v>
      </c>
      <c r="M216">
        <f t="shared" si="40"/>
        <v>0</v>
      </c>
      <c r="N216">
        <f t="shared" si="40"/>
        <v>0</v>
      </c>
      <c r="O216">
        <f t="shared" si="39"/>
        <v>149.6</v>
      </c>
    </row>
    <row r="217" spans="1:15" x14ac:dyDescent="0.35">
      <c r="A217">
        <f>IF('jun-aug'!E216&gt;0,'jun-aug'!C216,0)</f>
        <v>0</v>
      </c>
      <c r="B217">
        <f>IF('jun-aug'!E216&gt;0,'jun-aug'!D216,0)</f>
        <v>0</v>
      </c>
      <c r="C217">
        <f>IF('jun-aug'!E216&lt;0,'jun-aug'!C216,IF('jun-aug'!K216=6,'jun-aug'!C216,0))</f>
        <v>77.23</v>
      </c>
      <c r="D217">
        <f>IF('jun-aug'!E216&lt;0,'jun-aug'!D216,IF('jun-aug'!L216=6,'jun-aug'!D216,0))</f>
        <v>76.87</v>
      </c>
      <c r="E217">
        <f t="shared" si="35"/>
        <v>5</v>
      </c>
      <c r="F217">
        <f t="shared" si="36"/>
        <v>5</v>
      </c>
      <c r="G217">
        <f t="shared" si="31"/>
        <v>0</v>
      </c>
      <c r="H217">
        <f t="shared" si="32"/>
        <v>0</v>
      </c>
      <c r="I217">
        <f t="shared" si="37"/>
        <v>0</v>
      </c>
      <c r="J217">
        <f t="shared" si="38"/>
        <v>0</v>
      </c>
      <c r="K217">
        <f t="shared" si="33"/>
        <v>1</v>
      </c>
      <c r="L217">
        <f t="shared" si="34"/>
        <v>1</v>
      </c>
      <c r="M217">
        <f t="shared" si="40"/>
        <v>-77.23</v>
      </c>
      <c r="N217">
        <f t="shared" si="40"/>
        <v>-76.87</v>
      </c>
      <c r="O217">
        <f t="shared" si="39"/>
        <v>-4.5000000000000142</v>
      </c>
    </row>
    <row r="218" spans="1:15" x14ac:dyDescent="0.35">
      <c r="A218">
        <f>IF('jun-aug'!E217&gt;0,'jun-aug'!C217,0)</f>
        <v>0</v>
      </c>
      <c r="B218">
        <f>IF('jun-aug'!E217&gt;0,'jun-aug'!D217,0)</f>
        <v>0</v>
      </c>
      <c r="C218">
        <f>IF('jun-aug'!E217&lt;0,'jun-aug'!C217,IF('jun-aug'!K217=6,'jun-aug'!C217,0))</f>
        <v>77.23</v>
      </c>
      <c r="D218">
        <f>IF('jun-aug'!E217&lt;0,'jun-aug'!D217,IF('jun-aug'!L217=6,'jun-aug'!D217,0))</f>
        <v>76.87</v>
      </c>
      <c r="E218">
        <f t="shared" si="35"/>
        <v>6</v>
      </c>
      <c r="F218">
        <f t="shared" si="36"/>
        <v>6</v>
      </c>
      <c r="G218">
        <f t="shared" si="31"/>
        <v>0</v>
      </c>
      <c r="H218">
        <f t="shared" si="32"/>
        <v>0</v>
      </c>
      <c r="I218">
        <f t="shared" si="37"/>
        <v>0</v>
      </c>
      <c r="J218">
        <f t="shared" si="38"/>
        <v>0</v>
      </c>
      <c r="K218">
        <f t="shared" si="33"/>
        <v>1</v>
      </c>
      <c r="L218">
        <f t="shared" si="34"/>
        <v>1</v>
      </c>
      <c r="M218">
        <f t="shared" si="40"/>
        <v>0</v>
      </c>
      <c r="N218">
        <f t="shared" si="40"/>
        <v>0</v>
      </c>
      <c r="O218">
        <f t="shared" si="39"/>
        <v>-4.5000000000000142</v>
      </c>
    </row>
    <row r="219" spans="1:15" x14ac:dyDescent="0.35">
      <c r="A219">
        <f>IF('jun-aug'!E218&gt;0,'jun-aug'!C218,0)</f>
        <v>60.04</v>
      </c>
      <c r="B219">
        <f>IF('jun-aug'!E218&gt;0,'jun-aug'!D218,0)</f>
        <v>76.87</v>
      </c>
      <c r="C219">
        <f>IF('jun-aug'!E218&lt;0,'jun-aug'!C218,IF('jun-aug'!K218=6,'jun-aug'!C218,0))</f>
        <v>0</v>
      </c>
      <c r="D219">
        <f>IF('jun-aug'!E218&lt;0,'jun-aug'!D218,IF('jun-aug'!L218=6,'jun-aug'!D218,0))</f>
        <v>0</v>
      </c>
      <c r="E219">
        <f t="shared" si="35"/>
        <v>0</v>
      </c>
      <c r="F219">
        <f t="shared" si="36"/>
        <v>0</v>
      </c>
      <c r="G219">
        <f t="shared" si="31"/>
        <v>-1</v>
      </c>
      <c r="H219">
        <f t="shared" si="32"/>
        <v>-1</v>
      </c>
      <c r="I219">
        <f t="shared" si="37"/>
        <v>0</v>
      </c>
      <c r="J219">
        <f t="shared" si="38"/>
        <v>0</v>
      </c>
      <c r="K219">
        <f t="shared" si="33"/>
        <v>0</v>
      </c>
      <c r="L219">
        <f t="shared" si="34"/>
        <v>0</v>
      </c>
      <c r="M219">
        <f t="shared" si="40"/>
        <v>0</v>
      </c>
      <c r="N219">
        <f t="shared" si="40"/>
        <v>0</v>
      </c>
      <c r="O219">
        <f t="shared" si="39"/>
        <v>-4.5000000000000142</v>
      </c>
    </row>
    <row r="220" spans="1:15" x14ac:dyDescent="0.35">
      <c r="A220">
        <f>IF('jun-aug'!E219&gt;0,'jun-aug'!C219,0)</f>
        <v>60.04</v>
      </c>
      <c r="B220">
        <f>IF('jun-aug'!E219&gt;0,'jun-aug'!D219,0)</f>
        <v>76.87</v>
      </c>
      <c r="C220">
        <f>IF('jun-aug'!E219&lt;0,'jun-aug'!C219,IF('jun-aug'!K219=6,'jun-aug'!C219,0))</f>
        <v>0</v>
      </c>
      <c r="D220">
        <f>IF('jun-aug'!E219&lt;0,'jun-aug'!D219,IF('jun-aug'!L219=6,'jun-aug'!D219,0))</f>
        <v>0</v>
      </c>
      <c r="E220">
        <f t="shared" si="35"/>
        <v>0</v>
      </c>
      <c r="F220">
        <f t="shared" si="36"/>
        <v>0</v>
      </c>
      <c r="G220">
        <f t="shared" si="31"/>
        <v>-1</v>
      </c>
      <c r="H220">
        <f t="shared" si="32"/>
        <v>-1</v>
      </c>
      <c r="I220">
        <f t="shared" si="37"/>
        <v>0</v>
      </c>
      <c r="J220">
        <f t="shared" si="38"/>
        <v>0</v>
      </c>
      <c r="K220">
        <f t="shared" si="33"/>
        <v>0</v>
      </c>
      <c r="L220">
        <f t="shared" si="34"/>
        <v>0</v>
      </c>
      <c r="M220">
        <f t="shared" si="40"/>
        <v>0</v>
      </c>
      <c r="N220">
        <f t="shared" si="40"/>
        <v>0</v>
      </c>
      <c r="O220">
        <f t="shared" si="39"/>
        <v>-4.5000000000000142</v>
      </c>
    </row>
    <row r="221" spans="1:15" x14ac:dyDescent="0.35">
      <c r="A221">
        <f>IF('jun-aug'!E220&gt;0,'jun-aug'!C220,0)</f>
        <v>0</v>
      </c>
      <c r="B221">
        <f>IF('jun-aug'!E220&gt;0,'jun-aug'!D220,0)</f>
        <v>0</v>
      </c>
      <c r="C221">
        <f>IF('jun-aug'!E220&lt;0,'jun-aug'!C220,IF('jun-aug'!K220=6,'jun-aug'!C220,0))</f>
        <v>67.27</v>
      </c>
      <c r="D221">
        <f>IF('jun-aug'!E220&lt;0,'jun-aug'!D220,IF('jun-aug'!L220=6,'jun-aug'!D220,0))</f>
        <v>67.05</v>
      </c>
      <c r="E221">
        <f t="shared" si="35"/>
        <v>1</v>
      </c>
      <c r="F221">
        <f t="shared" si="36"/>
        <v>1</v>
      </c>
      <c r="G221">
        <f t="shared" si="31"/>
        <v>0</v>
      </c>
      <c r="H221">
        <f t="shared" si="32"/>
        <v>0</v>
      </c>
      <c r="I221">
        <f t="shared" si="37"/>
        <v>1</v>
      </c>
      <c r="J221">
        <f t="shared" si="38"/>
        <v>1</v>
      </c>
      <c r="K221">
        <f t="shared" si="33"/>
        <v>1</v>
      </c>
      <c r="L221">
        <f t="shared" si="34"/>
        <v>1</v>
      </c>
      <c r="M221">
        <f t="shared" si="40"/>
        <v>67.27</v>
      </c>
      <c r="N221">
        <f t="shared" si="40"/>
        <v>67.05</v>
      </c>
      <c r="O221">
        <f t="shared" si="39"/>
        <v>129.82</v>
      </c>
    </row>
    <row r="222" spans="1:15" x14ac:dyDescent="0.35">
      <c r="A222">
        <f>IF('jun-aug'!E221&gt;0,'jun-aug'!C221,0)</f>
        <v>0</v>
      </c>
      <c r="B222">
        <f>IF('jun-aug'!E221&gt;0,'jun-aug'!D221,0)</f>
        <v>0</v>
      </c>
      <c r="C222">
        <f>IF('jun-aug'!E221&lt;0,'jun-aug'!C221,IF('jun-aug'!K221=6,'jun-aug'!C221,0))</f>
        <v>77.790000000000006</v>
      </c>
      <c r="D222">
        <f>IF('jun-aug'!E221&lt;0,'jun-aug'!D221,IF('jun-aug'!L221=6,'jun-aug'!D221,0))</f>
        <v>77.400000000000006</v>
      </c>
      <c r="E222">
        <f t="shared" si="35"/>
        <v>2</v>
      </c>
      <c r="F222">
        <f t="shared" si="36"/>
        <v>2</v>
      </c>
      <c r="G222">
        <f t="shared" si="31"/>
        <v>0</v>
      </c>
      <c r="H222">
        <f t="shared" si="32"/>
        <v>0</v>
      </c>
      <c r="I222">
        <f t="shared" si="37"/>
        <v>1</v>
      </c>
      <c r="J222">
        <f t="shared" si="38"/>
        <v>1</v>
      </c>
      <c r="K222">
        <f t="shared" si="33"/>
        <v>1</v>
      </c>
      <c r="L222">
        <f t="shared" si="34"/>
        <v>1</v>
      </c>
      <c r="M222">
        <f t="shared" si="40"/>
        <v>0</v>
      </c>
      <c r="N222">
        <f t="shared" si="40"/>
        <v>0</v>
      </c>
      <c r="O222">
        <f t="shared" si="39"/>
        <v>129.82</v>
      </c>
    </row>
    <row r="223" spans="1:15" x14ac:dyDescent="0.35">
      <c r="A223">
        <f>IF('jun-aug'!E222&gt;0,'jun-aug'!C222,0)</f>
        <v>0</v>
      </c>
      <c r="B223">
        <f>IF('jun-aug'!E222&gt;0,'jun-aug'!D222,0)</f>
        <v>0</v>
      </c>
      <c r="C223">
        <f>IF('jun-aug'!E222&lt;0,'jun-aug'!C222,IF('jun-aug'!K222=6,'jun-aug'!C222,0))</f>
        <v>77.790000000000006</v>
      </c>
      <c r="D223">
        <f>IF('jun-aug'!E222&lt;0,'jun-aug'!D222,IF('jun-aug'!L222=6,'jun-aug'!D222,0))</f>
        <v>54.3</v>
      </c>
      <c r="E223">
        <f t="shared" si="35"/>
        <v>3</v>
      </c>
      <c r="F223">
        <f t="shared" si="36"/>
        <v>3</v>
      </c>
      <c r="G223">
        <f t="shared" si="31"/>
        <v>0</v>
      </c>
      <c r="H223">
        <f t="shared" si="32"/>
        <v>0</v>
      </c>
      <c r="I223">
        <f t="shared" si="37"/>
        <v>1</v>
      </c>
      <c r="J223">
        <f t="shared" si="38"/>
        <v>1</v>
      </c>
      <c r="K223">
        <f t="shared" si="33"/>
        <v>1</v>
      </c>
      <c r="L223">
        <f t="shared" si="34"/>
        <v>1</v>
      </c>
      <c r="M223">
        <f t="shared" si="40"/>
        <v>0</v>
      </c>
      <c r="N223">
        <f t="shared" si="40"/>
        <v>0</v>
      </c>
      <c r="O223">
        <f t="shared" si="39"/>
        <v>129.82</v>
      </c>
    </row>
    <row r="224" spans="1:15" x14ac:dyDescent="0.35">
      <c r="A224">
        <f>IF('jun-aug'!E223&gt;0,'jun-aug'!C223,0)</f>
        <v>0</v>
      </c>
      <c r="B224">
        <f>IF('jun-aug'!E223&gt;0,'jun-aug'!D223,0)</f>
        <v>0</v>
      </c>
      <c r="C224">
        <f>IF('jun-aug'!E223&lt;0,'jun-aug'!C223,IF('jun-aug'!K223=6,'jun-aug'!C223,0))</f>
        <v>77.790000000000006</v>
      </c>
      <c r="D224">
        <f>IF('jun-aug'!E223&lt;0,'jun-aug'!D223,IF('jun-aug'!L223=6,'jun-aug'!D223,0))</f>
        <v>52.98</v>
      </c>
      <c r="E224">
        <f t="shared" si="35"/>
        <v>4</v>
      </c>
      <c r="F224">
        <f t="shared" si="36"/>
        <v>4</v>
      </c>
      <c r="G224">
        <f t="shared" si="31"/>
        <v>0</v>
      </c>
      <c r="H224">
        <f t="shared" si="32"/>
        <v>0</v>
      </c>
      <c r="I224">
        <f t="shared" si="37"/>
        <v>1</v>
      </c>
      <c r="J224">
        <f t="shared" si="38"/>
        <v>1</v>
      </c>
      <c r="K224">
        <f t="shared" si="33"/>
        <v>1</v>
      </c>
      <c r="L224">
        <f t="shared" si="34"/>
        <v>1</v>
      </c>
      <c r="M224">
        <f t="shared" si="40"/>
        <v>0</v>
      </c>
      <c r="N224">
        <f t="shared" si="40"/>
        <v>0</v>
      </c>
      <c r="O224">
        <f t="shared" si="39"/>
        <v>129.82</v>
      </c>
    </row>
    <row r="225" spans="1:15" x14ac:dyDescent="0.35">
      <c r="A225">
        <f>IF('jun-aug'!E224&gt;0,'jun-aug'!C224,0)</f>
        <v>0</v>
      </c>
      <c r="B225">
        <f>IF('jun-aug'!E224&gt;0,'jun-aug'!D224,0)</f>
        <v>0</v>
      </c>
      <c r="C225">
        <f>IF('jun-aug'!E224&lt;0,'jun-aug'!C224,IF('jun-aug'!K224=6,'jun-aug'!C224,0))</f>
        <v>77.790000000000006</v>
      </c>
      <c r="D225">
        <f>IF('jun-aug'!E224&lt;0,'jun-aug'!D224,IF('jun-aug'!L224=6,'jun-aug'!D224,0))</f>
        <v>52.98</v>
      </c>
      <c r="E225">
        <f t="shared" si="35"/>
        <v>5</v>
      </c>
      <c r="F225">
        <f t="shared" si="36"/>
        <v>5</v>
      </c>
      <c r="G225">
        <f t="shared" si="31"/>
        <v>0</v>
      </c>
      <c r="H225">
        <f t="shared" si="32"/>
        <v>0</v>
      </c>
      <c r="I225">
        <f t="shared" si="37"/>
        <v>0</v>
      </c>
      <c r="J225">
        <f t="shared" si="38"/>
        <v>0</v>
      </c>
      <c r="K225">
        <f t="shared" si="33"/>
        <v>1</v>
      </c>
      <c r="L225">
        <f t="shared" si="34"/>
        <v>1</v>
      </c>
      <c r="M225">
        <f>IF(I225=1,IF(I224=0,C225,0),IF(I224=1,IF(E225&gt;4,-C225,-A225),0))</f>
        <v>-77.790000000000006</v>
      </c>
      <c r="N225">
        <f>IF(J225=1,IF(J224=0,D225,0),IF(J224=1,IF(F225&gt;4,-D225,-B225),0))</f>
        <v>-52.98</v>
      </c>
      <c r="O225">
        <f t="shared" si="39"/>
        <v>-0.95000000000000995</v>
      </c>
    </row>
  </sheetData>
  <mergeCells count="19">
    <mergeCell ref="C2:D2"/>
    <mergeCell ref="E1:F1"/>
    <mergeCell ref="E2:E3"/>
    <mergeCell ref="F2:F3"/>
    <mergeCell ref="J2:J3"/>
    <mergeCell ref="K2:K3"/>
    <mergeCell ref="L2:L3"/>
    <mergeCell ref="M2:M3"/>
    <mergeCell ref="N2:N3"/>
    <mergeCell ref="O2:O3"/>
    <mergeCell ref="A1:D1"/>
    <mergeCell ref="G1:H1"/>
    <mergeCell ref="I1:J1"/>
    <mergeCell ref="K1:L1"/>
    <mergeCell ref="M1:O1"/>
    <mergeCell ref="A2:B2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B6CC-95C1-499E-A41C-568A725E5341}">
  <dimension ref="A1:G442"/>
  <sheetViews>
    <sheetView tabSelected="1" topLeftCell="A201" zoomScale="88" zoomScaleNormal="115" workbookViewId="0">
      <selection activeCell="D224" sqref="D224"/>
    </sheetView>
  </sheetViews>
  <sheetFormatPr defaultRowHeight="14.5" x14ac:dyDescent="0.35"/>
  <cols>
    <col min="5" max="7" width="8.453125" customWidth="1"/>
  </cols>
  <sheetData>
    <row r="1" spans="1:7" x14ac:dyDescent="0.35">
      <c r="A1" s="1" t="s">
        <v>457</v>
      </c>
      <c r="B1" s="1"/>
      <c r="C1" s="1" t="s">
        <v>458</v>
      </c>
      <c r="D1" s="1"/>
      <c r="E1" s="1" t="s">
        <v>468</v>
      </c>
      <c r="F1" s="1"/>
      <c r="G1" s="1"/>
    </row>
    <row r="2" spans="1:7" x14ac:dyDescent="0.35">
      <c r="A2" t="s">
        <v>449</v>
      </c>
      <c r="B2" t="s">
        <v>450</v>
      </c>
      <c r="C2" t="s">
        <v>449</v>
      </c>
      <c r="D2" t="s">
        <v>450</v>
      </c>
      <c r="E2" t="s">
        <v>469</v>
      </c>
      <c r="F2" t="s">
        <v>470</v>
      </c>
      <c r="G2" t="s">
        <v>461</v>
      </c>
    </row>
    <row r="3" spans="1:7" x14ac:dyDescent="0.35">
      <c r="A3" s="2">
        <f>'jun-aug'!M3</f>
        <v>0</v>
      </c>
      <c r="B3" s="2">
        <f>'jun-aug'!N3</f>
        <v>0</v>
      </c>
      <c r="C3" s="2">
        <f>'jun-aug'!O3</f>
        <v>0</v>
      </c>
      <c r="D3" s="2">
        <f>'jun-aug'!P3</f>
        <v>0</v>
      </c>
      <c r="E3">
        <f>Long!O4</f>
        <v>-125.28</v>
      </c>
      <c r="F3">
        <f>Short!O4</f>
        <v>0</v>
      </c>
      <c r="G3">
        <f>F3+E3</f>
        <v>-125.28</v>
      </c>
    </row>
    <row r="4" spans="1:7" x14ac:dyDescent="0.35">
      <c r="A4" s="2">
        <f>'jun-aug'!M4</f>
        <v>13.880000000000003</v>
      </c>
      <c r="B4" s="2">
        <f>'jun-aug'!N4</f>
        <v>13.240000000000009</v>
      </c>
      <c r="C4" s="2">
        <f>'jun-aug'!O4</f>
        <v>13.880000000000003</v>
      </c>
      <c r="D4" s="2">
        <f>'jun-aug'!P4</f>
        <v>13.240000000000009</v>
      </c>
      <c r="E4">
        <f>Long!O5</f>
        <v>27.120000000000005</v>
      </c>
      <c r="F4">
        <f>Short!O5</f>
        <v>152.4</v>
      </c>
      <c r="G4">
        <f t="shared" ref="G4:G67" si="0">F4+E4</f>
        <v>179.52</v>
      </c>
    </row>
    <row r="5" spans="1:7" x14ac:dyDescent="0.35">
      <c r="A5" s="2">
        <f>'jun-aug'!M5</f>
        <v>-22.72</v>
      </c>
      <c r="B5" s="2">
        <f>'jun-aug'!N5</f>
        <v>-22.580000000000005</v>
      </c>
      <c r="C5" s="2">
        <f>'jun-aug'!O5</f>
        <v>-8.8399999999999963</v>
      </c>
      <c r="D5" s="2">
        <f>'jun-aug'!P5</f>
        <v>-9.3399999999999963</v>
      </c>
      <c r="E5">
        <f>Long!O6</f>
        <v>27.120000000000005</v>
      </c>
      <c r="F5">
        <f>Short!O6</f>
        <v>152.4</v>
      </c>
      <c r="G5">
        <f t="shared" si="0"/>
        <v>179.52</v>
      </c>
    </row>
    <row r="6" spans="1:7" x14ac:dyDescent="0.35">
      <c r="A6" s="2">
        <f>'jun-aug'!M6</f>
        <v>-1.3299999999999983</v>
      </c>
      <c r="B6" s="2">
        <f>'jun-aug'!N6</f>
        <v>-0.35999999999999943</v>
      </c>
      <c r="C6" s="2">
        <f>'jun-aug'!O6</f>
        <v>-10.169999999999995</v>
      </c>
      <c r="D6" s="2">
        <f>'jun-aug'!P6</f>
        <v>-9.6999999999999957</v>
      </c>
      <c r="E6">
        <f>Long!O7</f>
        <v>-78.289999999999992</v>
      </c>
      <c r="F6">
        <f>Short!O7</f>
        <v>46.99</v>
      </c>
      <c r="G6">
        <f t="shared" si="0"/>
        <v>-31.29999999999999</v>
      </c>
    </row>
    <row r="7" spans="1:7" x14ac:dyDescent="0.35">
      <c r="A7" s="2">
        <f>'jun-aug'!M7</f>
        <v>0</v>
      </c>
      <c r="B7" s="2">
        <f>'jun-aug'!N7</f>
        <v>0</v>
      </c>
      <c r="C7" s="2">
        <f>'jun-aug'!O7</f>
        <v>-10.169999999999995</v>
      </c>
      <c r="D7" s="2">
        <f>'jun-aug'!P7</f>
        <v>-9.6999999999999957</v>
      </c>
      <c r="E7">
        <f>Long!O8</f>
        <v>-78.289999999999992</v>
      </c>
      <c r="F7">
        <f>Short!O8</f>
        <v>46.99</v>
      </c>
      <c r="G7">
        <f t="shared" si="0"/>
        <v>-31.29999999999999</v>
      </c>
    </row>
    <row r="8" spans="1:7" x14ac:dyDescent="0.35">
      <c r="A8" s="2">
        <f>'jun-aug'!M8</f>
        <v>10.559999999999995</v>
      </c>
      <c r="B8" s="2">
        <f>'jun-aug'!N8</f>
        <v>0</v>
      </c>
      <c r="C8" s="2">
        <f>'jun-aug'!O8</f>
        <v>0.39000000000000057</v>
      </c>
      <c r="D8" s="2">
        <f>'jun-aug'!P8</f>
        <v>-9.6999999999999957</v>
      </c>
      <c r="E8">
        <f>Long!O9</f>
        <v>37.680000000000007</v>
      </c>
      <c r="F8">
        <f>Short!O9</f>
        <v>162.96</v>
      </c>
      <c r="G8">
        <f t="shared" si="0"/>
        <v>200.64000000000001</v>
      </c>
    </row>
    <row r="9" spans="1:7" x14ac:dyDescent="0.35">
      <c r="A9" s="2">
        <f>'jun-aug'!M9</f>
        <v>4.1900000000000048</v>
      </c>
      <c r="B9" s="2">
        <f>'jun-aug'!N9</f>
        <v>13.419999999999995</v>
      </c>
      <c r="C9" s="2">
        <f>'jun-aug'!O9</f>
        <v>4.5800000000000054</v>
      </c>
      <c r="D9" s="2">
        <f>'jun-aug'!P9</f>
        <v>3.7199999999999989</v>
      </c>
      <c r="E9">
        <f>Long!O10</f>
        <v>37.680000000000007</v>
      </c>
      <c r="F9">
        <f>Short!O10</f>
        <v>162.96</v>
      </c>
      <c r="G9">
        <f t="shared" si="0"/>
        <v>200.64000000000001</v>
      </c>
    </row>
    <row r="10" spans="1:7" x14ac:dyDescent="0.35">
      <c r="A10" s="2">
        <f>'jun-aug'!M10</f>
        <v>-4.5200000000000031</v>
      </c>
      <c r="B10" s="2">
        <f>'jun-aug'!N10</f>
        <v>-4.3799999999999955</v>
      </c>
      <c r="C10" s="2">
        <f>'jun-aug'!O10</f>
        <v>6.0000000000002274E-2</v>
      </c>
      <c r="D10" s="2">
        <f>'jun-aug'!P10</f>
        <v>-0.65999999999999659</v>
      </c>
      <c r="E10">
        <f>Long!O11</f>
        <v>37.680000000000007</v>
      </c>
      <c r="F10">
        <f>Short!O11</f>
        <v>162.96</v>
      </c>
      <c r="G10">
        <f t="shared" si="0"/>
        <v>200.64000000000001</v>
      </c>
    </row>
    <row r="11" spans="1:7" x14ac:dyDescent="0.35">
      <c r="A11" s="2">
        <f>'jun-aug'!M11</f>
        <v>4.4600000000000009</v>
      </c>
      <c r="B11" s="2">
        <f>'jun-aug'!N11</f>
        <v>4.2800000000000011</v>
      </c>
      <c r="C11" s="2">
        <f>'jun-aug'!O11</f>
        <v>4.5200000000000031</v>
      </c>
      <c r="D11" s="2">
        <f>'jun-aug'!P11</f>
        <v>3.6200000000000045</v>
      </c>
      <c r="E11">
        <f>Long!O12</f>
        <v>37.680000000000007</v>
      </c>
      <c r="F11">
        <f>Short!O12</f>
        <v>162.96</v>
      </c>
      <c r="G11">
        <f t="shared" si="0"/>
        <v>200.64000000000001</v>
      </c>
    </row>
    <row r="12" spans="1:7" x14ac:dyDescent="0.35">
      <c r="A12" s="2">
        <f>'jun-aug'!M12</f>
        <v>5.1400000000000006</v>
      </c>
      <c r="B12" s="2">
        <f>'jun-aug'!N12</f>
        <v>5.2600000000000051</v>
      </c>
      <c r="C12" s="2">
        <f>'jun-aug'!O12</f>
        <v>9.6600000000000037</v>
      </c>
      <c r="D12" s="2">
        <f>'jun-aug'!P12</f>
        <v>8.8800000000000097</v>
      </c>
      <c r="E12">
        <f>Long!O13</f>
        <v>37.680000000000007</v>
      </c>
      <c r="F12">
        <f>Short!O13</f>
        <v>19.14</v>
      </c>
      <c r="G12">
        <f t="shared" si="0"/>
        <v>56.820000000000007</v>
      </c>
    </row>
    <row r="13" spans="1:7" x14ac:dyDescent="0.35">
      <c r="A13" s="2">
        <f>'jun-aug'!M13</f>
        <v>0</v>
      </c>
      <c r="B13" s="2">
        <f>'jun-aug'!N13</f>
        <v>-17.710000000000008</v>
      </c>
      <c r="C13" s="2">
        <f>'jun-aug'!O13</f>
        <v>9.6600000000000037</v>
      </c>
      <c r="D13" s="2">
        <f>'jun-aug'!P13</f>
        <v>-8.8299999999999983</v>
      </c>
      <c r="E13">
        <f>Long!O14</f>
        <v>37.680000000000007</v>
      </c>
      <c r="F13">
        <f>Short!O14</f>
        <v>19.14</v>
      </c>
      <c r="G13">
        <f t="shared" si="0"/>
        <v>56.820000000000007</v>
      </c>
    </row>
    <row r="14" spans="1:7" x14ac:dyDescent="0.35">
      <c r="A14" s="2">
        <f>'jun-aug'!M14</f>
        <v>-16.329999999999998</v>
      </c>
      <c r="B14" s="2">
        <f>'jun-aug'!N14</f>
        <v>0</v>
      </c>
      <c r="C14" s="2">
        <f>'jun-aug'!O14</f>
        <v>-6.6699999999999946</v>
      </c>
      <c r="D14" s="2">
        <f>'jun-aug'!P14</f>
        <v>-8.8299999999999983</v>
      </c>
      <c r="E14">
        <f>Long!O15</f>
        <v>37.680000000000007</v>
      </c>
      <c r="F14">
        <f>Short!O15</f>
        <v>19.14</v>
      </c>
      <c r="G14">
        <f t="shared" si="0"/>
        <v>56.820000000000007</v>
      </c>
    </row>
    <row r="15" spans="1:7" x14ac:dyDescent="0.35">
      <c r="A15" s="2">
        <f>'jun-aug'!M15</f>
        <v>0</v>
      </c>
      <c r="B15" s="2">
        <f>'jun-aug'!N15</f>
        <v>0</v>
      </c>
      <c r="C15" s="2">
        <f>'jun-aug'!O15</f>
        <v>-6.6699999999999946</v>
      </c>
      <c r="D15" s="2">
        <f>'jun-aug'!P15</f>
        <v>-8.8299999999999983</v>
      </c>
      <c r="E15">
        <f>Long!O16</f>
        <v>37.680000000000007</v>
      </c>
      <c r="F15">
        <f>Short!O16</f>
        <v>19.14</v>
      </c>
      <c r="G15">
        <f t="shared" si="0"/>
        <v>56.820000000000007</v>
      </c>
    </row>
    <row r="16" spans="1:7" x14ac:dyDescent="0.35">
      <c r="A16" s="2">
        <f>'jun-aug'!M16</f>
        <v>9.8400000000000034</v>
      </c>
      <c r="B16" s="2">
        <f>'jun-aug'!N16</f>
        <v>0</v>
      </c>
      <c r="C16" s="2">
        <f>'jun-aug'!O16</f>
        <v>3.1700000000000088</v>
      </c>
      <c r="D16" s="2">
        <f>'jun-aug'!P16</f>
        <v>-8.8299999999999983</v>
      </c>
      <c r="E16">
        <f>Long!O17</f>
        <v>37.680000000000007</v>
      </c>
      <c r="F16">
        <f>Short!O17</f>
        <v>19.14</v>
      </c>
      <c r="G16">
        <f t="shared" si="0"/>
        <v>56.820000000000007</v>
      </c>
    </row>
    <row r="17" spans="1:7" x14ac:dyDescent="0.35">
      <c r="A17" s="2">
        <f>'jun-aug'!M17</f>
        <v>1.5899999999999892</v>
      </c>
      <c r="B17" s="2">
        <f>'jun-aug'!N17</f>
        <v>12.75</v>
      </c>
      <c r="C17" s="2">
        <f>'jun-aug'!O17</f>
        <v>4.759999999999998</v>
      </c>
      <c r="D17" s="2">
        <f>'jun-aug'!P17</f>
        <v>3.9200000000000017</v>
      </c>
      <c r="E17">
        <f>Long!O18</f>
        <v>37.680000000000007</v>
      </c>
      <c r="F17">
        <f>Short!O18</f>
        <v>19.14</v>
      </c>
      <c r="G17">
        <f t="shared" si="0"/>
        <v>56.820000000000007</v>
      </c>
    </row>
    <row r="18" spans="1:7" x14ac:dyDescent="0.35">
      <c r="A18" s="2">
        <f>'jun-aug'!M18</f>
        <v>5.4000000000000057</v>
      </c>
      <c r="B18" s="2">
        <f>'jun-aug'!N18</f>
        <v>5.6099999999999994</v>
      </c>
      <c r="C18" s="2">
        <f>'jun-aug'!O18</f>
        <v>10.160000000000004</v>
      </c>
      <c r="D18" s="2">
        <f>'jun-aug'!P18</f>
        <v>9.5300000000000011</v>
      </c>
      <c r="E18">
        <f>Long!O19</f>
        <v>37.680000000000007</v>
      </c>
      <c r="F18">
        <f>Short!O19</f>
        <v>19.14</v>
      </c>
      <c r="G18">
        <f t="shared" si="0"/>
        <v>56.820000000000007</v>
      </c>
    </row>
    <row r="19" spans="1:7" x14ac:dyDescent="0.35">
      <c r="A19" s="2">
        <f>'jun-aug'!M19</f>
        <v>-18.590000000000003</v>
      </c>
      <c r="B19" s="2">
        <f>'jun-aug'!N19</f>
        <v>0</v>
      </c>
      <c r="C19" s="2">
        <f>'jun-aug'!O19</f>
        <v>-8.43</v>
      </c>
      <c r="D19" s="2">
        <f>'jun-aug'!P19</f>
        <v>9.5300000000000011</v>
      </c>
      <c r="E19">
        <f>Long!O20</f>
        <v>-88.699999999999989</v>
      </c>
      <c r="F19">
        <f>Short!O20</f>
        <v>19.14</v>
      </c>
      <c r="G19">
        <f t="shared" si="0"/>
        <v>-69.559999999999988</v>
      </c>
    </row>
    <row r="20" spans="1:7" x14ac:dyDescent="0.35">
      <c r="A20" s="2">
        <f>'jun-aug'!M20</f>
        <v>0</v>
      </c>
      <c r="B20" s="2">
        <f>'jun-aug'!N20</f>
        <v>-16.68</v>
      </c>
      <c r="C20" s="2">
        <f>'jun-aug'!O20</f>
        <v>-8.43</v>
      </c>
      <c r="D20" s="2">
        <f>'jun-aug'!P20</f>
        <v>-7.1499999999999986</v>
      </c>
      <c r="E20">
        <f>Long!O21</f>
        <v>-88.699999999999989</v>
      </c>
      <c r="F20">
        <f>Short!O21</f>
        <v>19.14</v>
      </c>
      <c r="G20">
        <f t="shared" si="0"/>
        <v>-69.559999999999988</v>
      </c>
    </row>
    <row r="21" spans="1:7" x14ac:dyDescent="0.35">
      <c r="A21" s="2">
        <f>'jun-aug'!M21</f>
        <v>6.230000000000004</v>
      </c>
      <c r="B21" s="2">
        <f>'jun-aug'!N21</f>
        <v>0</v>
      </c>
      <c r="C21" s="2">
        <f>'jun-aug'!O21</f>
        <v>-2.1999999999999957</v>
      </c>
      <c r="D21" s="2">
        <f>'jun-aug'!P21</f>
        <v>-7.1499999999999986</v>
      </c>
      <c r="E21">
        <f>Long!O22</f>
        <v>27.230000000000011</v>
      </c>
      <c r="F21">
        <f>Short!O22</f>
        <v>135.07</v>
      </c>
      <c r="G21">
        <f t="shared" si="0"/>
        <v>162.30000000000001</v>
      </c>
    </row>
    <row r="22" spans="1:7" x14ac:dyDescent="0.35">
      <c r="A22" s="2">
        <f>'jun-aug'!M22</f>
        <v>0</v>
      </c>
      <c r="B22" s="2">
        <f>'jun-aug'!N22</f>
        <v>0</v>
      </c>
      <c r="C22" s="2">
        <f>'jun-aug'!O22</f>
        <v>-2.1999999999999957</v>
      </c>
      <c r="D22" s="2">
        <f>'jun-aug'!P22</f>
        <v>-7.1499999999999986</v>
      </c>
      <c r="E22">
        <f>Long!O23</f>
        <v>27.230000000000011</v>
      </c>
      <c r="F22">
        <f>Short!O23</f>
        <v>135.07</v>
      </c>
      <c r="G22">
        <f t="shared" si="0"/>
        <v>162.30000000000001</v>
      </c>
    </row>
    <row r="23" spans="1:7" x14ac:dyDescent="0.35">
      <c r="A23" s="2">
        <f>'jun-aug'!M23</f>
        <v>6.4699999999999989</v>
      </c>
      <c r="B23" s="2">
        <f>'jun-aug'!N23</f>
        <v>10.050000000000004</v>
      </c>
      <c r="C23" s="2">
        <f>'jun-aug'!O23</f>
        <v>4.2700000000000031</v>
      </c>
      <c r="D23" s="2">
        <f>'jun-aug'!P23</f>
        <v>2.9000000000000057</v>
      </c>
      <c r="E23">
        <f>Long!O24</f>
        <v>27.230000000000011</v>
      </c>
      <c r="F23">
        <f>Short!O24</f>
        <v>135.07</v>
      </c>
      <c r="G23">
        <f t="shared" si="0"/>
        <v>162.30000000000001</v>
      </c>
    </row>
    <row r="24" spans="1:7" x14ac:dyDescent="0.35">
      <c r="A24" s="2">
        <f>'jun-aug'!M24</f>
        <v>7.4399999999999977</v>
      </c>
      <c r="B24" s="2">
        <f>'jun-aug'!N24</f>
        <v>7.1899999999999977</v>
      </c>
      <c r="C24" s="2">
        <f>'jun-aug'!O24</f>
        <v>11.71</v>
      </c>
      <c r="D24" s="2">
        <f>'jun-aug'!P24</f>
        <v>10.090000000000003</v>
      </c>
      <c r="E24">
        <f>Long!O25</f>
        <v>27.230000000000011</v>
      </c>
      <c r="F24">
        <f>Short!O25</f>
        <v>135.07</v>
      </c>
      <c r="G24">
        <f t="shared" si="0"/>
        <v>162.30000000000001</v>
      </c>
    </row>
    <row r="25" spans="1:7" x14ac:dyDescent="0.35">
      <c r="A25" s="2">
        <f>'jun-aug'!M25</f>
        <v>1.519999999999996</v>
      </c>
      <c r="B25" s="2">
        <f>'jun-aug'!N25</f>
        <v>2.6099999999999994</v>
      </c>
      <c r="C25" s="2">
        <f>'jun-aug'!O25</f>
        <v>13.229999999999997</v>
      </c>
      <c r="D25" s="2">
        <f>'jun-aug'!P25</f>
        <v>12.700000000000003</v>
      </c>
      <c r="E25">
        <f>Long!O26</f>
        <v>27.230000000000011</v>
      </c>
      <c r="F25">
        <f>Short!O26</f>
        <v>-16.14</v>
      </c>
      <c r="G25">
        <f t="shared" si="0"/>
        <v>11.090000000000011</v>
      </c>
    </row>
    <row r="26" spans="1:7" x14ac:dyDescent="0.35">
      <c r="A26" s="2">
        <f>'jun-aug'!M26</f>
        <v>-22.609999999999992</v>
      </c>
      <c r="B26" s="2">
        <f>'jun-aug'!N26</f>
        <v>0</v>
      </c>
      <c r="C26" s="2">
        <f>'jun-aug'!O26</f>
        <v>-9.3799999999999955</v>
      </c>
      <c r="D26" s="2">
        <f>'jun-aug'!P26</f>
        <v>12.700000000000003</v>
      </c>
      <c r="E26">
        <f>Long!O27</f>
        <v>-101.36999999999999</v>
      </c>
      <c r="F26">
        <f>Short!O27</f>
        <v>-16.14</v>
      </c>
      <c r="G26">
        <f t="shared" si="0"/>
        <v>-117.50999999999999</v>
      </c>
    </row>
    <row r="27" spans="1:7" x14ac:dyDescent="0.35">
      <c r="A27" s="2">
        <f>'jun-aug'!M27</f>
        <v>0</v>
      </c>
      <c r="B27" s="2">
        <f>'jun-aug'!N27</f>
        <v>0</v>
      </c>
      <c r="C27" s="2">
        <f>'jun-aug'!O27</f>
        <v>-9.3799999999999955</v>
      </c>
      <c r="D27" s="2">
        <f>'jun-aug'!P27</f>
        <v>12.700000000000003</v>
      </c>
      <c r="E27">
        <f>Long!O28</f>
        <v>-101.36999999999999</v>
      </c>
      <c r="F27">
        <f>Short!O28</f>
        <v>-16.14</v>
      </c>
      <c r="G27">
        <f t="shared" si="0"/>
        <v>-117.50999999999999</v>
      </c>
    </row>
    <row r="28" spans="1:7" x14ac:dyDescent="0.35">
      <c r="A28" s="2">
        <f>'jun-aug'!M28</f>
        <v>0</v>
      </c>
      <c r="B28" s="2">
        <f>'jun-aug'!N28</f>
        <v>0</v>
      </c>
      <c r="C28" s="2">
        <f>'jun-aug'!O28</f>
        <v>-9.3799999999999955</v>
      </c>
      <c r="D28" s="2">
        <f>'jun-aug'!P28</f>
        <v>12.700000000000003</v>
      </c>
      <c r="E28">
        <f>Long!O29</f>
        <v>-101.36999999999999</v>
      </c>
      <c r="F28">
        <f>Short!O29</f>
        <v>-16.14</v>
      </c>
      <c r="G28">
        <f t="shared" si="0"/>
        <v>-117.50999999999999</v>
      </c>
    </row>
    <row r="29" spans="1:7" x14ac:dyDescent="0.35">
      <c r="A29" s="2">
        <f>'jun-aug'!M29</f>
        <v>9.0499999999999972</v>
      </c>
      <c r="B29" s="2">
        <f>'jun-aug'!N29</f>
        <v>0</v>
      </c>
      <c r="C29" s="2">
        <f>'jun-aug'!O29</f>
        <v>-0.32999999999999829</v>
      </c>
      <c r="D29" s="2">
        <f>'jun-aug'!P29</f>
        <v>12.700000000000003</v>
      </c>
      <c r="E29">
        <f>Long!O30</f>
        <v>-101.36999999999999</v>
      </c>
      <c r="F29">
        <f>Short!O30</f>
        <v>-16.14</v>
      </c>
      <c r="G29">
        <f t="shared" si="0"/>
        <v>-117.50999999999999</v>
      </c>
    </row>
    <row r="30" spans="1:7" x14ac:dyDescent="0.35">
      <c r="A30" s="2">
        <f>'jun-aug'!M30</f>
        <v>0</v>
      </c>
      <c r="B30" s="2">
        <f>'jun-aug'!N30</f>
        <v>0</v>
      </c>
      <c r="C30" s="2">
        <f>'jun-aug'!O30</f>
        <v>-0.32999999999999829</v>
      </c>
      <c r="D30" s="2">
        <f>'jun-aug'!P30</f>
        <v>12.700000000000003</v>
      </c>
      <c r="E30">
        <f>Long!O31</f>
        <v>36.280000000000008</v>
      </c>
      <c r="F30">
        <f>Short!O31</f>
        <v>-16.14</v>
      </c>
      <c r="G30">
        <f t="shared" si="0"/>
        <v>20.140000000000008</v>
      </c>
    </row>
    <row r="31" spans="1:7" x14ac:dyDescent="0.35">
      <c r="A31" s="2">
        <f>'jun-aug'!M31</f>
        <v>4.3699999999999974</v>
      </c>
      <c r="B31" s="2">
        <f>'jun-aug'!N31</f>
        <v>-9.25</v>
      </c>
      <c r="C31" s="2">
        <f>'jun-aug'!O31</f>
        <v>4.0399999999999991</v>
      </c>
      <c r="D31" s="2">
        <f>'jun-aug'!P31</f>
        <v>3.4500000000000028</v>
      </c>
      <c r="E31">
        <f>Long!O32</f>
        <v>36.280000000000008</v>
      </c>
      <c r="F31">
        <f>Short!O32</f>
        <v>116.63</v>
      </c>
      <c r="G31">
        <f t="shared" si="0"/>
        <v>152.91</v>
      </c>
    </row>
    <row r="32" spans="1:7" x14ac:dyDescent="0.35">
      <c r="A32" s="2">
        <f>'jun-aug'!M32</f>
        <v>-2.5399999999999991</v>
      </c>
      <c r="B32" s="2">
        <f>'jun-aug'!N32</f>
        <v>-2.6400000000000006</v>
      </c>
      <c r="C32" s="2">
        <f>'jun-aug'!O32</f>
        <v>1.5</v>
      </c>
      <c r="D32" s="2">
        <f>'jun-aug'!P32</f>
        <v>0.81000000000000227</v>
      </c>
      <c r="E32">
        <f>Long!O33</f>
        <v>36.280000000000008</v>
      </c>
      <c r="F32">
        <f>Short!O33</f>
        <v>116.63</v>
      </c>
      <c r="G32">
        <f t="shared" si="0"/>
        <v>152.91</v>
      </c>
    </row>
    <row r="33" spans="1:7" x14ac:dyDescent="0.35">
      <c r="A33" s="2">
        <f>'jun-aug'!M33</f>
        <v>3.1600000000000037</v>
      </c>
      <c r="B33" s="2">
        <f>'jun-aug'!N33</f>
        <v>3.1400000000000006</v>
      </c>
      <c r="C33" s="2">
        <f>'jun-aug'!O33</f>
        <v>4.6600000000000037</v>
      </c>
      <c r="D33" s="2">
        <f>'jun-aug'!P33</f>
        <v>3.9500000000000028</v>
      </c>
      <c r="E33">
        <f>Long!O34</f>
        <v>36.280000000000008</v>
      </c>
      <c r="F33">
        <f>Short!O34</f>
        <v>116.63</v>
      </c>
      <c r="G33">
        <f t="shared" si="0"/>
        <v>152.91</v>
      </c>
    </row>
    <row r="34" spans="1:7" x14ac:dyDescent="0.35">
      <c r="A34" s="2">
        <f>'jun-aug'!M34</f>
        <v>7.269999999999996</v>
      </c>
      <c r="B34" s="2">
        <f>'jun-aug'!N34</f>
        <v>7.519999999999996</v>
      </c>
      <c r="C34" s="2">
        <f>'jun-aug'!O34</f>
        <v>11.93</v>
      </c>
      <c r="D34" s="2">
        <f>'jun-aug'!P34</f>
        <v>11.469999999999999</v>
      </c>
      <c r="E34">
        <f>Long!O35</f>
        <v>36.280000000000008</v>
      </c>
      <c r="F34">
        <f>Short!O35</f>
        <v>116.63</v>
      </c>
      <c r="G34">
        <f t="shared" si="0"/>
        <v>152.91</v>
      </c>
    </row>
    <row r="35" spans="1:7" x14ac:dyDescent="0.35">
      <c r="A35" s="2">
        <f>'jun-aug'!M35</f>
        <v>-20.939999999999998</v>
      </c>
      <c r="B35" s="2">
        <f>'jun-aug'!N35</f>
        <v>-20.629999999999995</v>
      </c>
      <c r="C35" s="2">
        <f>'jun-aug'!O35</f>
        <v>-9.009999999999998</v>
      </c>
      <c r="D35" s="2">
        <f>'jun-aug'!P35</f>
        <v>-9.1599999999999966</v>
      </c>
      <c r="E35">
        <f>Long!O36</f>
        <v>-70.829999999999984</v>
      </c>
      <c r="F35">
        <f>Short!O36</f>
        <v>9.519999999999996</v>
      </c>
      <c r="G35">
        <f t="shared" si="0"/>
        <v>-61.309999999999988</v>
      </c>
    </row>
    <row r="36" spans="1:7" x14ac:dyDescent="0.35">
      <c r="A36" s="2">
        <f>'jun-aug'!M36</f>
        <v>0</v>
      </c>
      <c r="B36" s="2">
        <f>'jun-aug'!N36</f>
        <v>0</v>
      </c>
      <c r="C36" s="2">
        <f>'jun-aug'!O36</f>
        <v>-9.009999999999998</v>
      </c>
      <c r="D36" s="2">
        <f>'jun-aug'!P36</f>
        <v>-9.1599999999999966</v>
      </c>
      <c r="E36">
        <f>Long!O37</f>
        <v>-70.829999999999984</v>
      </c>
      <c r="F36">
        <f>Short!O37</f>
        <v>9.519999999999996</v>
      </c>
      <c r="G36">
        <f t="shared" si="0"/>
        <v>-61.309999999999988</v>
      </c>
    </row>
    <row r="37" spans="1:7" x14ac:dyDescent="0.35">
      <c r="A37" s="2">
        <f>'jun-aug'!M37</f>
        <v>8.0300000000000011</v>
      </c>
      <c r="B37" s="2">
        <f>'jun-aug'!N37</f>
        <v>0</v>
      </c>
      <c r="C37" s="2">
        <f>'jun-aug'!O37</f>
        <v>-0.97999999999999687</v>
      </c>
      <c r="D37" s="2">
        <f>'jun-aug'!P37</f>
        <v>-9.1599999999999966</v>
      </c>
      <c r="E37">
        <f>Long!O38</f>
        <v>44.310000000000016</v>
      </c>
      <c r="F37">
        <f>Short!O38</f>
        <v>124.66</v>
      </c>
      <c r="G37">
        <f t="shared" si="0"/>
        <v>168.97000000000003</v>
      </c>
    </row>
    <row r="38" spans="1:7" x14ac:dyDescent="0.35">
      <c r="A38" s="2">
        <f>'jun-aug'!M38</f>
        <v>4.1400000000000006</v>
      </c>
      <c r="B38" s="2">
        <f>'jun-aug'!N38</f>
        <v>11.489999999999995</v>
      </c>
      <c r="C38" s="2">
        <f>'jun-aug'!O38</f>
        <v>3.1600000000000037</v>
      </c>
      <c r="D38" s="2">
        <f>'jun-aug'!P38</f>
        <v>2.3299999999999983</v>
      </c>
      <c r="E38">
        <f>Long!O39</f>
        <v>44.310000000000016</v>
      </c>
      <c r="F38">
        <f>Short!O39</f>
        <v>124.66</v>
      </c>
      <c r="G38">
        <f t="shared" si="0"/>
        <v>168.97000000000003</v>
      </c>
    </row>
    <row r="39" spans="1:7" x14ac:dyDescent="0.35">
      <c r="A39" s="2">
        <f>'jun-aug'!M39</f>
        <v>-0.68999999999999773</v>
      </c>
      <c r="B39" s="2">
        <f>'jun-aug'!N39</f>
        <v>-0.32999999999999829</v>
      </c>
      <c r="C39" s="2">
        <f>'jun-aug'!O39</f>
        <v>2.470000000000006</v>
      </c>
      <c r="D39" s="2">
        <f>'jun-aug'!P39</f>
        <v>2</v>
      </c>
      <c r="E39">
        <f>Long!O40</f>
        <v>44.310000000000016</v>
      </c>
      <c r="F39">
        <f>Short!O40</f>
        <v>124.66</v>
      </c>
      <c r="G39">
        <f t="shared" si="0"/>
        <v>168.97000000000003</v>
      </c>
    </row>
    <row r="40" spans="1:7" x14ac:dyDescent="0.35">
      <c r="A40" s="2">
        <f>'jun-aug'!M40</f>
        <v>1.4899999999999949</v>
      </c>
      <c r="B40" s="2">
        <f>'jun-aug'!N40</f>
        <v>1.9500000000000028</v>
      </c>
      <c r="C40" s="2">
        <f>'jun-aug'!O40</f>
        <v>3.9600000000000009</v>
      </c>
      <c r="D40" s="2">
        <f>'jun-aug'!P40</f>
        <v>3.9500000000000028</v>
      </c>
      <c r="E40">
        <f>Long!O41</f>
        <v>-88.879999999999981</v>
      </c>
      <c r="F40">
        <f>Short!O41</f>
        <v>-8.5300000000000011</v>
      </c>
      <c r="G40">
        <f t="shared" si="0"/>
        <v>-97.409999999999982</v>
      </c>
    </row>
    <row r="41" spans="1:7" x14ac:dyDescent="0.35">
      <c r="A41" s="2">
        <f>'jun-aug'!M41</f>
        <v>8.519999999999996</v>
      </c>
      <c r="B41" s="2">
        <f>'jun-aug'!N41</f>
        <v>7.8499999999999943</v>
      </c>
      <c r="C41" s="2">
        <f>'jun-aug'!O41</f>
        <v>12.479999999999997</v>
      </c>
      <c r="D41" s="2">
        <f>'jun-aug'!P41</f>
        <v>11.799999999999997</v>
      </c>
      <c r="E41">
        <f>Long!O42</f>
        <v>60.680000000000007</v>
      </c>
      <c r="F41">
        <f>Short!O42</f>
        <v>141.02999999999997</v>
      </c>
      <c r="G41">
        <f t="shared" si="0"/>
        <v>201.70999999999998</v>
      </c>
    </row>
    <row r="42" spans="1:7" x14ac:dyDescent="0.35">
      <c r="A42" s="2">
        <f>'jun-aug'!M42</f>
        <v>-20.759999999999991</v>
      </c>
      <c r="B42" s="2">
        <f>'jun-aug'!N42</f>
        <v>-20.109999999999992</v>
      </c>
      <c r="C42" s="2">
        <f>'jun-aug'!O42</f>
        <v>-8.279999999999994</v>
      </c>
      <c r="D42" s="2">
        <f>'jun-aug'!P42</f>
        <v>-8.3099999999999952</v>
      </c>
      <c r="E42">
        <f>Long!O43</f>
        <v>-48.01</v>
      </c>
      <c r="F42">
        <f>Short!O43</f>
        <v>32.339999999999968</v>
      </c>
      <c r="G42">
        <f t="shared" si="0"/>
        <v>-15.67000000000003</v>
      </c>
    </row>
    <row r="43" spans="1:7" x14ac:dyDescent="0.35">
      <c r="A43" s="2">
        <f>'jun-aug'!M43</f>
        <v>0.97999999999999687</v>
      </c>
      <c r="B43" s="2">
        <f>'jun-aug'!N43</f>
        <v>0</v>
      </c>
      <c r="C43" s="2">
        <f>'jun-aug'!O43</f>
        <v>-7.2999999999999972</v>
      </c>
      <c r="D43" s="2">
        <f>'jun-aug'!P43</f>
        <v>-8.3099999999999952</v>
      </c>
      <c r="E43">
        <f>Long!O44</f>
        <v>61.660000000000004</v>
      </c>
      <c r="F43">
        <f>Short!O44</f>
        <v>142.00999999999996</v>
      </c>
      <c r="G43">
        <f t="shared" si="0"/>
        <v>203.66999999999996</v>
      </c>
    </row>
    <row r="44" spans="1:7" x14ac:dyDescent="0.35">
      <c r="A44" s="2">
        <f>'jun-aug'!M44</f>
        <v>0</v>
      </c>
      <c r="B44" s="2">
        <f>'jun-aug'!N44</f>
        <v>0</v>
      </c>
      <c r="C44" s="2">
        <f>'jun-aug'!O44</f>
        <v>-7.2999999999999972</v>
      </c>
      <c r="D44" s="2">
        <f>'jun-aug'!P44</f>
        <v>-8.3099999999999952</v>
      </c>
      <c r="E44">
        <f>Long!O45</f>
        <v>61.660000000000004</v>
      </c>
      <c r="F44">
        <f>Short!O45</f>
        <v>142.00999999999996</v>
      </c>
      <c r="G44">
        <f t="shared" si="0"/>
        <v>203.66999999999996</v>
      </c>
    </row>
    <row r="45" spans="1:7" x14ac:dyDescent="0.35">
      <c r="A45" s="2">
        <f>'jun-aug'!M45</f>
        <v>9.8600000000000065</v>
      </c>
      <c r="B45" s="2">
        <f>'jun-aug'!N45</f>
        <v>0</v>
      </c>
      <c r="C45" s="2">
        <f>'jun-aug'!O45</f>
        <v>2.5600000000000094</v>
      </c>
      <c r="D45" s="2">
        <f>'jun-aug'!P45</f>
        <v>-8.3099999999999952</v>
      </c>
      <c r="E45">
        <f>Long!O46</f>
        <v>61.660000000000004</v>
      </c>
      <c r="F45">
        <f>Short!O46</f>
        <v>142.00999999999996</v>
      </c>
      <c r="G45">
        <f t="shared" si="0"/>
        <v>203.66999999999996</v>
      </c>
    </row>
    <row r="46" spans="1:7" x14ac:dyDescent="0.35">
      <c r="A46" s="2">
        <f>'jun-aug'!M46</f>
        <v>-0.29000000000000625</v>
      </c>
      <c r="B46" s="2">
        <f>'jun-aug'!N46</f>
        <v>9.9400000000000048</v>
      </c>
      <c r="C46" s="2">
        <f>'jun-aug'!O46</f>
        <v>2.2700000000000031</v>
      </c>
      <c r="D46" s="2">
        <f>'jun-aug'!P46</f>
        <v>1.6300000000000097</v>
      </c>
      <c r="E46">
        <f>Long!O47</f>
        <v>61.660000000000004</v>
      </c>
      <c r="F46">
        <f>Short!O47</f>
        <v>142.00999999999996</v>
      </c>
      <c r="G46">
        <f t="shared" si="0"/>
        <v>203.66999999999996</v>
      </c>
    </row>
    <row r="47" spans="1:7" x14ac:dyDescent="0.35">
      <c r="A47" s="2">
        <f>'jun-aug'!M47</f>
        <v>10.950000000000003</v>
      </c>
      <c r="B47" s="2">
        <f>'jun-aug'!N47</f>
        <v>10.659999999999997</v>
      </c>
      <c r="C47" s="2">
        <f>'jun-aug'!O47</f>
        <v>13.220000000000006</v>
      </c>
      <c r="D47" s="2">
        <f>'jun-aug'!P47</f>
        <v>12.290000000000006</v>
      </c>
      <c r="E47">
        <f>Long!O48</f>
        <v>61.660000000000004</v>
      </c>
      <c r="F47">
        <f>Short!O48</f>
        <v>-8.7800000000000438</v>
      </c>
      <c r="G47">
        <f t="shared" si="0"/>
        <v>52.87999999999996</v>
      </c>
    </row>
    <row r="48" spans="1:7" x14ac:dyDescent="0.35">
      <c r="A48" s="2">
        <f>'jun-aug'!M48</f>
        <v>1.0799999999999983</v>
      </c>
      <c r="B48" s="2">
        <f>'jun-aug'!N48</f>
        <v>1.3400000000000034</v>
      </c>
      <c r="C48" s="2">
        <f>'jun-aug'!O48</f>
        <v>14.300000000000004</v>
      </c>
      <c r="D48" s="2">
        <f>'jun-aug'!P48</f>
        <v>13.63000000000001</v>
      </c>
      <c r="E48">
        <f>Long!O49</f>
        <v>61.660000000000004</v>
      </c>
      <c r="F48">
        <f>Short!O49</f>
        <v>-8.7800000000000438</v>
      </c>
      <c r="G48">
        <f t="shared" si="0"/>
        <v>52.87999999999996</v>
      </c>
    </row>
    <row r="49" spans="1:7" x14ac:dyDescent="0.35">
      <c r="A49" s="2">
        <f>'jun-aug'!M49</f>
        <v>-22.880000000000003</v>
      </c>
      <c r="B49" s="2">
        <f>'jun-aug'!N49</f>
        <v>-22.070000000000007</v>
      </c>
      <c r="C49" s="2">
        <f>'jun-aug'!O49</f>
        <v>-8.5799999999999983</v>
      </c>
      <c r="D49" s="2">
        <f>'jun-aug'!P49</f>
        <v>-8.4399999999999977</v>
      </c>
      <c r="E49">
        <f>Long!O50</f>
        <v>-46.599999999999994</v>
      </c>
      <c r="F49">
        <f>Short!O50</f>
        <v>-8.7800000000000438</v>
      </c>
      <c r="G49">
        <f t="shared" si="0"/>
        <v>-55.380000000000038</v>
      </c>
    </row>
    <row r="50" spans="1:7" x14ac:dyDescent="0.35">
      <c r="A50" s="2">
        <f>'jun-aug'!M50</f>
        <v>0</v>
      </c>
      <c r="B50" s="2">
        <f>'jun-aug'!N50</f>
        <v>-0.15999999999999659</v>
      </c>
      <c r="C50" s="2">
        <f>'jun-aug'!O50</f>
        <v>-8.5799999999999983</v>
      </c>
      <c r="D50" s="2">
        <f>'jun-aug'!P50</f>
        <v>-8.5999999999999943</v>
      </c>
      <c r="E50">
        <f>Long!O51</f>
        <v>-46.599999999999994</v>
      </c>
      <c r="F50">
        <f>Short!O51</f>
        <v>-8.7800000000000438</v>
      </c>
      <c r="G50">
        <f t="shared" si="0"/>
        <v>-55.380000000000038</v>
      </c>
    </row>
    <row r="51" spans="1:7" x14ac:dyDescent="0.35">
      <c r="A51" s="2">
        <f>'jun-aug'!M51</f>
        <v>0</v>
      </c>
      <c r="B51" s="2">
        <f>'jun-aug'!N51</f>
        <v>6.5499999999999972</v>
      </c>
      <c r="C51" s="2">
        <f>'jun-aug'!O51</f>
        <v>-8.5799999999999983</v>
      </c>
      <c r="D51" s="2">
        <f>'jun-aug'!P51</f>
        <v>-2.0499999999999972</v>
      </c>
      <c r="E51">
        <f>Long!O52</f>
        <v>-46.599999999999994</v>
      </c>
      <c r="F51">
        <f>Short!O52</f>
        <v>-8.7800000000000438</v>
      </c>
      <c r="G51">
        <f t="shared" si="0"/>
        <v>-55.380000000000038</v>
      </c>
    </row>
    <row r="52" spans="1:7" x14ac:dyDescent="0.35">
      <c r="A52" s="2">
        <f>'jun-aug'!M52</f>
        <v>0</v>
      </c>
      <c r="B52" s="2">
        <f>'jun-aug'!N52</f>
        <v>0</v>
      </c>
      <c r="C52" s="2">
        <f>'jun-aug'!O52</f>
        <v>-8.5799999999999983</v>
      </c>
      <c r="D52" s="2">
        <f>'jun-aug'!P52</f>
        <v>-2.0499999999999972</v>
      </c>
      <c r="E52">
        <f>Long!O53</f>
        <v>-46.599999999999994</v>
      </c>
      <c r="F52">
        <f>Short!O53</f>
        <v>-8.7800000000000438</v>
      </c>
      <c r="G52">
        <f t="shared" si="0"/>
        <v>-55.380000000000038</v>
      </c>
    </row>
    <row r="53" spans="1:7" x14ac:dyDescent="0.35">
      <c r="A53" s="2">
        <f>'jun-aug'!M53</f>
        <v>9.6200000000000045</v>
      </c>
      <c r="B53" s="2">
        <f>'jun-aug'!N53</f>
        <v>2.4500000000000028</v>
      </c>
      <c r="C53" s="2">
        <f>'jun-aug'!O53</f>
        <v>1.0400000000000063</v>
      </c>
      <c r="D53" s="2">
        <f>'jun-aug'!P53</f>
        <v>0.40000000000000568</v>
      </c>
      <c r="E53">
        <f>Long!O54</f>
        <v>80.12</v>
      </c>
      <c r="F53">
        <f>Short!O54</f>
        <v>117.93999999999997</v>
      </c>
      <c r="G53">
        <f t="shared" si="0"/>
        <v>198.05999999999997</v>
      </c>
    </row>
    <row r="54" spans="1:7" x14ac:dyDescent="0.35">
      <c r="A54" s="2">
        <f>'jun-aug'!M54</f>
        <v>10.660000000000004</v>
      </c>
      <c r="B54" s="2">
        <f>'jun-aug'!N54</f>
        <v>10.469999999999999</v>
      </c>
      <c r="C54" s="2">
        <f>'jun-aug'!O54</f>
        <v>11.70000000000001</v>
      </c>
      <c r="D54" s="2">
        <f>'jun-aug'!P54</f>
        <v>10.870000000000005</v>
      </c>
      <c r="E54">
        <f>Long!O55</f>
        <v>80.12</v>
      </c>
      <c r="F54">
        <f>Short!O55</f>
        <v>117.93999999999997</v>
      </c>
      <c r="G54">
        <f t="shared" si="0"/>
        <v>198.05999999999997</v>
      </c>
    </row>
    <row r="55" spans="1:7" x14ac:dyDescent="0.35">
      <c r="A55" s="2">
        <f>'jun-aug'!M55</f>
        <v>2.4199999999999875</v>
      </c>
      <c r="B55" s="2">
        <f>'jun-aug'!N55</f>
        <v>2.6499999999999915</v>
      </c>
      <c r="C55" s="2">
        <f>'jun-aug'!O55</f>
        <v>14.119999999999997</v>
      </c>
      <c r="D55" s="2">
        <f>'jun-aug'!P55</f>
        <v>13.519999999999996</v>
      </c>
      <c r="E55">
        <f>Long!O56</f>
        <v>80.12</v>
      </c>
      <c r="F55">
        <f>Short!O56</f>
        <v>117.93999999999997</v>
      </c>
      <c r="G55">
        <f t="shared" si="0"/>
        <v>198.05999999999997</v>
      </c>
    </row>
    <row r="56" spans="1:7" x14ac:dyDescent="0.35">
      <c r="A56" s="2">
        <f>'jun-aug'!M56</f>
        <v>-22.709999999999994</v>
      </c>
      <c r="B56" s="2">
        <f>'jun-aug'!N56</f>
        <v>-22.329999999999991</v>
      </c>
      <c r="C56" s="2">
        <f>'jun-aug'!O56</f>
        <v>-8.5899999999999963</v>
      </c>
      <c r="D56" s="2">
        <f>'jun-aug'!P56</f>
        <v>-8.8099999999999952</v>
      </c>
      <c r="E56">
        <f>Long!O57</f>
        <v>-27.759999999999998</v>
      </c>
      <c r="F56">
        <f>Short!O57</f>
        <v>10.059999999999967</v>
      </c>
      <c r="G56">
        <f t="shared" si="0"/>
        <v>-17.700000000000031</v>
      </c>
    </row>
    <row r="57" spans="1:7" x14ac:dyDescent="0.35">
      <c r="A57" s="2">
        <f>'jun-aug'!M57</f>
        <v>0.26999999999999602</v>
      </c>
      <c r="B57" s="2">
        <f>'jun-aug'!N57</f>
        <v>0.26999999999999602</v>
      </c>
      <c r="C57" s="2">
        <f>'jun-aug'!O57</f>
        <v>-8.32</v>
      </c>
      <c r="D57" s="2">
        <f>'jun-aug'!P57</f>
        <v>-8.5399999999999991</v>
      </c>
      <c r="E57">
        <f>Long!O58</f>
        <v>-27.759999999999998</v>
      </c>
      <c r="F57">
        <f>Short!O58</f>
        <v>10.059999999999967</v>
      </c>
      <c r="G57">
        <f t="shared" si="0"/>
        <v>-17.700000000000031</v>
      </c>
    </row>
    <row r="58" spans="1:7" x14ac:dyDescent="0.35">
      <c r="A58" s="2">
        <f>'jun-aug'!M58</f>
        <v>8.4400000000000048</v>
      </c>
      <c r="B58" s="2">
        <f>'jun-aug'!N58</f>
        <v>0</v>
      </c>
      <c r="C58" s="2">
        <f>'jun-aug'!O58</f>
        <v>0.12000000000000455</v>
      </c>
      <c r="D58" s="2">
        <f>'jun-aug'!P58</f>
        <v>-8.5399999999999991</v>
      </c>
      <c r="E58">
        <f>Long!O59</f>
        <v>89.1</v>
      </c>
      <c r="F58">
        <f>Short!O59</f>
        <v>126.91999999999996</v>
      </c>
      <c r="G58">
        <f t="shared" si="0"/>
        <v>216.01999999999995</v>
      </c>
    </row>
    <row r="59" spans="1:7" x14ac:dyDescent="0.35">
      <c r="A59" s="2">
        <f>'jun-aug'!M59</f>
        <v>-1.0399999999999991</v>
      </c>
      <c r="B59" s="2">
        <f>'jun-aug'!N59</f>
        <v>0</v>
      </c>
      <c r="C59" s="2">
        <f>'jun-aug'!O59</f>
        <v>-0.9199999999999946</v>
      </c>
      <c r="D59" s="2">
        <f>'jun-aug'!P59</f>
        <v>-8.5399999999999991</v>
      </c>
      <c r="E59">
        <f>Long!O60</f>
        <v>89.1</v>
      </c>
      <c r="F59">
        <f>Short!O60</f>
        <v>126.91999999999996</v>
      </c>
      <c r="G59">
        <f t="shared" si="0"/>
        <v>216.01999999999995</v>
      </c>
    </row>
    <row r="60" spans="1:7" x14ac:dyDescent="0.35">
      <c r="A60" s="2">
        <f>'jun-aug'!M60</f>
        <v>0</v>
      </c>
      <c r="B60" s="2">
        <f>'jun-aug'!N60</f>
        <v>0</v>
      </c>
      <c r="C60" s="2">
        <f>'jun-aug'!O60</f>
        <v>-0.9199999999999946</v>
      </c>
      <c r="D60" s="2">
        <f>'jun-aug'!P60</f>
        <v>-8.5399999999999991</v>
      </c>
      <c r="E60">
        <f>Long!O61</f>
        <v>89.1</v>
      </c>
      <c r="F60">
        <f>Short!O61</f>
        <v>126.91999999999996</v>
      </c>
      <c r="G60">
        <f t="shared" si="0"/>
        <v>216.01999999999995</v>
      </c>
    </row>
    <row r="61" spans="1:7" x14ac:dyDescent="0.35">
      <c r="A61" s="2">
        <f>'jun-aug'!M61</f>
        <v>0.97999999999999687</v>
      </c>
      <c r="B61" s="2">
        <f>'jun-aug'!N61</f>
        <v>8.61</v>
      </c>
      <c r="C61" s="2">
        <f>'jun-aug'!O61</f>
        <v>6.0000000000002274E-2</v>
      </c>
      <c r="D61" s="2">
        <f>'jun-aug'!P61</f>
        <v>7.0000000000000284E-2</v>
      </c>
      <c r="E61">
        <f>Long!O62</f>
        <v>-36.31</v>
      </c>
      <c r="F61">
        <f>Short!O62</f>
        <v>1.5099999999999696</v>
      </c>
      <c r="G61">
        <f t="shared" si="0"/>
        <v>-34.800000000000033</v>
      </c>
    </row>
    <row r="62" spans="1:7" x14ac:dyDescent="0.35">
      <c r="A62" s="2">
        <f>'jun-aug'!M62</f>
        <v>1.1899999999999977</v>
      </c>
      <c r="B62" s="2">
        <f>'jun-aug'!N62</f>
        <v>-7.0000000000000284E-2</v>
      </c>
      <c r="C62" s="2">
        <f>'jun-aug'!O62</f>
        <v>1.25</v>
      </c>
      <c r="D62" s="2">
        <f>'jun-aug'!P62</f>
        <v>0</v>
      </c>
      <c r="E62">
        <f>Long!O63</f>
        <v>90.22</v>
      </c>
      <c r="F62">
        <f>Short!O63</f>
        <v>128.03999999999996</v>
      </c>
      <c r="G62">
        <f t="shared" si="0"/>
        <v>218.25999999999996</v>
      </c>
    </row>
    <row r="63" spans="1:7" x14ac:dyDescent="0.35">
      <c r="A63" s="2">
        <f>'jun-aug'!M63</f>
        <v>3.9400000000000048</v>
      </c>
      <c r="B63" s="2">
        <f>'jun-aug'!N63</f>
        <v>4.1099999999999994</v>
      </c>
      <c r="C63" s="2">
        <f>'jun-aug'!O63</f>
        <v>5.1900000000000048</v>
      </c>
      <c r="D63" s="2">
        <f>'jun-aug'!P63</f>
        <v>4.1099999999999994</v>
      </c>
      <c r="E63">
        <f>Long!O64</f>
        <v>90.22</v>
      </c>
      <c r="F63">
        <f>Short!O64</f>
        <v>128.03999999999996</v>
      </c>
      <c r="G63">
        <f t="shared" si="0"/>
        <v>218.25999999999996</v>
      </c>
    </row>
    <row r="64" spans="1:7" x14ac:dyDescent="0.35">
      <c r="A64" s="2">
        <f>'jun-aug'!M64</f>
        <v>8.5600000000000023</v>
      </c>
      <c r="B64" s="2">
        <f>'jun-aug'!N64</f>
        <v>9.0400000000000063</v>
      </c>
      <c r="C64" s="2">
        <f>'jun-aug'!O64</f>
        <v>13.750000000000007</v>
      </c>
      <c r="D64" s="2">
        <f>'jun-aug'!P64</f>
        <v>13.150000000000006</v>
      </c>
      <c r="E64">
        <f>Long!O65</f>
        <v>90.22</v>
      </c>
      <c r="F64">
        <f>Short!O65</f>
        <v>128.03999999999996</v>
      </c>
      <c r="G64">
        <f t="shared" si="0"/>
        <v>218.25999999999996</v>
      </c>
    </row>
    <row r="65" spans="1:7" x14ac:dyDescent="0.35">
      <c r="A65" s="2">
        <f>'jun-aug'!M65</f>
        <v>0</v>
      </c>
      <c r="B65" s="2">
        <f>'jun-aug'!N65</f>
        <v>0</v>
      </c>
      <c r="C65" s="2">
        <f>'jun-aug'!O65</f>
        <v>13.750000000000007</v>
      </c>
      <c r="D65" s="2">
        <f>'jun-aug'!P65</f>
        <v>13.150000000000006</v>
      </c>
      <c r="E65">
        <f>Long!O66</f>
        <v>90.22</v>
      </c>
      <c r="F65">
        <f>Short!O66</f>
        <v>128.03999999999996</v>
      </c>
      <c r="G65">
        <f t="shared" si="0"/>
        <v>218.25999999999996</v>
      </c>
    </row>
    <row r="66" spans="1:7" x14ac:dyDescent="0.35">
      <c r="A66" s="2">
        <f>'jun-aug'!M66</f>
        <v>0</v>
      </c>
      <c r="B66" s="2">
        <f>'jun-aug'!N66</f>
        <v>0</v>
      </c>
      <c r="C66" s="2">
        <f>'jun-aug'!O66</f>
        <v>13.750000000000007</v>
      </c>
      <c r="D66" s="2">
        <f>'jun-aug'!P66</f>
        <v>13.150000000000006</v>
      </c>
      <c r="E66">
        <f>Long!O67</f>
        <v>90.22</v>
      </c>
      <c r="F66">
        <f>Short!O67</f>
        <v>-24.140000000000043</v>
      </c>
      <c r="G66">
        <f t="shared" si="0"/>
        <v>66.079999999999956</v>
      </c>
    </row>
    <row r="67" spans="1:7" x14ac:dyDescent="0.35">
      <c r="A67" s="2">
        <f>'jun-aug'!M67</f>
        <v>-13.580000000000005</v>
      </c>
      <c r="B67" s="2">
        <f>'jun-aug'!N67</f>
        <v>-13.080000000000005</v>
      </c>
      <c r="C67" s="2">
        <f>'jun-aug'!O67</f>
        <v>0.17000000000000171</v>
      </c>
      <c r="D67" s="2">
        <f>'jun-aug'!P67</f>
        <v>7.0000000000000284E-2</v>
      </c>
      <c r="E67">
        <f>Long!O68</f>
        <v>-35.299999999999997</v>
      </c>
      <c r="F67">
        <f>Short!O68</f>
        <v>-24.140000000000043</v>
      </c>
      <c r="G67">
        <f t="shared" si="0"/>
        <v>-59.44000000000004</v>
      </c>
    </row>
    <row r="68" spans="1:7" x14ac:dyDescent="0.35">
      <c r="A68" s="2">
        <f>'jun-aug'!M68</f>
        <v>4.57</v>
      </c>
      <c r="B68" s="2">
        <f>'jun-aug'!N68</f>
        <v>4.6900000000000048</v>
      </c>
      <c r="C68" s="2">
        <f>'jun-aug'!O68</f>
        <v>4.740000000000002</v>
      </c>
      <c r="D68" s="2">
        <f>'jun-aug'!P68</f>
        <v>4.7600000000000051</v>
      </c>
      <c r="E68">
        <f>Long!O69</f>
        <v>-35.299999999999997</v>
      </c>
      <c r="F68">
        <f>Short!O69</f>
        <v>-24.140000000000043</v>
      </c>
      <c r="G68">
        <f t="shared" ref="G68:G131" si="1">F68+E68</f>
        <v>-59.44000000000004</v>
      </c>
    </row>
    <row r="69" spans="1:7" x14ac:dyDescent="0.35">
      <c r="A69" s="2">
        <f>'jun-aug'!M69</f>
        <v>2.269999999999996</v>
      </c>
      <c r="B69" s="2">
        <f>'jun-aug'!N69</f>
        <v>1.4399999999999977</v>
      </c>
      <c r="C69" s="2">
        <f>'jun-aug'!O69</f>
        <v>7.009999999999998</v>
      </c>
      <c r="D69" s="2">
        <f>'jun-aug'!P69</f>
        <v>6.2000000000000028</v>
      </c>
      <c r="E69">
        <f>Long!O70</f>
        <v>103.19</v>
      </c>
      <c r="F69">
        <f>Short!O70</f>
        <v>114.34999999999995</v>
      </c>
      <c r="G69">
        <f t="shared" si="1"/>
        <v>217.53999999999996</v>
      </c>
    </row>
    <row r="70" spans="1:7" x14ac:dyDescent="0.35">
      <c r="A70" s="2">
        <f>'jun-aug'!M70</f>
        <v>7.2199999999999989</v>
      </c>
      <c r="B70" s="2">
        <f>'jun-aug'!N70</f>
        <v>7.1899999999999977</v>
      </c>
      <c r="C70" s="2">
        <f>'jun-aug'!O70</f>
        <v>14.229999999999997</v>
      </c>
      <c r="D70" s="2">
        <f>'jun-aug'!P70</f>
        <v>13.39</v>
      </c>
      <c r="E70">
        <f>Long!O71</f>
        <v>103.19</v>
      </c>
      <c r="F70">
        <f>Short!O71</f>
        <v>114.34999999999995</v>
      </c>
      <c r="G70">
        <f t="shared" si="1"/>
        <v>217.53999999999996</v>
      </c>
    </row>
    <row r="71" spans="1:7" x14ac:dyDescent="0.35">
      <c r="A71" s="2">
        <f>'jun-aug'!M71</f>
        <v>-21.339999999999996</v>
      </c>
      <c r="B71" s="2">
        <f>'jun-aug'!N71</f>
        <v>-22.61</v>
      </c>
      <c r="C71" s="2">
        <f>'jun-aug'!O71</f>
        <v>-7.1099999999999994</v>
      </c>
      <c r="D71" s="2">
        <f>'jun-aug'!P71</f>
        <v>-9.2199999999999989</v>
      </c>
      <c r="E71">
        <f>Long!O72</f>
        <v>103.19</v>
      </c>
      <c r="F71">
        <f>Short!O72</f>
        <v>114.34999999999995</v>
      </c>
      <c r="G71">
        <f t="shared" si="1"/>
        <v>217.53999999999996</v>
      </c>
    </row>
    <row r="72" spans="1:7" x14ac:dyDescent="0.35">
      <c r="A72" s="2">
        <f>'jun-aug'!M72</f>
        <v>0</v>
      </c>
      <c r="B72" s="2">
        <f>'jun-aug'!N72</f>
        <v>0</v>
      </c>
      <c r="C72" s="2">
        <f>'jun-aug'!O72</f>
        <v>-7.1099999999999994</v>
      </c>
      <c r="D72" s="2">
        <f>'jun-aug'!P72</f>
        <v>-9.2199999999999989</v>
      </c>
      <c r="E72">
        <f>Long!O73</f>
        <v>103.19</v>
      </c>
      <c r="F72">
        <f>Short!O73</f>
        <v>114.34999999999995</v>
      </c>
      <c r="G72">
        <f t="shared" si="1"/>
        <v>217.53999999999996</v>
      </c>
    </row>
    <row r="73" spans="1:7" x14ac:dyDescent="0.35">
      <c r="A73" s="2">
        <f>'jun-aug'!M73</f>
        <v>0</v>
      </c>
      <c r="B73" s="2">
        <f>'jun-aug'!N73</f>
        <v>9.5300000000000011</v>
      </c>
      <c r="C73" s="2">
        <f>'jun-aug'!O73</f>
        <v>-7.1099999999999994</v>
      </c>
      <c r="D73" s="2">
        <f>'jun-aug'!P73</f>
        <v>0.31000000000000227</v>
      </c>
      <c r="E73">
        <f>Long!O74</f>
        <v>-15.29</v>
      </c>
      <c r="F73">
        <f>Short!O74</f>
        <v>-4.1300000000000452</v>
      </c>
      <c r="G73">
        <f t="shared" si="1"/>
        <v>-19.420000000000044</v>
      </c>
    </row>
    <row r="74" spans="1:7" x14ac:dyDescent="0.35">
      <c r="A74" s="2">
        <f>'jun-aug'!M74</f>
        <v>11.869999999999997</v>
      </c>
      <c r="B74" s="2">
        <f>'jun-aug'!N74</f>
        <v>4.8900000000000006</v>
      </c>
      <c r="C74" s="2">
        <f>'jun-aug'!O74</f>
        <v>4.759999999999998</v>
      </c>
      <c r="D74" s="2">
        <f>'jun-aug'!P74</f>
        <v>5.2000000000000028</v>
      </c>
      <c r="E74">
        <f>Long!O75</f>
        <v>-15.29</v>
      </c>
      <c r="F74">
        <f>Short!O75</f>
        <v>-4.1300000000000452</v>
      </c>
      <c r="G74">
        <f t="shared" si="1"/>
        <v>-19.420000000000044</v>
      </c>
    </row>
    <row r="75" spans="1:7" x14ac:dyDescent="0.35">
      <c r="A75" s="2">
        <f>'jun-aug'!M75</f>
        <v>3.6700000000000017</v>
      </c>
      <c r="B75" s="2">
        <f>'jun-aug'!N75</f>
        <v>2.769999999999996</v>
      </c>
      <c r="C75" s="2">
        <f>'jun-aug'!O75</f>
        <v>8.43</v>
      </c>
      <c r="D75" s="2">
        <f>'jun-aug'!P75</f>
        <v>7.9699999999999989</v>
      </c>
      <c r="E75">
        <f>Long!O76</f>
        <v>126.38999999999999</v>
      </c>
      <c r="F75">
        <f>Short!O76</f>
        <v>137.54999999999995</v>
      </c>
      <c r="G75">
        <f t="shared" si="1"/>
        <v>263.93999999999994</v>
      </c>
    </row>
    <row r="76" spans="1:7" x14ac:dyDescent="0.35">
      <c r="A76" s="2">
        <f>'jun-aug'!M76</f>
        <v>6.1200000000000045</v>
      </c>
      <c r="B76" s="2">
        <f>'jun-aug'!N76</f>
        <v>5.980000000000004</v>
      </c>
      <c r="C76" s="2">
        <f>'jun-aug'!O76</f>
        <v>14.550000000000004</v>
      </c>
      <c r="D76" s="2">
        <f>'jun-aug'!P76</f>
        <v>13.950000000000003</v>
      </c>
      <c r="E76">
        <f>Long!O77</f>
        <v>126.38999999999999</v>
      </c>
      <c r="F76">
        <f>Short!O77</f>
        <v>137.54999999999995</v>
      </c>
      <c r="G76">
        <f t="shared" si="1"/>
        <v>263.93999999999994</v>
      </c>
    </row>
    <row r="77" spans="1:7" x14ac:dyDescent="0.35">
      <c r="A77" s="2">
        <f>'jun-aug'!M77</f>
        <v>-0.32000000000000739</v>
      </c>
      <c r="B77" s="2">
        <f>'jun-aug'!N77</f>
        <v>-0.29999999999999716</v>
      </c>
      <c r="C77" s="2">
        <f>'jun-aug'!O77</f>
        <v>14.229999999999997</v>
      </c>
      <c r="D77" s="2">
        <f>'jun-aug'!P77</f>
        <v>13.650000000000006</v>
      </c>
      <c r="E77">
        <f>Long!O78</f>
        <v>126.38999999999999</v>
      </c>
      <c r="F77">
        <f>Short!O78</f>
        <v>137.54999999999995</v>
      </c>
      <c r="G77">
        <f t="shared" si="1"/>
        <v>263.93999999999994</v>
      </c>
    </row>
    <row r="78" spans="1:7" x14ac:dyDescent="0.35">
      <c r="A78" s="2">
        <f>'jun-aug'!M78</f>
        <v>-24.339999999999996</v>
      </c>
      <c r="B78" s="2">
        <f>'jun-aug'!N78</f>
        <v>-23.260000000000005</v>
      </c>
      <c r="C78" s="2">
        <f>'jun-aug'!O78</f>
        <v>-10.11</v>
      </c>
      <c r="D78" s="2">
        <f>'jun-aug'!P78</f>
        <v>-9.61</v>
      </c>
      <c r="E78">
        <f>Long!O79</f>
        <v>20.829999999999984</v>
      </c>
      <c r="F78">
        <f>Short!O79</f>
        <v>31.989999999999952</v>
      </c>
      <c r="G78">
        <f t="shared" si="1"/>
        <v>52.819999999999936</v>
      </c>
    </row>
    <row r="79" spans="1:7" x14ac:dyDescent="0.35">
      <c r="A79" s="2">
        <f>'jun-aug'!M79</f>
        <v>0.75</v>
      </c>
      <c r="B79" s="2">
        <f>'jun-aug'!N79</f>
        <v>1.0000000000005116E-2</v>
      </c>
      <c r="C79" s="2">
        <f>'jun-aug'!O79</f>
        <v>-9.36</v>
      </c>
      <c r="D79" s="2">
        <f>'jun-aug'!P79</f>
        <v>-9.5999999999999943</v>
      </c>
      <c r="E79">
        <f>Long!O80</f>
        <v>20.829999999999984</v>
      </c>
      <c r="F79">
        <f>Short!O80</f>
        <v>31.989999999999952</v>
      </c>
      <c r="G79">
        <f t="shared" si="1"/>
        <v>52.819999999999936</v>
      </c>
    </row>
    <row r="80" spans="1:7" x14ac:dyDescent="0.35">
      <c r="A80" s="2">
        <f>'jun-aug'!M80</f>
        <v>0</v>
      </c>
      <c r="B80" s="2">
        <f>'jun-aug'!N80</f>
        <v>2.7899999999999991</v>
      </c>
      <c r="C80" s="2">
        <f>'jun-aug'!O80</f>
        <v>-9.36</v>
      </c>
      <c r="D80" s="2">
        <f>'jun-aug'!P80</f>
        <v>-6.8099999999999952</v>
      </c>
      <c r="E80">
        <f>Long!O81</f>
        <v>20.829999999999984</v>
      </c>
      <c r="F80">
        <f>Short!O81</f>
        <v>31.989999999999952</v>
      </c>
      <c r="G80">
        <f t="shared" si="1"/>
        <v>52.819999999999936</v>
      </c>
    </row>
    <row r="81" spans="1:7" x14ac:dyDescent="0.35">
      <c r="A81" s="2">
        <f>'jun-aug'!M81</f>
        <v>8.7100000000000009</v>
      </c>
      <c r="B81" s="2">
        <f>'jun-aug'!N81</f>
        <v>0</v>
      </c>
      <c r="C81" s="2">
        <f>'jun-aug'!O81</f>
        <v>-0.64999999999999858</v>
      </c>
      <c r="D81" s="2">
        <f>'jun-aug'!P81</f>
        <v>-6.8099999999999952</v>
      </c>
      <c r="E81">
        <f>Long!O82</f>
        <v>138.64999999999998</v>
      </c>
      <c r="F81">
        <f>Short!O82</f>
        <v>149.80999999999995</v>
      </c>
      <c r="G81">
        <f t="shared" si="1"/>
        <v>288.45999999999992</v>
      </c>
    </row>
    <row r="82" spans="1:7" x14ac:dyDescent="0.35">
      <c r="A82" s="2">
        <f>'jun-aug'!M82</f>
        <v>5.6200000000000045</v>
      </c>
      <c r="B82" s="2">
        <f>'jun-aug'!N82</f>
        <v>0</v>
      </c>
      <c r="C82" s="2">
        <f>'jun-aug'!O82</f>
        <v>4.970000000000006</v>
      </c>
      <c r="D82" s="2">
        <f>'jun-aug'!P82</f>
        <v>-6.8099999999999952</v>
      </c>
      <c r="E82">
        <f>Long!O83</f>
        <v>138.64999999999998</v>
      </c>
      <c r="F82">
        <f>Short!O83</f>
        <v>149.80999999999995</v>
      </c>
      <c r="G82">
        <f t="shared" si="1"/>
        <v>288.45999999999992</v>
      </c>
    </row>
    <row r="83" spans="1:7" x14ac:dyDescent="0.35">
      <c r="A83" s="2">
        <f>'jun-aug'!M83</f>
        <v>-5.0100000000000051</v>
      </c>
      <c r="B83" s="2">
        <f>'jun-aug'!N83</f>
        <v>5.75</v>
      </c>
      <c r="C83" s="2">
        <f>'jun-aug'!O83</f>
        <v>-3.9999999999999147E-2</v>
      </c>
      <c r="D83" s="2">
        <f>'jun-aug'!P83</f>
        <v>-1.0599999999999952</v>
      </c>
      <c r="E83">
        <f>Long!O84</f>
        <v>138.64999999999998</v>
      </c>
      <c r="F83">
        <f>Short!O84</f>
        <v>149.80999999999995</v>
      </c>
      <c r="G83">
        <f t="shared" si="1"/>
        <v>288.45999999999992</v>
      </c>
    </row>
    <row r="84" spans="1:7" x14ac:dyDescent="0.35">
      <c r="A84" s="2">
        <f>'jun-aug'!M84</f>
        <v>1.0800000000000054</v>
      </c>
      <c r="B84" s="2">
        <f>'jun-aug'!N84</f>
        <v>1.5300000000000011</v>
      </c>
      <c r="C84" s="2">
        <f>'jun-aug'!O84</f>
        <v>1.0400000000000063</v>
      </c>
      <c r="D84" s="2">
        <f>'jun-aug'!P84</f>
        <v>0.47000000000000597</v>
      </c>
      <c r="E84">
        <f>Long!O85</f>
        <v>138.64999999999998</v>
      </c>
      <c r="F84">
        <f>Short!O85</f>
        <v>149.80999999999995</v>
      </c>
      <c r="G84">
        <f t="shared" si="1"/>
        <v>288.45999999999992</v>
      </c>
    </row>
    <row r="85" spans="1:7" x14ac:dyDescent="0.35">
      <c r="A85" s="2">
        <f>'jun-aug'!M85</f>
        <v>6.759999999999998</v>
      </c>
      <c r="B85" s="2">
        <f>'jun-aug'!N85</f>
        <v>6.7899999999999991</v>
      </c>
      <c r="C85" s="2">
        <f>'jun-aug'!O85</f>
        <v>7.8000000000000043</v>
      </c>
      <c r="D85" s="2">
        <f>'jun-aug'!P85</f>
        <v>7.2600000000000051</v>
      </c>
      <c r="E85">
        <f>Long!O86</f>
        <v>138.64999999999998</v>
      </c>
      <c r="F85">
        <f>Short!O86</f>
        <v>9.469999999999942</v>
      </c>
      <c r="G85">
        <f t="shared" si="1"/>
        <v>148.11999999999992</v>
      </c>
    </row>
    <row r="86" spans="1:7" x14ac:dyDescent="0.35">
      <c r="A86" s="2">
        <f>'jun-aug'!M86</f>
        <v>0</v>
      </c>
      <c r="B86" s="2">
        <f>'jun-aug'!N86</f>
        <v>0</v>
      </c>
      <c r="C86" s="2">
        <f>'jun-aug'!O86</f>
        <v>7.8000000000000043</v>
      </c>
      <c r="D86" s="2">
        <f>'jun-aug'!P86</f>
        <v>7.2600000000000051</v>
      </c>
      <c r="E86">
        <f>Long!O87</f>
        <v>138.64999999999998</v>
      </c>
      <c r="F86">
        <f>Short!O87</f>
        <v>9.469999999999942</v>
      </c>
      <c r="G86">
        <f t="shared" si="1"/>
        <v>148.11999999999992</v>
      </c>
    </row>
    <row r="87" spans="1:7" x14ac:dyDescent="0.35">
      <c r="A87" s="2">
        <f>'jun-aug'!M87</f>
        <v>-14.780000000000001</v>
      </c>
      <c r="B87" s="2">
        <f>'jun-aug'!N87</f>
        <v>0</v>
      </c>
      <c r="C87" s="2">
        <f>'jun-aug'!O87</f>
        <v>-6.9799999999999969</v>
      </c>
      <c r="D87" s="2">
        <f>'jun-aug'!P87</f>
        <v>7.2600000000000051</v>
      </c>
      <c r="E87">
        <f>Long!O88</f>
        <v>13.089999999999975</v>
      </c>
      <c r="F87">
        <f>Short!O88</f>
        <v>9.469999999999942</v>
      </c>
      <c r="G87">
        <f t="shared" si="1"/>
        <v>22.559999999999917</v>
      </c>
    </row>
    <row r="88" spans="1:7" x14ac:dyDescent="0.35">
      <c r="A88" s="2">
        <f>'jun-aug'!M88</f>
        <v>7.009999999999998</v>
      </c>
      <c r="B88" s="2">
        <f>'jun-aug'!N88</f>
        <v>0</v>
      </c>
      <c r="C88" s="2">
        <f>'jun-aug'!O88</f>
        <v>3.0000000000001137E-2</v>
      </c>
      <c r="D88" s="2">
        <f>'jun-aug'!P88</f>
        <v>7.2600000000000051</v>
      </c>
      <c r="E88">
        <f>Long!O89</f>
        <v>13.089999999999975</v>
      </c>
      <c r="F88">
        <f>Short!O89</f>
        <v>9.469999999999942</v>
      </c>
      <c r="G88">
        <f t="shared" si="1"/>
        <v>22.559999999999917</v>
      </c>
    </row>
    <row r="89" spans="1:7" x14ac:dyDescent="0.35">
      <c r="A89" s="2">
        <f>'jun-aug'!M89</f>
        <v>-1.3099999999999952</v>
      </c>
      <c r="B89" s="2">
        <f>'jun-aug'!N89</f>
        <v>-9.2600000000000051</v>
      </c>
      <c r="C89" s="2">
        <f>'jun-aug'!O89</f>
        <v>-1.279999999999994</v>
      </c>
      <c r="D89" s="2">
        <f>'jun-aug'!P89</f>
        <v>-2</v>
      </c>
      <c r="E89">
        <f>Long!O90</f>
        <v>135.08999999999997</v>
      </c>
      <c r="F89">
        <f>Short!O90</f>
        <v>131.46999999999994</v>
      </c>
      <c r="G89">
        <f t="shared" si="1"/>
        <v>266.55999999999995</v>
      </c>
    </row>
    <row r="90" spans="1:7" x14ac:dyDescent="0.35">
      <c r="A90" s="2">
        <f>'jun-aug'!M90</f>
        <v>2.4899999999999949</v>
      </c>
      <c r="B90" s="2">
        <f>'jun-aug'!N90</f>
        <v>2.4400000000000048</v>
      </c>
      <c r="C90" s="2">
        <f>'jun-aug'!O90</f>
        <v>1.2100000000000009</v>
      </c>
      <c r="D90" s="2">
        <f>'jun-aug'!P90</f>
        <v>0.44000000000000483</v>
      </c>
      <c r="E90">
        <f>Long!O91</f>
        <v>135.08999999999997</v>
      </c>
      <c r="F90">
        <f>Short!O91</f>
        <v>131.46999999999994</v>
      </c>
      <c r="G90">
        <f t="shared" si="1"/>
        <v>266.55999999999995</v>
      </c>
    </row>
    <row r="91" spans="1:7" x14ac:dyDescent="0.35">
      <c r="A91" s="2">
        <f>'jun-aug'!M91</f>
        <v>7.6899999999999977</v>
      </c>
      <c r="B91" s="2">
        <f>'jun-aug'!N91</f>
        <v>7.4699999999999918</v>
      </c>
      <c r="C91" s="2">
        <f>'jun-aug'!O91</f>
        <v>8.8999999999999986</v>
      </c>
      <c r="D91" s="2">
        <f>'jun-aug'!P91</f>
        <v>7.9099999999999966</v>
      </c>
      <c r="E91">
        <f>Long!O92</f>
        <v>135.08999999999997</v>
      </c>
      <c r="F91">
        <f>Short!O92</f>
        <v>131.46999999999994</v>
      </c>
      <c r="G91">
        <f t="shared" si="1"/>
        <v>266.55999999999995</v>
      </c>
    </row>
    <row r="92" spans="1:7" x14ac:dyDescent="0.35">
      <c r="A92" s="2">
        <f>'jun-aug'!M92</f>
        <v>0</v>
      </c>
      <c r="B92" s="2">
        <f>'jun-aug'!N92</f>
        <v>0</v>
      </c>
      <c r="C92" s="2">
        <f>'jun-aug'!O92</f>
        <v>8.8999999999999986</v>
      </c>
      <c r="D92" s="2">
        <f>'jun-aug'!P92</f>
        <v>7.9099999999999966</v>
      </c>
      <c r="E92">
        <f>Long!O93</f>
        <v>135.08999999999997</v>
      </c>
      <c r="F92">
        <f>Short!O93</f>
        <v>131.46999999999994</v>
      </c>
      <c r="G92">
        <f t="shared" si="1"/>
        <v>266.55999999999995</v>
      </c>
    </row>
    <row r="93" spans="1:7" x14ac:dyDescent="0.35">
      <c r="A93" s="2">
        <f>'jun-aug'!M93</f>
        <v>-14.469999999999999</v>
      </c>
      <c r="B93" s="2">
        <f>'jun-aug'!N93</f>
        <v>-14.859999999999992</v>
      </c>
      <c r="C93" s="2">
        <f>'jun-aug'!O93</f>
        <v>-5.57</v>
      </c>
      <c r="D93" s="2">
        <f>'jun-aug'!P93</f>
        <v>-6.9499999999999957</v>
      </c>
      <c r="E93">
        <f>Long!O94</f>
        <v>135.08999999999997</v>
      </c>
      <c r="F93">
        <f>Short!O94</f>
        <v>18.709999999999944</v>
      </c>
      <c r="G93">
        <f t="shared" si="1"/>
        <v>153.79999999999993</v>
      </c>
    </row>
    <row r="94" spans="1:7" x14ac:dyDescent="0.35">
      <c r="A94" s="2">
        <f>'jun-aug'!M94</f>
        <v>0</v>
      </c>
      <c r="B94" s="2">
        <f>'jun-aug'!N94</f>
        <v>0</v>
      </c>
      <c r="C94" s="2">
        <f>'jun-aug'!O94</f>
        <v>-5.57</v>
      </c>
      <c r="D94" s="2">
        <f>'jun-aug'!P94</f>
        <v>-6.9499999999999957</v>
      </c>
      <c r="E94">
        <f>Long!O95</f>
        <v>135.08999999999997</v>
      </c>
      <c r="F94">
        <f>Short!O95</f>
        <v>18.709999999999944</v>
      </c>
      <c r="G94">
        <f t="shared" si="1"/>
        <v>153.79999999999993</v>
      </c>
    </row>
    <row r="95" spans="1:7" x14ac:dyDescent="0.35">
      <c r="A95" s="2">
        <f>'jun-aug'!M95</f>
        <v>4.1900000000000048</v>
      </c>
      <c r="B95" s="2">
        <f>'jun-aug'!N95</f>
        <v>0</v>
      </c>
      <c r="C95" s="2">
        <f>'jun-aug'!O95</f>
        <v>-1.3799999999999955</v>
      </c>
      <c r="D95" s="2">
        <f>'jun-aug'!P95</f>
        <v>-6.9499999999999957</v>
      </c>
      <c r="E95">
        <f>Long!O96</f>
        <v>135.08999999999997</v>
      </c>
      <c r="F95">
        <f>Short!O96</f>
        <v>18.709999999999944</v>
      </c>
      <c r="G95">
        <f t="shared" si="1"/>
        <v>153.79999999999993</v>
      </c>
    </row>
    <row r="96" spans="1:7" x14ac:dyDescent="0.35">
      <c r="A96" s="2">
        <f>'jun-aug'!M96</f>
        <v>1.019999999999996</v>
      </c>
      <c r="B96" s="2">
        <f>'jun-aug'!N96</f>
        <v>5.9499999999999957</v>
      </c>
      <c r="C96" s="2">
        <f>'jun-aug'!O96</f>
        <v>-0.35999999999999943</v>
      </c>
      <c r="D96" s="2">
        <f>'jun-aug'!P96</f>
        <v>-1</v>
      </c>
      <c r="E96">
        <f>Long!O97</f>
        <v>135.08999999999997</v>
      </c>
      <c r="F96">
        <f>Short!O97</f>
        <v>18.709999999999944</v>
      </c>
      <c r="G96">
        <f t="shared" si="1"/>
        <v>153.79999999999993</v>
      </c>
    </row>
    <row r="97" spans="1:7" x14ac:dyDescent="0.35">
      <c r="A97" s="2">
        <f>'jun-aug'!M97</f>
        <v>1.2899999999999991</v>
      </c>
      <c r="B97" s="2">
        <f>'jun-aug'!N97</f>
        <v>1.740000000000002</v>
      </c>
      <c r="C97" s="2">
        <f>'jun-aug'!O97</f>
        <v>0.92999999999999972</v>
      </c>
      <c r="D97" s="2">
        <f>'jun-aug'!P97</f>
        <v>0.74000000000000199</v>
      </c>
      <c r="E97">
        <f>Long!O98</f>
        <v>8.1399999999999793</v>
      </c>
      <c r="F97">
        <f>Short!O98</f>
        <v>18.709999999999944</v>
      </c>
      <c r="G97">
        <f t="shared" si="1"/>
        <v>26.849999999999923</v>
      </c>
    </row>
    <row r="98" spans="1:7" x14ac:dyDescent="0.35">
      <c r="A98" s="2">
        <f>'jun-aug'!M98</f>
        <v>14.439999999999998</v>
      </c>
      <c r="B98" s="2">
        <f>'jun-aug'!N98</f>
        <v>13.940000000000005</v>
      </c>
      <c r="C98" s="2">
        <f>'jun-aug'!O98</f>
        <v>15.369999999999997</v>
      </c>
      <c r="D98" s="2">
        <f>'jun-aug'!P98</f>
        <v>14.680000000000007</v>
      </c>
      <c r="E98">
        <f>Long!O99</f>
        <v>163.46999999999997</v>
      </c>
      <c r="F98">
        <f>Short!O99</f>
        <v>174.03999999999996</v>
      </c>
      <c r="G98">
        <f t="shared" si="1"/>
        <v>337.50999999999993</v>
      </c>
    </row>
    <row r="99" spans="1:7" x14ac:dyDescent="0.35">
      <c r="A99" s="2">
        <f>'jun-aug'!M99</f>
        <v>0</v>
      </c>
      <c r="B99" s="2">
        <f>'jun-aug'!N99</f>
        <v>-24.120000000000005</v>
      </c>
      <c r="C99" s="2">
        <f>'jun-aug'!O99</f>
        <v>15.369999999999997</v>
      </c>
      <c r="D99" s="2">
        <f>'jun-aug'!P99</f>
        <v>-9.4399999999999977</v>
      </c>
      <c r="E99">
        <f>Long!O100</f>
        <v>163.46999999999997</v>
      </c>
      <c r="F99">
        <f>Short!O100</f>
        <v>174.03999999999996</v>
      </c>
      <c r="G99">
        <f t="shared" si="1"/>
        <v>337.50999999999993</v>
      </c>
    </row>
    <row r="100" spans="1:7" x14ac:dyDescent="0.35">
      <c r="A100" s="2">
        <f>'jun-aug'!M100</f>
        <v>-22.999999999999993</v>
      </c>
      <c r="B100" s="2">
        <f>'jun-aug'!N100</f>
        <v>0</v>
      </c>
      <c r="C100" s="2">
        <f>'jun-aug'!O100</f>
        <v>-7.6299999999999955</v>
      </c>
      <c r="D100" s="2">
        <f>'jun-aug'!P100</f>
        <v>-9.4399999999999977</v>
      </c>
      <c r="E100">
        <f>Long!O101</f>
        <v>163.46999999999997</v>
      </c>
      <c r="F100">
        <f>Short!O101</f>
        <v>174.03999999999996</v>
      </c>
      <c r="G100">
        <f t="shared" si="1"/>
        <v>337.50999999999993</v>
      </c>
    </row>
    <row r="101" spans="1:7" x14ac:dyDescent="0.35">
      <c r="A101" s="2">
        <f>'jun-aug'!M101</f>
        <v>7.1400000000000006</v>
      </c>
      <c r="B101" s="2">
        <f>'jun-aug'!N101</f>
        <v>0</v>
      </c>
      <c r="C101" s="2">
        <f>'jun-aug'!O101</f>
        <v>-0.48999999999999488</v>
      </c>
      <c r="D101" s="2">
        <f>'jun-aug'!P101</f>
        <v>-9.4399999999999977</v>
      </c>
      <c r="E101">
        <f>Long!O102</f>
        <v>163.46999999999997</v>
      </c>
      <c r="F101">
        <f>Short!O102</f>
        <v>174.03999999999996</v>
      </c>
      <c r="G101">
        <f t="shared" si="1"/>
        <v>337.50999999999993</v>
      </c>
    </row>
    <row r="102" spans="1:7" x14ac:dyDescent="0.35">
      <c r="A102" s="2">
        <f>'jun-aug'!M102</f>
        <v>0</v>
      </c>
      <c r="B102" s="2">
        <f>'jun-aug'!N102</f>
        <v>0</v>
      </c>
      <c r="C102" s="2">
        <f>'jun-aug'!O102</f>
        <v>-0.48999999999999488</v>
      </c>
      <c r="D102" s="2">
        <f>'jun-aug'!P102</f>
        <v>-9.4399999999999977</v>
      </c>
      <c r="E102">
        <f>Long!O103</f>
        <v>163.46999999999997</v>
      </c>
      <c r="F102">
        <f>Short!O103</f>
        <v>58.689999999999955</v>
      </c>
      <c r="G102">
        <f t="shared" si="1"/>
        <v>222.15999999999991</v>
      </c>
    </row>
    <row r="103" spans="1:7" x14ac:dyDescent="0.35">
      <c r="A103" s="2">
        <f>'jun-aug'!M103</f>
        <v>6.1699999999999946</v>
      </c>
      <c r="B103" s="2">
        <f>'jun-aug'!N103</f>
        <v>14.64</v>
      </c>
      <c r="C103" s="2">
        <f>'jun-aug'!O103</f>
        <v>5.68</v>
      </c>
      <c r="D103" s="2">
        <f>'jun-aug'!P103</f>
        <v>5.2000000000000028</v>
      </c>
      <c r="E103">
        <f>Long!O104</f>
        <v>163.46999999999997</v>
      </c>
      <c r="F103">
        <f>Short!O104</f>
        <v>58.689999999999955</v>
      </c>
      <c r="G103">
        <f t="shared" si="1"/>
        <v>222.15999999999991</v>
      </c>
    </row>
    <row r="104" spans="1:7" x14ac:dyDescent="0.35">
      <c r="A104" s="2">
        <f>'jun-aug'!M104</f>
        <v>-5.8199999999999932</v>
      </c>
      <c r="B104" s="2">
        <f>'jun-aug'!N104</f>
        <v>-6.0600000000000023</v>
      </c>
      <c r="C104" s="2">
        <f>'jun-aug'!O104</f>
        <v>-0.13999999999999346</v>
      </c>
      <c r="D104" s="2">
        <f>'jun-aug'!P104</f>
        <v>-0.85999999999999943</v>
      </c>
      <c r="E104">
        <f>Long!O105</f>
        <v>163.46999999999997</v>
      </c>
      <c r="F104">
        <f>Short!O105</f>
        <v>58.689999999999955</v>
      </c>
      <c r="G104">
        <f t="shared" si="1"/>
        <v>222.15999999999991</v>
      </c>
    </row>
    <row r="105" spans="1:7" x14ac:dyDescent="0.35">
      <c r="A105" s="2">
        <f>'jun-aug'!M105</f>
        <v>2.0099999999999909</v>
      </c>
      <c r="B105" s="2">
        <f>'jun-aug'!N105</f>
        <v>2.1899999999999977</v>
      </c>
      <c r="C105" s="2">
        <f>'jun-aug'!O105</f>
        <v>1.8699999999999974</v>
      </c>
      <c r="D105" s="2">
        <f>'jun-aug'!P105</f>
        <v>1.3299999999999983</v>
      </c>
      <c r="E105">
        <f>Long!O106</f>
        <v>163.46999999999997</v>
      </c>
      <c r="F105">
        <f>Short!O106</f>
        <v>58.689999999999955</v>
      </c>
      <c r="G105">
        <f t="shared" si="1"/>
        <v>222.15999999999991</v>
      </c>
    </row>
    <row r="106" spans="1:7" x14ac:dyDescent="0.35">
      <c r="A106" s="2">
        <f>'jun-aug'!M106</f>
        <v>14.11</v>
      </c>
      <c r="B106" s="2">
        <f>'jun-aug'!N106</f>
        <v>14.160000000000011</v>
      </c>
      <c r="C106" s="2">
        <f>'jun-aug'!O106</f>
        <v>15.979999999999997</v>
      </c>
      <c r="D106" s="2">
        <f>'jun-aug'!P106</f>
        <v>15.490000000000009</v>
      </c>
      <c r="E106">
        <f>Long!O107</f>
        <v>163.46999999999997</v>
      </c>
      <c r="F106">
        <f>Short!O107</f>
        <v>58.689999999999955</v>
      </c>
      <c r="G106">
        <f t="shared" si="1"/>
        <v>222.15999999999991</v>
      </c>
    </row>
    <row r="107" spans="1:7" x14ac:dyDescent="0.35">
      <c r="A107" s="2">
        <f>'jun-aug'!M107</f>
        <v>0</v>
      </c>
      <c r="B107" s="2">
        <f>'jun-aug'!N107</f>
        <v>0</v>
      </c>
      <c r="C107" s="2">
        <f>'jun-aug'!O107</f>
        <v>15.979999999999997</v>
      </c>
      <c r="D107" s="2">
        <f>'jun-aug'!P107</f>
        <v>15.490000000000009</v>
      </c>
      <c r="E107">
        <f>Long!O108</f>
        <v>163.46999999999997</v>
      </c>
      <c r="F107">
        <f>Short!O108</f>
        <v>58.689999999999955</v>
      </c>
      <c r="G107">
        <f t="shared" si="1"/>
        <v>222.15999999999991</v>
      </c>
    </row>
    <row r="108" spans="1:7" x14ac:dyDescent="0.35">
      <c r="A108" s="2">
        <f>'jun-aug'!M108</f>
        <v>0</v>
      </c>
      <c r="B108" s="2">
        <f>'jun-aug'!N108</f>
        <v>-22.550000000000004</v>
      </c>
      <c r="C108" s="2">
        <f>'jun-aug'!O108</f>
        <v>15.979999999999997</v>
      </c>
      <c r="D108" s="2">
        <f>'jun-aug'!P108</f>
        <v>-7.0599999999999952</v>
      </c>
      <c r="E108">
        <f>Long!O109</f>
        <v>163.46999999999997</v>
      </c>
      <c r="F108">
        <f>Short!O109</f>
        <v>58.689999999999955</v>
      </c>
      <c r="G108">
        <f t="shared" si="1"/>
        <v>222.15999999999991</v>
      </c>
    </row>
    <row r="109" spans="1:7" x14ac:dyDescent="0.35">
      <c r="A109" s="2">
        <f>'jun-aug'!M109</f>
        <v>-17.589999999999996</v>
      </c>
      <c r="B109" s="2">
        <f>'jun-aug'!N109</f>
        <v>5.259999999999998</v>
      </c>
      <c r="C109" s="2">
        <f>'jun-aug'!O109</f>
        <v>-1.6099999999999994</v>
      </c>
      <c r="D109" s="2">
        <f>'jun-aug'!P109</f>
        <v>-1.7999999999999972</v>
      </c>
      <c r="E109">
        <f>Long!O110</f>
        <v>41.599999999999966</v>
      </c>
      <c r="F109">
        <f>Short!O110</f>
        <v>58.689999999999955</v>
      </c>
      <c r="G109">
        <f t="shared" si="1"/>
        <v>100.28999999999992</v>
      </c>
    </row>
    <row r="110" spans="1:7" x14ac:dyDescent="0.35">
      <c r="A110" s="2">
        <f>'jun-aug'!M110</f>
        <v>0</v>
      </c>
      <c r="B110" s="2">
        <f>'jun-aug'!N110</f>
        <v>0</v>
      </c>
      <c r="C110" s="2">
        <f>'jun-aug'!O110</f>
        <v>-1.6099999999999994</v>
      </c>
      <c r="D110" s="2">
        <f>'jun-aug'!P110</f>
        <v>-1.7999999999999972</v>
      </c>
      <c r="E110">
        <f>Long!O111</f>
        <v>41.599999999999966</v>
      </c>
      <c r="F110">
        <f>Short!O111</f>
        <v>58.689999999999955</v>
      </c>
      <c r="G110">
        <f t="shared" si="1"/>
        <v>100.28999999999992</v>
      </c>
    </row>
    <row r="111" spans="1:7" x14ac:dyDescent="0.35">
      <c r="A111" s="2">
        <f>'jun-aug'!M111</f>
        <v>7.5500000000000043</v>
      </c>
      <c r="B111" s="2">
        <f>'jun-aug'!N111</f>
        <v>0</v>
      </c>
      <c r="C111" s="2">
        <f>'jun-aug'!O111</f>
        <v>5.9400000000000048</v>
      </c>
      <c r="D111" s="2">
        <f>'jun-aug'!P111</f>
        <v>-1.7999999999999972</v>
      </c>
      <c r="E111">
        <f>Long!O112</f>
        <v>171.01999999999998</v>
      </c>
      <c r="F111">
        <f>Short!O112</f>
        <v>188.10999999999996</v>
      </c>
      <c r="G111">
        <f t="shared" si="1"/>
        <v>359.12999999999994</v>
      </c>
    </row>
    <row r="112" spans="1:7" x14ac:dyDescent="0.35">
      <c r="A112" s="2">
        <f>'jun-aug'!M112</f>
        <v>-5.4100000000000037</v>
      </c>
      <c r="B112" s="2">
        <f>'jun-aug'!N112</f>
        <v>1.7999999999999972</v>
      </c>
      <c r="C112" s="2">
        <f>'jun-aug'!O112</f>
        <v>0.53000000000000114</v>
      </c>
      <c r="D112" s="2">
        <f>'jun-aug'!P112</f>
        <v>0</v>
      </c>
      <c r="E112">
        <f>Long!O113</f>
        <v>171.01999999999998</v>
      </c>
      <c r="F112">
        <f>Short!O113</f>
        <v>188.10999999999996</v>
      </c>
      <c r="G112">
        <f t="shared" si="1"/>
        <v>359.12999999999994</v>
      </c>
    </row>
    <row r="113" spans="1:7" x14ac:dyDescent="0.35">
      <c r="A113" s="2">
        <f>'jun-aug'!M113</f>
        <v>2.0700000000000003</v>
      </c>
      <c r="B113" s="2">
        <f>'jun-aug'!N113</f>
        <v>2</v>
      </c>
      <c r="C113" s="2">
        <f>'jun-aug'!O113</f>
        <v>2.6000000000000014</v>
      </c>
      <c r="D113" s="2">
        <f>'jun-aug'!P113</f>
        <v>2</v>
      </c>
      <c r="E113">
        <f>Long!O114</f>
        <v>171.01999999999998</v>
      </c>
      <c r="F113">
        <f>Short!O114</f>
        <v>188.10999999999996</v>
      </c>
      <c r="G113">
        <f t="shared" si="1"/>
        <v>359.12999999999994</v>
      </c>
    </row>
    <row r="114" spans="1:7" x14ac:dyDescent="0.35">
      <c r="A114" s="2">
        <f>'jun-aug'!M114</f>
        <v>5.269999999999996</v>
      </c>
      <c r="B114" s="2">
        <f>'jun-aug'!N114</f>
        <v>5.019999999999996</v>
      </c>
      <c r="C114" s="2">
        <f>'jun-aug'!O114</f>
        <v>7.8699999999999974</v>
      </c>
      <c r="D114" s="2">
        <f>'jun-aug'!P114</f>
        <v>7.019999999999996</v>
      </c>
      <c r="E114">
        <f>Long!O115</f>
        <v>171.01999999999998</v>
      </c>
      <c r="F114">
        <f>Short!O115</f>
        <v>188.10999999999996</v>
      </c>
      <c r="G114">
        <f t="shared" si="1"/>
        <v>359.12999999999994</v>
      </c>
    </row>
    <row r="115" spans="1:7" x14ac:dyDescent="0.35">
      <c r="A115" s="2">
        <f>'jun-aug'!M115</f>
        <v>7.7900000000000063</v>
      </c>
      <c r="B115" s="2">
        <f>'jun-aug'!N115</f>
        <v>8.0200000000000102</v>
      </c>
      <c r="C115" s="2">
        <f>'jun-aug'!O115</f>
        <v>15.660000000000004</v>
      </c>
      <c r="D115" s="2">
        <f>'jun-aug'!P115</f>
        <v>15.040000000000006</v>
      </c>
      <c r="E115">
        <f>Long!O116</f>
        <v>171.01999999999998</v>
      </c>
      <c r="F115">
        <f>Short!O116</f>
        <v>32.129999999999953</v>
      </c>
      <c r="G115">
        <f t="shared" si="1"/>
        <v>203.14999999999992</v>
      </c>
    </row>
    <row r="116" spans="1:7" x14ac:dyDescent="0.35">
      <c r="A116" s="2">
        <f>'jun-aug'!M116</f>
        <v>0</v>
      </c>
      <c r="B116" s="2">
        <f>'jun-aug'!N116</f>
        <v>0</v>
      </c>
      <c r="C116" s="2">
        <f>'jun-aug'!O116</f>
        <v>15.660000000000004</v>
      </c>
      <c r="D116" s="2">
        <f>'jun-aug'!P116</f>
        <v>15.040000000000006</v>
      </c>
      <c r="E116">
        <f>Long!O117</f>
        <v>171.01999999999998</v>
      </c>
      <c r="F116">
        <f>Short!O117</f>
        <v>32.129999999999953</v>
      </c>
      <c r="G116">
        <f t="shared" si="1"/>
        <v>203.14999999999992</v>
      </c>
    </row>
    <row r="117" spans="1:7" x14ac:dyDescent="0.35">
      <c r="A117" s="2">
        <f>'jun-aug'!M117</f>
        <v>0</v>
      </c>
      <c r="B117" s="2">
        <f>'jun-aug'!N117</f>
        <v>-21.64</v>
      </c>
      <c r="C117" s="2">
        <f>'jun-aug'!O117</f>
        <v>15.660000000000004</v>
      </c>
      <c r="D117" s="2">
        <f>'jun-aug'!P117</f>
        <v>-6.5999999999999943</v>
      </c>
      <c r="E117">
        <f>Long!O118</f>
        <v>171.01999999999998</v>
      </c>
      <c r="F117">
        <f>Short!O118</f>
        <v>32.129999999999953</v>
      </c>
      <c r="G117">
        <f t="shared" si="1"/>
        <v>203.14999999999992</v>
      </c>
    </row>
    <row r="118" spans="1:7" x14ac:dyDescent="0.35">
      <c r="A118" s="2">
        <f>'jun-aug'!M118</f>
        <v>0</v>
      </c>
      <c r="B118" s="2">
        <f>'jun-aug'!N118</f>
        <v>4.3999999999999986</v>
      </c>
      <c r="C118" s="2">
        <f>'jun-aug'!O118</f>
        <v>15.660000000000004</v>
      </c>
      <c r="D118" s="2">
        <f>'jun-aug'!P118</f>
        <v>-2.1999999999999957</v>
      </c>
      <c r="E118">
        <f>Long!O119</f>
        <v>171.01999999999998</v>
      </c>
      <c r="F118">
        <f>Short!O119</f>
        <v>32.129999999999953</v>
      </c>
      <c r="G118">
        <f t="shared" si="1"/>
        <v>203.14999999999992</v>
      </c>
    </row>
    <row r="119" spans="1:7" x14ac:dyDescent="0.35">
      <c r="A119" s="2">
        <f>'jun-aug'!M119</f>
        <v>0</v>
      </c>
      <c r="B119" s="2">
        <f>'jun-aug'!N119</f>
        <v>0</v>
      </c>
      <c r="C119" s="2">
        <f>'jun-aug'!O119</f>
        <v>15.660000000000004</v>
      </c>
      <c r="D119" s="2">
        <f>'jun-aug'!P119</f>
        <v>-2.1999999999999957</v>
      </c>
      <c r="E119">
        <f>Long!O120</f>
        <v>171.01999999999998</v>
      </c>
      <c r="F119">
        <f>Short!O120</f>
        <v>32.129999999999953</v>
      </c>
      <c r="G119">
        <f t="shared" si="1"/>
        <v>203.14999999999992</v>
      </c>
    </row>
    <row r="120" spans="1:7" x14ac:dyDescent="0.35">
      <c r="A120" s="2">
        <f>'jun-aug'!M120</f>
        <v>-8.0900000000000034</v>
      </c>
      <c r="B120" s="2">
        <f>'jun-aug'!N120</f>
        <v>0</v>
      </c>
      <c r="C120" s="2">
        <f>'jun-aug'!O120</f>
        <v>7.57</v>
      </c>
      <c r="D120" s="2">
        <f>'jun-aug'!P120</f>
        <v>-2.1999999999999957</v>
      </c>
      <c r="E120">
        <f>Long!O121</f>
        <v>171.01999999999998</v>
      </c>
      <c r="F120">
        <f>Short!O121</f>
        <v>32.129999999999953</v>
      </c>
      <c r="G120">
        <f t="shared" si="1"/>
        <v>203.14999999999992</v>
      </c>
    </row>
    <row r="121" spans="1:7" x14ac:dyDescent="0.35">
      <c r="A121" s="2">
        <f>'jun-aug'!M121</f>
        <v>10.210000000000008</v>
      </c>
      <c r="B121" s="2">
        <f>'jun-aug'!N121</f>
        <v>19.279999999999994</v>
      </c>
      <c r="C121" s="2">
        <f>'jun-aug'!O121</f>
        <v>17.780000000000008</v>
      </c>
      <c r="D121" s="2">
        <f>'jun-aug'!P121</f>
        <v>17.079999999999998</v>
      </c>
      <c r="E121">
        <f>Long!O122</f>
        <v>171.01999999999998</v>
      </c>
      <c r="F121">
        <f>Short!O122</f>
        <v>32.129999999999953</v>
      </c>
      <c r="G121">
        <f t="shared" si="1"/>
        <v>203.14999999999992</v>
      </c>
    </row>
    <row r="122" spans="1:7" x14ac:dyDescent="0.35">
      <c r="A122" s="2">
        <f>'jun-aug'!M122</f>
        <v>0</v>
      </c>
      <c r="B122" s="2">
        <f>'jun-aug'!N122</f>
        <v>-27.519999999999996</v>
      </c>
      <c r="C122" s="2">
        <f>'jun-aug'!O122</f>
        <v>17.780000000000008</v>
      </c>
      <c r="D122" s="2">
        <f>'jun-aug'!P122</f>
        <v>-10.439999999999998</v>
      </c>
      <c r="E122">
        <f>Long!O123</f>
        <v>171.01999999999998</v>
      </c>
      <c r="F122">
        <f>Short!O123</f>
        <v>32.129999999999953</v>
      </c>
      <c r="G122">
        <f t="shared" si="1"/>
        <v>203.14999999999992</v>
      </c>
    </row>
    <row r="123" spans="1:7" x14ac:dyDescent="0.35">
      <c r="A123" s="2">
        <f>'jun-aug'!M123</f>
        <v>0</v>
      </c>
      <c r="B123" s="2">
        <f>'jun-aug'!N123</f>
        <v>4.259999999999998</v>
      </c>
      <c r="C123" s="2">
        <f>'jun-aug'!O123</f>
        <v>17.780000000000008</v>
      </c>
      <c r="D123" s="2">
        <f>'jun-aug'!P123</f>
        <v>-6.18</v>
      </c>
      <c r="E123">
        <f>Long!O124</f>
        <v>171.01999999999998</v>
      </c>
      <c r="F123">
        <f>Short!O124</f>
        <v>32.129999999999953</v>
      </c>
      <c r="G123">
        <f t="shared" si="1"/>
        <v>203.14999999999992</v>
      </c>
    </row>
    <row r="124" spans="1:7" x14ac:dyDescent="0.35">
      <c r="A124" s="2">
        <f>'jun-aug'!M124</f>
        <v>0</v>
      </c>
      <c r="B124" s="2">
        <f>'jun-aug'!N124</f>
        <v>0</v>
      </c>
      <c r="C124" s="2">
        <f>'jun-aug'!O124</f>
        <v>17.780000000000008</v>
      </c>
      <c r="D124" s="2">
        <f>'jun-aug'!P124</f>
        <v>-6.18</v>
      </c>
      <c r="E124">
        <f>Long!O125</f>
        <v>171.01999999999998</v>
      </c>
      <c r="F124">
        <f>Short!O125</f>
        <v>32.129999999999953</v>
      </c>
      <c r="G124">
        <f t="shared" si="1"/>
        <v>203.14999999999992</v>
      </c>
    </row>
    <row r="125" spans="1:7" x14ac:dyDescent="0.35">
      <c r="A125" s="2">
        <f>'jun-aug'!M125</f>
        <v>-12.86</v>
      </c>
      <c r="B125" s="2">
        <f>'jun-aug'!N125</f>
        <v>0</v>
      </c>
      <c r="C125" s="2">
        <f>'jun-aug'!O125</f>
        <v>4.9200000000000088</v>
      </c>
      <c r="D125" s="2">
        <f>'jun-aug'!P125</f>
        <v>-6.18</v>
      </c>
      <c r="E125">
        <f>Long!O126</f>
        <v>171.01999999999998</v>
      </c>
      <c r="F125">
        <f>Short!O126</f>
        <v>32.129999999999953</v>
      </c>
      <c r="G125">
        <f t="shared" si="1"/>
        <v>203.14999999999992</v>
      </c>
    </row>
    <row r="126" spans="1:7" x14ac:dyDescent="0.35">
      <c r="A126" s="2">
        <f>'jun-aug'!M126</f>
        <v>4.5499999999999972</v>
      </c>
      <c r="B126" s="2">
        <f>'jun-aug'!N126</f>
        <v>14.82</v>
      </c>
      <c r="C126" s="2">
        <f>'jun-aug'!O126</f>
        <v>9.470000000000006</v>
      </c>
      <c r="D126" s="2">
        <f>'jun-aug'!P126</f>
        <v>8.64</v>
      </c>
      <c r="E126">
        <f>Long!O127</f>
        <v>171.01999999999998</v>
      </c>
      <c r="F126">
        <f>Short!O127</f>
        <v>32.129999999999953</v>
      </c>
      <c r="G126">
        <f t="shared" si="1"/>
        <v>203.14999999999992</v>
      </c>
    </row>
    <row r="127" spans="1:7" x14ac:dyDescent="0.35">
      <c r="A127" s="2">
        <f>'jun-aug'!M127</f>
        <v>7.2099999999999937</v>
      </c>
      <c r="B127" s="2">
        <f>'jun-aug'!N127</f>
        <v>7.5100000000000051</v>
      </c>
      <c r="C127" s="2">
        <f>'jun-aug'!O127</f>
        <v>16.68</v>
      </c>
      <c r="D127" s="2">
        <f>'jun-aug'!P127</f>
        <v>16.150000000000006</v>
      </c>
      <c r="E127">
        <f>Long!O128</f>
        <v>171.01999999999998</v>
      </c>
      <c r="F127">
        <f>Short!O128</f>
        <v>32.129999999999953</v>
      </c>
      <c r="G127">
        <f t="shared" si="1"/>
        <v>203.14999999999992</v>
      </c>
    </row>
    <row r="128" spans="1:7" x14ac:dyDescent="0.35">
      <c r="A128" s="2">
        <f>'jun-aug'!M128</f>
        <v>-27.639999999999993</v>
      </c>
      <c r="B128" s="2">
        <f>'jun-aug'!N128</f>
        <v>-26.950000000000003</v>
      </c>
      <c r="C128" s="2">
        <f>'jun-aug'!O128</f>
        <v>-10.959999999999994</v>
      </c>
      <c r="D128" s="2">
        <f>'jun-aug'!P128</f>
        <v>-10.799999999999997</v>
      </c>
      <c r="E128">
        <f>Long!O129</f>
        <v>67.499999999999972</v>
      </c>
      <c r="F128">
        <f>Short!O129</f>
        <v>32.129999999999953</v>
      </c>
      <c r="G128">
        <f t="shared" si="1"/>
        <v>99.629999999999924</v>
      </c>
    </row>
    <row r="129" spans="1:7" x14ac:dyDescent="0.35">
      <c r="A129" s="2">
        <f>'jun-aug'!M129</f>
        <v>0</v>
      </c>
      <c r="B129" s="2">
        <f>'jun-aug'!N129</f>
        <v>0</v>
      </c>
      <c r="C129" s="2">
        <f>'jun-aug'!O129</f>
        <v>-10.959999999999994</v>
      </c>
      <c r="D129" s="2">
        <f>'jun-aug'!P129</f>
        <v>-10.799999999999997</v>
      </c>
      <c r="E129">
        <f>Long!O130</f>
        <v>67.499999999999972</v>
      </c>
      <c r="F129">
        <f>Short!O130</f>
        <v>32.129999999999953</v>
      </c>
      <c r="G129">
        <f t="shared" si="1"/>
        <v>99.629999999999924</v>
      </c>
    </row>
    <row r="130" spans="1:7" x14ac:dyDescent="0.35">
      <c r="A130" s="2">
        <f>'jun-aug'!M130</f>
        <v>0</v>
      </c>
      <c r="B130" s="2">
        <f>'jun-aug'!N130</f>
        <v>5.5799999999999983</v>
      </c>
      <c r="C130" s="2">
        <f>'jun-aug'!O130</f>
        <v>-10.959999999999994</v>
      </c>
      <c r="D130" s="2">
        <f>'jun-aug'!P130</f>
        <v>-5.2199999999999989</v>
      </c>
      <c r="E130">
        <f>Long!O131</f>
        <v>67.499999999999972</v>
      </c>
      <c r="F130">
        <f>Short!O131</f>
        <v>32.129999999999953</v>
      </c>
      <c r="G130">
        <f t="shared" si="1"/>
        <v>99.629999999999924</v>
      </c>
    </row>
    <row r="131" spans="1:7" x14ac:dyDescent="0.35">
      <c r="A131" s="2">
        <f>'jun-aug'!M131</f>
        <v>0</v>
      </c>
      <c r="B131" s="2">
        <f>'jun-aug'!N131</f>
        <v>0</v>
      </c>
      <c r="C131" s="2">
        <f>'jun-aug'!O131</f>
        <v>-10.959999999999994</v>
      </c>
      <c r="D131" s="2">
        <f>'jun-aug'!P131</f>
        <v>-5.2199999999999989</v>
      </c>
      <c r="E131">
        <f>Long!O132</f>
        <v>67.499999999999972</v>
      </c>
      <c r="F131">
        <f>Short!O132</f>
        <v>32.129999999999953</v>
      </c>
      <c r="G131">
        <f t="shared" si="1"/>
        <v>99.629999999999924</v>
      </c>
    </row>
    <row r="132" spans="1:7" x14ac:dyDescent="0.35">
      <c r="A132" s="2">
        <f>'jun-aug'!M132</f>
        <v>15.479999999999997</v>
      </c>
      <c r="B132" s="2">
        <f>'jun-aug'!N132</f>
        <v>0</v>
      </c>
      <c r="C132" s="2">
        <f>'jun-aug'!O132</f>
        <v>4.5200000000000031</v>
      </c>
      <c r="D132" s="2">
        <f>'jun-aug'!P132</f>
        <v>-5.2199999999999989</v>
      </c>
      <c r="E132">
        <f>Long!O133</f>
        <v>192.07999999999998</v>
      </c>
      <c r="F132">
        <f>Short!O133</f>
        <v>156.70999999999995</v>
      </c>
      <c r="G132">
        <f t="shared" ref="G132:G195" si="2">F132+E132</f>
        <v>348.78999999999996</v>
      </c>
    </row>
    <row r="133" spans="1:7" x14ac:dyDescent="0.35">
      <c r="A133" s="2">
        <f>'jun-aug'!M133</f>
        <v>-3.0399999999999991</v>
      </c>
      <c r="B133" s="2">
        <f>'jun-aug'!N133</f>
        <v>6.0300000000000011</v>
      </c>
      <c r="C133" s="2">
        <f>'jun-aug'!O133</f>
        <v>1.480000000000004</v>
      </c>
      <c r="D133" s="2">
        <f>'jun-aug'!P133</f>
        <v>0.81000000000000227</v>
      </c>
      <c r="E133">
        <f>Long!O134</f>
        <v>192.07999999999998</v>
      </c>
      <c r="F133">
        <f>Short!O134</f>
        <v>156.70999999999995</v>
      </c>
      <c r="G133">
        <f t="shared" si="2"/>
        <v>348.78999999999996</v>
      </c>
    </row>
    <row r="134" spans="1:7" x14ac:dyDescent="0.35">
      <c r="A134" s="2">
        <f>'jun-aug'!M134</f>
        <v>1.0200000000000031</v>
      </c>
      <c r="B134" s="2">
        <f>'jun-aug'!N134</f>
        <v>1.3400000000000034</v>
      </c>
      <c r="C134" s="2">
        <f>'jun-aug'!O134</f>
        <v>2.5000000000000071</v>
      </c>
      <c r="D134" s="2">
        <f>'jun-aug'!P134</f>
        <v>2.1500000000000057</v>
      </c>
      <c r="E134">
        <f>Long!O135</f>
        <v>192.07999999999998</v>
      </c>
      <c r="F134">
        <f>Short!O135</f>
        <v>156.70999999999995</v>
      </c>
      <c r="G134">
        <f t="shared" si="2"/>
        <v>348.78999999999996</v>
      </c>
    </row>
    <row r="135" spans="1:7" x14ac:dyDescent="0.35">
      <c r="A135" s="2">
        <f>'jun-aug'!M135</f>
        <v>8.3199999999999932</v>
      </c>
      <c r="B135" s="2">
        <f>'jun-aug'!N135</f>
        <v>7.3999999999999915</v>
      </c>
      <c r="C135" s="2">
        <f>'jun-aug'!O135</f>
        <v>10.82</v>
      </c>
      <c r="D135" s="2">
        <f>'jun-aug'!P135</f>
        <v>9.5499999999999972</v>
      </c>
      <c r="E135">
        <f>Long!O136</f>
        <v>192.07999999999998</v>
      </c>
      <c r="F135">
        <f>Short!O136</f>
        <v>156.70999999999995</v>
      </c>
      <c r="G135">
        <f t="shared" si="2"/>
        <v>348.78999999999996</v>
      </c>
    </row>
    <row r="136" spans="1:7" x14ac:dyDescent="0.35">
      <c r="A136" s="2">
        <f>'jun-aug'!M136</f>
        <v>0</v>
      </c>
      <c r="B136" s="2">
        <f>'jun-aug'!N136</f>
        <v>0</v>
      </c>
      <c r="C136" s="2">
        <f>'jun-aug'!O136</f>
        <v>10.82</v>
      </c>
      <c r="D136" s="2">
        <f>'jun-aug'!P136</f>
        <v>9.5499999999999972</v>
      </c>
      <c r="E136">
        <f>Long!O137</f>
        <v>192.07999999999998</v>
      </c>
      <c r="F136">
        <f>Short!O137</f>
        <v>11.05999999999996</v>
      </c>
      <c r="G136">
        <f t="shared" si="2"/>
        <v>203.13999999999993</v>
      </c>
    </row>
    <row r="137" spans="1:7" x14ac:dyDescent="0.35">
      <c r="A137" s="2">
        <f>'jun-aug'!M137</f>
        <v>0</v>
      </c>
      <c r="B137" s="2">
        <f>'jun-aug'!N137</f>
        <v>-14.789999999999992</v>
      </c>
      <c r="C137" s="2">
        <f>'jun-aug'!O137</f>
        <v>10.82</v>
      </c>
      <c r="D137" s="2">
        <f>'jun-aug'!P137</f>
        <v>-5.2399999999999949</v>
      </c>
      <c r="E137">
        <f>Long!O138</f>
        <v>192.07999999999998</v>
      </c>
      <c r="F137">
        <f>Short!O138</f>
        <v>11.05999999999996</v>
      </c>
      <c r="G137">
        <f t="shared" si="2"/>
        <v>203.13999999999993</v>
      </c>
    </row>
    <row r="138" spans="1:7" x14ac:dyDescent="0.35">
      <c r="A138" s="2">
        <f>'jun-aug'!M138</f>
        <v>0</v>
      </c>
      <c r="B138" s="2">
        <f>'jun-aug'!N138</f>
        <v>0</v>
      </c>
      <c r="C138" s="2">
        <f>'jun-aug'!O138</f>
        <v>10.82</v>
      </c>
      <c r="D138" s="2">
        <f>'jun-aug'!P138</f>
        <v>-5.2399999999999949</v>
      </c>
      <c r="E138">
        <f>Long!O139</f>
        <v>192.07999999999998</v>
      </c>
      <c r="F138">
        <f>Short!O139</f>
        <v>11.05999999999996</v>
      </c>
      <c r="G138">
        <f t="shared" si="2"/>
        <v>203.13999999999993</v>
      </c>
    </row>
    <row r="139" spans="1:7" x14ac:dyDescent="0.35">
      <c r="A139" s="2">
        <f>'jun-aug'!M139</f>
        <v>-8.980000000000004</v>
      </c>
      <c r="B139" s="2">
        <f>'jun-aug'!N139</f>
        <v>6.3900000000000006</v>
      </c>
      <c r="C139" s="2">
        <f>'jun-aug'!O139</f>
        <v>1.8399999999999963</v>
      </c>
      <c r="D139" s="2">
        <f>'jun-aug'!P139</f>
        <v>1.1500000000000057</v>
      </c>
      <c r="E139">
        <f>Long!O140</f>
        <v>192.07999999999998</v>
      </c>
      <c r="F139">
        <f>Short!O140</f>
        <v>11.05999999999996</v>
      </c>
      <c r="G139">
        <f t="shared" si="2"/>
        <v>203.13999999999993</v>
      </c>
    </row>
    <row r="140" spans="1:7" x14ac:dyDescent="0.35">
      <c r="A140" s="2">
        <f>'jun-aug'!M140</f>
        <v>2.1800000000000068</v>
      </c>
      <c r="B140" s="2">
        <f>'jun-aug'!N140</f>
        <v>2.019999999999996</v>
      </c>
      <c r="C140" s="2">
        <f>'jun-aug'!O140</f>
        <v>4.0200000000000031</v>
      </c>
      <c r="D140" s="2">
        <f>'jun-aug'!P140</f>
        <v>3.1700000000000017</v>
      </c>
      <c r="E140">
        <f>Long!O141</f>
        <v>192.07999999999998</v>
      </c>
      <c r="F140">
        <f>Short!O141</f>
        <v>11.05999999999996</v>
      </c>
      <c r="G140">
        <f t="shared" si="2"/>
        <v>203.13999999999993</v>
      </c>
    </row>
    <row r="141" spans="1:7" x14ac:dyDescent="0.35">
      <c r="A141" s="2">
        <f>'jun-aug'!M141</f>
        <v>5.6299999999999955</v>
      </c>
      <c r="B141" s="2">
        <f>'jun-aug'!N141</f>
        <v>5.5600000000000023</v>
      </c>
      <c r="C141" s="2">
        <f>'jun-aug'!O141</f>
        <v>9.6499999999999986</v>
      </c>
      <c r="D141" s="2">
        <f>'jun-aug'!P141</f>
        <v>8.730000000000004</v>
      </c>
      <c r="E141">
        <f>Long!O142</f>
        <v>192.07999999999998</v>
      </c>
      <c r="F141">
        <f>Short!O142</f>
        <v>11.05999999999996</v>
      </c>
      <c r="G141">
        <f t="shared" si="2"/>
        <v>203.13999999999993</v>
      </c>
    </row>
    <row r="142" spans="1:7" x14ac:dyDescent="0.35">
      <c r="A142" s="2">
        <f>'jun-aug'!M142</f>
        <v>0</v>
      </c>
      <c r="B142" s="2">
        <f>'jun-aug'!N142</f>
        <v>-16.25</v>
      </c>
      <c r="C142" s="2">
        <f>'jun-aug'!O142</f>
        <v>9.6499999999999986</v>
      </c>
      <c r="D142" s="2">
        <f>'jun-aug'!P142</f>
        <v>-7.519999999999996</v>
      </c>
      <c r="E142">
        <f>Long!O143</f>
        <v>192.07999999999998</v>
      </c>
      <c r="F142">
        <f>Short!O143</f>
        <v>11.05999999999996</v>
      </c>
      <c r="G142">
        <f t="shared" si="2"/>
        <v>203.13999999999993</v>
      </c>
    </row>
    <row r="143" spans="1:7" x14ac:dyDescent="0.35">
      <c r="A143" s="2">
        <f>'jun-aug'!M143</f>
        <v>0</v>
      </c>
      <c r="B143" s="2">
        <f>'jun-aug'!N143</f>
        <v>0</v>
      </c>
      <c r="C143" s="2">
        <f>'jun-aug'!O143</f>
        <v>9.6499999999999986</v>
      </c>
      <c r="D143" s="2">
        <f>'jun-aug'!P143</f>
        <v>-7.519999999999996</v>
      </c>
      <c r="E143">
        <f>Long!O144</f>
        <v>192.07999999999998</v>
      </c>
      <c r="F143">
        <f>Short!O144</f>
        <v>11.05999999999996</v>
      </c>
      <c r="G143">
        <f t="shared" si="2"/>
        <v>203.13999999999993</v>
      </c>
    </row>
    <row r="144" spans="1:7" x14ac:dyDescent="0.35">
      <c r="A144" s="2">
        <f>'jun-aug'!M144</f>
        <v>0</v>
      </c>
      <c r="B144" s="2">
        <f>'jun-aug'!N144</f>
        <v>0</v>
      </c>
      <c r="C144" s="2">
        <f>'jun-aug'!O144</f>
        <v>9.6499999999999986</v>
      </c>
      <c r="D144" s="2">
        <f>'jun-aug'!P144</f>
        <v>-7.519999999999996</v>
      </c>
      <c r="E144">
        <f>Long!O145</f>
        <v>192.07999999999998</v>
      </c>
      <c r="F144">
        <f>Short!O145</f>
        <v>11.05999999999996</v>
      </c>
      <c r="G144">
        <f t="shared" si="2"/>
        <v>203.13999999999993</v>
      </c>
    </row>
    <row r="145" spans="1:7" x14ac:dyDescent="0.35">
      <c r="A145" s="2">
        <f>'jun-aug'!M145</f>
        <v>-10.119999999999997</v>
      </c>
      <c r="B145" s="2">
        <f>'jun-aug'!N145</f>
        <v>0</v>
      </c>
      <c r="C145" s="2">
        <f>'jun-aug'!O145</f>
        <v>-0.46999999999999886</v>
      </c>
      <c r="D145" s="2">
        <f>'jun-aug'!P145</f>
        <v>-7.519999999999996</v>
      </c>
      <c r="E145">
        <f>Long!O146</f>
        <v>192.07999999999998</v>
      </c>
      <c r="F145">
        <f>Short!O146</f>
        <v>11.05999999999996</v>
      </c>
      <c r="G145">
        <f t="shared" si="2"/>
        <v>203.13999999999993</v>
      </c>
    </row>
    <row r="146" spans="1:7" x14ac:dyDescent="0.35">
      <c r="A146" s="2">
        <f>'jun-aug'!M146</f>
        <v>2.0399999999999991</v>
      </c>
      <c r="B146" s="2">
        <f>'jun-aug'!N146</f>
        <v>8.4200000000000017</v>
      </c>
      <c r="C146" s="2">
        <f>'jun-aug'!O146</f>
        <v>1.5700000000000003</v>
      </c>
      <c r="D146" s="2">
        <f>'jun-aug'!P146</f>
        <v>0.90000000000000568</v>
      </c>
      <c r="E146">
        <f>Long!O147</f>
        <v>192.07999999999998</v>
      </c>
      <c r="F146">
        <f>Short!O147</f>
        <v>11.05999999999996</v>
      </c>
      <c r="G146">
        <f t="shared" si="2"/>
        <v>203.13999999999993</v>
      </c>
    </row>
    <row r="147" spans="1:7" x14ac:dyDescent="0.35">
      <c r="A147" s="2">
        <f>'jun-aug'!M147</f>
        <v>3.9500000000000028</v>
      </c>
      <c r="B147" s="2">
        <f>'jun-aug'!N147</f>
        <v>3.8100000000000023</v>
      </c>
      <c r="C147" s="2">
        <f>'jun-aug'!O147</f>
        <v>5.5200000000000031</v>
      </c>
      <c r="D147" s="2">
        <f>'jun-aug'!P147</f>
        <v>4.710000000000008</v>
      </c>
      <c r="E147">
        <f>Long!O148</f>
        <v>192.07999999999998</v>
      </c>
      <c r="F147">
        <f>Short!O148</f>
        <v>11.05999999999996</v>
      </c>
      <c r="G147">
        <f t="shared" si="2"/>
        <v>203.13999999999993</v>
      </c>
    </row>
    <row r="148" spans="1:7" x14ac:dyDescent="0.35">
      <c r="A148" s="2">
        <f>'jun-aug'!M148</f>
        <v>10.870000000000005</v>
      </c>
      <c r="B148" s="2">
        <f>'jun-aug'!N148</f>
        <v>11.019999999999996</v>
      </c>
      <c r="C148" s="2">
        <f>'jun-aug'!O148</f>
        <v>16.390000000000008</v>
      </c>
      <c r="D148" s="2">
        <f>'jun-aug'!P148</f>
        <v>15.730000000000004</v>
      </c>
      <c r="E148">
        <f>Long!O149</f>
        <v>192.07999999999998</v>
      </c>
      <c r="F148">
        <f>Short!O149</f>
        <v>11.05999999999996</v>
      </c>
      <c r="G148">
        <f t="shared" si="2"/>
        <v>203.13999999999993</v>
      </c>
    </row>
    <row r="149" spans="1:7" x14ac:dyDescent="0.35">
      <c r="A149" s="2">
        <f>'jun-aug'!M149</f>
        <v>-26.260000000000005</v>
      </c>
      <c r="B149" s="2">
        <f>'jun-aug'!N149</f>
        <v>-25.439999999999998</v>
      </c>
      <c r="C149" s="2">
        <f>'jun-aug'!O149</f>
        <v>-9.8699999999999974</v>
      </c>
      <c r="D149" s="2">
        <f>'jun-aug'!P149</f>
        <v>-9.7099999999999937</v>
      </c>
      <c r="E149">
        <f>Long!O150</f>
        <v>86.379999999999967</v>
      </c>
      <c r="F149">
        <f>Short!O150</f>
        <v>11.05999999999996</v>
      </c>
      <c r="G149">
        <f t="shared" si="2"/>
        <v>97.439999999999927</v>
      </c>
    </row>
    <row r="150" spans="1:7" x14ac:dyDescent="0.35">
      <c r="A150" s="2">
        <f>'jun-aug'!M150</f>
        <v>0</v>
      </c>
      <c r="B150" s="2">
        <f>'jun-aug'!N150</f>
        <v>0</v>
      </c>
      <c r="C150" s="2">
        <f>'jun-aug'!O150</f>
        <v>-9.8699999999999974</v>
      </c>
      <c r="D150" s="2">
        <f>'jun-aug'!P150</f>
        <v>-9.7099999999999937</v>
      </c>
      <c r="E150">
        <f>Long!O151</f>
        <v>86.379999999999967</v>
      </c>
      <c r="F150">
        <f>Short!O151</f>
        <v>11.05999999999996</v>
      </c>
      <c r="G150">
        <f t="shared" si="2"/>
        <v>97.439999999999927</v>
      </c>
    </row>
    <row r="151" spans="1:7" x14ac:dyDescent="0.35">
      <c r="A151" s="2">
        <f>'jun-aug'!M151</f>
        <v>0</v>
      </c>
      <c r="B151" s="2">
        <f>'jun-aug'!N151</f>
        <v>0</v>
      </c>
      <c r="C151" s="2">
        <f>'jun-aug'!O151</f>
        <v>-9.8699999999999974</v>
      </c>
      <c r="D151" s="2">
        <f>'jun-aug'!P151</f>
        <v>-9.7099999999999937</v>
      </c>
      <c r="E151">
        <f>Long!O152</f>
        <v>86.379999999999967</v>
      </c>
      <c r="F151">
        <f>Short!O152</f>
        <v>11.05999999999996</v>
      </c>
      <c r="G151">
        <f t="shared" si="2"/>
        <v>97.439999999999927</v>
      </c>
    </row>
    <row r="152" spans="1:7" x14ac:dyDescent="0.35">
      <c r="A152" s="2">
        <f>'jun-aug'!M152</f>
        <v>0</v>
      </c>
      <c r="B152" s="2">
        <f>'jun-aug'!N152</f>
        <v>0</v>
      </c>
      <c r="C152" s="2">
        <f>'jun-aug'!O152</f>
        <v>-9.8699999999999974</v>
      </c>
      <c r="D152" s="2">
        <f>'jun-aug'!P152</f>
        <v>-9.7099999999999937</v>
      </c>
      <c r="E152">
        <f>Long!O153</f>
        <v>86.379999999999967</v>
      </c>
      <c r="F152">
        <f>Short!O153</f>
        <v>11.05999999999996</v>
      </c>
      <c r="G152">
        <f t="shared" si="2"/>
        <v>97.439999999999927</v>
      </c>
    </row>
    <row r="153" spans="1:7" x14ac:dyDescent="0.35">
      <c r="A153" s="2">
        <f>'jun-aug'!M153</f>
        <v>0</v>
      </c>
      <c r="B153" s="2">
        <f>'jun-aug'!N153</f>
        <v>14.159999999999997</v>
      </c>
      <c r="C153" s="2">
        <f>'jun-aug'!O153</f>
        <v>-9.8699999999999974</v>
      </c>
      <c r="D153" s="2">
        <f>'jun-aug'!P153</f>
        <v>4.4500000000000028</v>
      </c>
      <c r="E153">
        <f>Long!O154</f>
        <v>206.23999999999995</v>
      </c>
      <c r="F153">
        <f>Short!O154</f>
        <v>11.05999999999996</v>
      </c>
      <c r="G153">
        <f t="shared" si="2"/>
        <v>217.2999999999999</v>
      </c>
    </row>
    <row r="154" spans="1:7" x14ac:dyDescent="0.35">
      <c r="A154" s="2">
        <f>'jun-aug'!M154</f>
        <v>11.590000000000003</v>
      </c>
      <c r="B154" s="2">
        <f>'jun-aug'!N154</f>
        <v>-3.8200000000000003</v>
      </c>
      <c r="C154" s="2">
        <f>'jun-aug'!O154</f>
        <v>1.720000000000006</v>
      </c>
      <c r="D154" s="2">
        <f>'jun-aug'!P154</f>
        <v>0.63000000000000256</v>
      </c>
      <c r="E154">
        <f>Long!O155</f>
        <v>206.23999999999995</v>
      </c>
      <c r="F154">
        <f>Short!O155</f>
        <v>138.68999999999997</v>
      </c>
      <c r="G154">
        <f t="shared" si="2"/>
        <v>344.92999999999995</v>
      </c>
    </row>
    <row r="155" spans="1:7" x14ac:dyDescent="0.35">
      <c r="A155" s="2">
        <f>'jun-aug'!M155</f>
        <v>3.2000000000000028</v>
      </c>
      <c r="B155" s="2">
        <f>'jun-aug'!N155</f>
        <v>3.5700000000000003</v>
      </c>
      <c r="C155" s="2">
        <f>'jun-aug'!O155</f>
        <v>4.9200000000000088</v>
      </c>
      <c r="D155" s="2">
        <f>'jun-aug'!P155</f>
        <v>4.2000000000000028</v>
      </c>
      <c r="E155">
        <f>Long!O156</f>
        <v>206.23999999999995</v>
      </c>
      <c r="F155">
        <f>Short!O156</f>
        <v>138.68999999999997</v>
      </c>
      <c r="G155">
        <f t="shared" si="2"/>
        <v>344.92999999999995</v>
      </c>
    </row>
    <row r="156" spans="1:7" x14ac:dyDescent="0.35">
      <c r="A156" s="2">
        <f>'jun-aug'!M156</f>
        <v>12.959999999999994</v>
      </c>
      <c r="B156" s="2">
        <f>'jun-aug'!N156</f>
        <v>12.969999999999999</v>
      </c>
      <c r="C156" s="2">
        <f>'jun-aug'!O156</f>
        <v>17.880000000000003</v>
      </c>
      <c r="D156" s="2">
        <f>'jun-aug'!P156</f>
        <v>17.170000000000002</v>
      </c>
      <c r="E156">
        <f>Long!O157</f>
        <v>206.23999999999995</v>
      </c>
      <c r="F156">
        <f>Short!O157</f>
        <v>138.68999999999997</v>
      </c>
      <c r="G156">
        <f t="shared" si="2"/>
        <v>344.92999999999995</v>
      </c>
    </row>
    <row r="157" spans="1:7" x14ac:dyDescent="0.35">
      <c r="A157" s="2">
        <f>'jun-aug'!M157</f>
        <v>0</v>
      </c>
      <c r="B157" s="2">
        <f>'jun-aug'!N157</f>
        <v>0</v>
      </c>
      <c r="C157" s="2">
        <f>'jun-aug'!O157</f>
        <v>17.880000000000003</v>
      </c>
      <c r="D157" s="2">
        <f>'jun-aug'!P157</f>
        <v>17.170000000000002</v>
      </c>
      <c r="E157">
        <f>Long!O158</f>
        <v>206.23999999999995</v>
      </c>
      <c r="F157">
        <f>Short!O158</f>
        <v>138.68999999999997</v>
      </c>
      <c r="G157">
        <f t="shared" si="2"/>
        <v>344.92999999999995</v>
      </c>
    </row>
    <row r="158" spans="1:7" x14ac:dyDescent="0.35">
      <c r="A158" s="2">
        <f>'jun-aug'!M158</f>
        <v>-24.86</v>
      </c>
      <c r="B158" s="2">
        <f>'jun-aug'!N158</f>
        <v>0</v>
      </c>
      <c r="C158" s="2">
        <f>'jun-aug'!O158</f>
        <v>-6.9799999999999969</v>
      </c>
      <c r="D158" s="2">
        <f>'jun-aug'!P158</f>
        <v>17.170000000000002</v>
      </c>
      <c r="E158">
        <f>Long!O159</f>
        <v>70.769999999999953</v>
      </c>
      <c r="F158">
        <f>Short!O159</f>
        <v>3.2199999999999704</v>
      </c>
      <c r="G158">
        <f t="shared" si="2"/>
        <v>73.989999999999924</v>
      </c>
    </row>
    <row r="159" spans="1:7" x14ac:dyDescent="0.35">
      <c r="A159" s="2">
        <f>'jun-aug'!M159</f>
        <v>0</v>
      </c>
      <c r="B159" s="2">
        <f>'jun-aug'!N159</f>
        <v>-18.199999999999996</v>
      </c>
      <c r="C159" s="2">
        <f>'jun-aug'!O159</f>
        <v>-6.9799999999999969</v>
      </c>
      <c r="D159" s="2">
        <f>'jun-aug'!P159</f>
        <v>-1.029999999999994</v>
      </c>
      <c r="E159">
        <f>Long!O160</f>
        <v>70.769999999999953</v>
      </c>
      <c r="F159">
        <f>Short!O160</f>
        <v>3.2199999999999704</v>
      </c>
      <c r="G159">
        <f t="shared" si="2"/>
        <v>73.989999999999924</v>
      </c>
    </row>
    <row r="160" spans="1:7" x14ac:dyDescent="0.35">
      <c r="A160" s="2">
        <f>'jun-aug'!M160</f>
        <v>7.3800000000000026</v>
      </c>
      <c r="B160" s="2">
        <f>'jun-aug'!N160</f>
        <v>0</v>
      </c>
      <c r="C160" s="2">
        <f>'jun-aug'!O160</f>
        <v>0.40000000000000568</v>
      </c>
      <c r="D160" s="2">
        <f>'jun-aug'!P160</f>
        <v>-1.029999999999994</v>
      </c>
      <c r="E160">
        <f>Long!O161</f>
        <v>195.41999999999996</v>
      </c>
      <c r="F160">
        <f>Short!O161</f>
        <v>127.86999999999998</v>
      </c>
      <c r="G160">
        <f t="shared" si="2"/>
        <v>323.28999999999996</v>
      </c>
    </row>
    <row r="161" spans="1:7" x14ac:dyDescent="0.35">
      <c r="A161" s="2">
        <f>'jun-aug'!M161</f>
        <v>5.2700000000000031</v>
      </c>
      <c r="B161" s="2">
        <f>'jun-aug'!N161</f>
        <v>6.2199999999999918</v>
      </c>
      <c r="C161" s="2">
        <f>'jun-aug'!O161</f>
        <v>5.6700000000000088</v>
      </c>
      <c r="D161" s="2">
        <f>'jun-aug'!P161</f>
        <v>5.1899999999999977</v>
      </c>
      <c r="E161">
        <f>Long!O162</f>
        <v>195.41999999999996</v>
      </c>
      <c r="F161">
        <f>Short!O162</f>
        <v>127.86999999999998</v>
      </c>
      <c r="G161">
        <f t="shared" si="2"/>
        <v>323.28999999999996</v>
      </c>
    </row>
    <row r="162" spans="1:7" x14ac:dyDescent="0.35">
      <c r="A162" s="2">
        <f>'jun-aug'!M162</f>
        <v>0.37999999999999545</v>
      </c>
      <c r="B162" s="2">
        <f>'jun-aug'!N162</f>
        <v>0.21000000000000796</v>
      </c>
      <c r="C162" s="2">
        <f>'jun-aug'!O162</f>
        <v>6.0500000000000043</v>
      </c>
      <c r="D162" s="2">
        <f>'jun-aug'!P162</f>
        <v>5.4000000000000057</v>
      </c>
      <c r="E162">
        <f>Long!O163</f>
        <v>195.41999999999996</v>
      </c>
      <c r="F162">
        <f>Short!O163</f>
        <v>127.86999999999998</v>
      </c>
      <c r="G162">
        <f t="shared" si="2"/>
        <v>323.28999999999996</v>
      </c>
    </row>
    <row r="163" spans="1:7" x14ac:dyDescent="0.35">
      <c r="A163" s="2">
        <f>'jun-aug'!M163</f>
        <v>4.2399999999999949</v>
      </c>
      <c r="B163" s="2">
        <f>'jun-aug'!N163</f>
        <v>0</v>
      </c>
      <c r="C163" s="2">
        <f>'jun-aug'!O163</f>
        <v>10.29</v>
      </c>
      <c r="D163" s="2">
        <f>'jun-aug'!P163</f>
        <v>5.4000000000000057</v>
      </c>
      <c r="E163">
        <f>Long!O164</f>
        <v>195.41999999999996</v>
      </c>
      <c r="F163">
        <f>Short!O164</f>
        <v>127.86999999999998</v>
      </c>
      <c r="G163">
        <f t="shared" si="2"/>
        <v>323.28999999999996</v>
      </c>
    </row>
    <row r="164" spans="1:7" x14ac:dyDescent="0.35">
      <c r="A164" s="2">
        <f>'jun-aug'!M164</f>
        <v>6.5499999999999972</v>
      </c>
      <c r="B164" s="2">
        <f>'jun-aug'!N164</f>
        <v>10.819999999999993</v>
      </c>
      <c r="C164" s="2">
        <f>'jun-aug'!O164</f>
        <v>16.839999999999996</v>
      </c>
      <c r="D164" s="2">
        <f>'jun-aug'!P164</f>
        <v>16.22</v>
      </c>
      <c r="E164">
        <f>Long!O165</f>
        <v>195.41999999999996</v>
      </c>
      <c r="F164">
        <f>Short!O165</f>
        <v>-30.470000000000013</v>
      </c>
      <c r="G164">
        <f t="shared" si="2"/>
        <v>164.94999999999993</v>
      </c>
    </row>
    <row r="165" spans="1:7" x14ac:dyDescent="0.35">
      <c r="A165" s="2">
        <f>'jun-aug'!M165</f>
        <v>0</v>
      </c>
      <c r="B165" s="2">
        <f>'jun-aug'!N165</f>
        <v>0</v>
      </c>
      <c r="C165" s="2">
        <f>'jun-aug'!O165</f>
        <v>16.839999999999996</v>
      </c>
      <c r="D165" s="2">
        <f>'jun-aug'!P165</f>
        <v>16.22</v>
      </c>
      <c r="E165">
        <f>Long!O166</f>
        <v>195.41999999999996</v>
      </c>
      <c r="F165">
        <f>Short!O166</f>
        <v>-30.470000000000013</v>
      </c>
      <c r="G165">
        <f t="shared" si="2"/>
        <v>164.94999999999993</v>
      </c>
    </row>
    <row r="166" spans="1:7" x14ac:dyDescent="0.35">
      <c r="A166" s="2">
        <f>'jun-aug'!M166</f>
        <v>0</v>
      </c>
      <c r="B166" s="2">
        <f>'jun-aug'!N166</f>
        <v>0</v>
      </c>
      <c r="C166" s="2">
        <f>'jun-aug'!O166</f>
        <v>16.839999999999996</v>
      </c>
      <c r="D166" s="2">
        <f>'jun-aug'!P166</f>
        <v>16.22</v>
      </c>
      <c r="E166">
        <f>Long!O167</f>
        <v>195.41999999999996</v>
      </c>
      <c r="F166">
        <f>Short!O167</f>
        <v>-30.470000000000013</v>
      </c>
      <c r="G166">
        <f t="shared" si="2"/>
        <v>164.94999999999993</v>
      </c>
    </row>
    <row r="167" spans="1:7" x14ac:dyDescent="0.35">
      <c r="A167" s="2">
        <f>'jun-aug'!M167</f>
        <v>0</v>
      </c>
      <c r="B167" s="2">
        <f>'jun-aug'!N167</f>
        <v>0</v>
      </c>
      <c r="C167" s="2">
        <f>'jun-aug'!O167</f>
        <v>16.839999999999996</v>
      </c>
      <c r="D167" s="2">
        <f>'jun-aug'!P167</f>
        <v>16.22</v>
      </c>
      <c r="E167">
        <f>Long!O168</f>
        <v>195.41999999999996</v>
      </c>
      <c r="F167">
        <f>Short!O168</f>
        <v>-30.470000000000013</v>
      </c>
      <c r="G167">
        <f t="shared" si="2"/>
        <v>164.94999999999993</v>
      </c>
    </row>
    <row r="168" spans="1:7" x14ac:dyDescent="0.35">
      <c r="A168" s="2">
        <f>'jun-aug'!M168</f>
        <v>-11.019999999999996</v>
      </c>
      <c r="B168" s="2">
        <f>'jun-aug'!N168</f>
        <v>-11.019999999999996</v>
      </c>
      <c r="C168" s="2">
        <f>'jun-aug'!O168</f>
        <v>5.82</v>
      </c>
      <c r="D168" s="2">
        <f>'jun-aug'!P168</f>
        <v>5.2000000000000028</v>
      </c>
      <c r="E168">
        <f>Long!O169</f>
        <v>195.41999999999996</v>
      </c>
      <c r="F168">
        <f>Short!O169</f>
        <v>-30.470000000000013</v>
      </c>
      <c r="G168">
        <f t="shared" si="2"/>
        <v>164.94999999999993</v>
      </c>
    </row>
    <row r="169" spans="1:7" x14ac:dyDescent="0.35">
      <c r="A169" s="2">
        <f>'jun-aug'!M169</f>
        <v>5.1899999999999977</v>
      </c>
      <c r="B169" s="2">
        <f>'jun-aug'!N169</f>
        <v>4.8900000000000006</v>
      </c>
      <c r="C169" s="2">
        <f>'jun-aug'!O169</f>
        <v>11.009999999999998</v>
      </c>
      <c r="D169" s="2">
        <f>'jun-aug'!P169</f>
        <v>10.090000000000003</v>
      </c>
      <c r="E169">
        <f>Long!O170</f>
        <v>195.41999999999996</v>
      </c>
      <c r="F169">
        <f>Short!O170</f>
        <v>-30.470000000000013</v>
      </c>
      <c r="G169">
        <f t="shared" si="2"/>
        <v>164.94999999999993</v>
      </c>
    </row>
    <row r="170" spans="1:7" x14ac:dyDescent="0.35">
      <c r="A170" s="2">
        <f>'jun-aug'!M170</f>
        <v>5.75</v>
      </c>
      <c r="B170" s="2">
        <f>'jun-aug'!N170</f>
        <v>5.8900000000000006</v>
      </c>
      <c r="C170" s="2">
        <f>'jun-aug'!O170</f>
        <v>16.759999999999998</v>
      </c>
      <c r="D170" s="2">
        <f>'jun-aug'!P170</f>
        <v>15.980000000000004</v>
      </c>
      <c r="E170">
        <f>Long!O171</f>
        <v>195.41999999999996</v>
      </c>
      <c r="F170">
        <f>Short!O171</f>
        <v>-30.470000000000013</v>
      </c>
      <c r="G170">
        <f t="shared" si="2"/>
        <v>164.94999999999993</v>
      </c>
    </row>
    <row r="171" spans="1:7" x14ac:dyDescent="0.35">
      <c r="A171" s="2">
        <f>'jun-aug'!M171</f>
        <v>0</v>
      </c>
      <c r="B171" s="2">
        <f>'jun-aug'!N171</f>
        <v>0</v>
      </c>
      <c r="C171" s="2">
        <f>'jun-aug'!O171</f>
        <v>16.759999999999998</v>
      </c>
      <c r="D171" s="2">
        <f>'jun-aug'!P171</f>
        <v>15.980000000000004</v>
      </c>
      <c r="E171">
        <f>Long!O172</f>
        <v>195.41999999999996</v>
      </c>
      <c r="F171">
        <f>Short!O172</f>
        <v>-30.470000000000013</v>
      </c>
      <c r="G171">
        <f t="shared" si="2"/>
        <v>164.94999999999993</v>
      </c>
    </row>
    <row r="172" spans="1:7" x14ac:dyDescent="0.35">
      <c r="A172" s="2">
        <f>'jun-aug'!M172</f>
        <v>0</v>
      </c>
      <c r="B172" s="2">
        <f>'jun-aug'!N172</f>
        <v>0</v>
      </c>
      <c r="C172" s="2">
        <f>'jun-aug'!O172</f>
        <v>16.759999999999998</v>
      </c>
      <c r="D172" s="2">
        <f>'jun-aug'!P172</f>
        <v>15.980000000000004</v>
      </c>
      <c r="E172">
        <f>Long!O173</f>
        <v>195.41999999999996</v>
      </c>
      <c r="F172">
        <f>Short!O173</f>
        <v>-30.470000000000013</v>
      </c>
      <c r="G172">
        <f t="shared" si="2"/>
        <v>164.94999999999993</v>
      </c>
    </row>
    <row r="173" spans="1:7" x14ac:dyDescent="0.35">
      <c r="A173" s="2">
        <f>'jun-aug'!M173</f>
        <v>-16.929999999999993</v>
      </c>
      <c r="B173" s="2">
        <f>'jun-aug'!N173</f>
        <v>0</v>
      </c>
      <c r="C173" s="2">
        <f>'jun-aug'!O173</f>
        <v>-0.1699999999999946</v>
      </c>
      <c r="D173" s="2">
        <f>'jun-aug'!P173</f>
        <v>15.980000000000004</v>
      </c>
      <c r="E173">
        <f>Long!O174</f>
        <v>54.329999999999956</v>
      </c>
      <c r="F173">
        <f>Short!O174</f>
        <v>-30.470000000000013</v>
      </c>
      <c r="G173">
        <f t="shared" si="2"/>
        <v>23.859999999999943</v>
      </c>
    </row>
    <row r="174" spans="1:7" x14ac:dyDescent="0.35">
      <c r="A174" s="2">
        <f>'jun-aug'!M174</f>
        <v>6.3900000000000006</v>
      </c>
      <c r="B174" s="2">
        <f>'jun-aug'!N174</f>
        <v>0</v>
      </c>
      <c r="C174" s="2">
        <f>'jun-aug'!O174</f>
        <v>6.220000000000006</v>
      </c>
      <c r="D174" s="2">
        <f>'jun-aug'!P174</f>
        <v>15.980000000000004</v>
      </c>
      <c r="E174">
        <f>Long!O175</f>
        <v>54.329999999999956</v>
      </c>
      <c r="F174">
        <f>Short!O175</f>
        <v>-30.470000000000013</v>
      </c>
      <c r="G174">
        <f t="shared" si="2"/>
        <v>23.859999999999943</v>
      </c>
    </row>
    <row r="175" spans="1:7" x14ac:dyDescent="0.35">
      <c r="A175" s="2">
        <f>'jun-aug'!M175</f>
        <v>3.7800000000000011</v>
      </c>
      <c r="B175" s="2">
        <f>'jun-aug'!N175</f>
        <v>-7.2600000000000051</v>
      </c>
      <c r="C175" s="2">
        <f>'jun-aug'!O175</f>
        <v>10.000000000000007</v>
      </c>
      <c r="D175" s="2">
        <f>'jun-aug'!P175</f>
        <v>8.7199999999999989</v>
      </c>
      <c r="E175">
        <f>Long!O176</f>
        <v>198.32999999999996</v>
      </c>
      <c r="F175">
        <f>Short!O176</f>
        <v>113.52999999999999</v>
      </c>
      <c r="G175">
        <f t="shared" si="2"/>
        <v>311.85999999999996</v>
      </c>
    </row>
    <row r="176" spans="1:7" x14ac:dyDescent="0.35">
      <c r="A176" s="2">
        <f>'jun-aug'!M176</f>
        <v>3.769999999999996</v>
      </c>
      <c r="B176" s="2">
        <f>'jun-aug'!N176</f>
        <v>4.4699999999999989</v>
      </c>
      <c r="C176" s="2">
        <f>'jun-aug'!O176</f>
        <v>13.770000000000003</v>
      </c>
      <c r="D176" s="2">
        <f>'jun-aug'!P176</f>
        <v>13.189999999999998</v>
      </c>
      <c r="E176">
        <f>Long!O177</f>
        <v>198.32999999999996</v>
      </c>
      <c r="F176">
        <f>Short!O177</f>
        <v>113.52999999999999</v>
      </c>
      <c r="G176">
        <f t="shared" si="2"/>
        <v>311.85999999999996</v>
      </c>
    </row>
    <row r="177" spans="1:7" x14ac:dyDescent="0.35">
      <c r="A177" s="2">
        <f>'jun-aug'!M177</f>
        <v>0</v>
      </c>
      <c r="B177" s="2">
        <f>'jun-aug'!N177</f>
        <v>-22.639999999999993</v>
      </c>
      <c r="C177" s="2">
        <f>'jun-aug'!O177</f>
        <v>13.770000000000003</v>
      </c>
      <c r="D177" s="2">
        <f>'jun-aug'!P177</f>
        <v>-9.4499999999999957</v>
      </c>
      <c r="E177">
        <f>Long!O178</f>
        <v>198.32999999999996</v>
      </c>
      <c r="F177">
        <f>Short!O178</f>
        <v>113.52999999999999</v>
      </c>
      <c r="G177">
        <f t="shared" si="2"/>
        <v>311.85999999999996</v>
      </c>
    </row>
    <row r="178" spans="1:7" x14ac:dyDescent="0.35">
      <c r="A178" s="2">
        <f>'jun-aug'!M178</f>
        <v>0</v>
      </c>
      <c r="B178" s="2">
        <f>'jun-aug'!N178</f>
        <v>3.3699999999999974</v>
      </c>
      <c r="C178" s="2">
        <f>'jun-aug'!O178</f>
        <v>13.770000000000003</v>
      </c>
      <c r="D178" s="2">
        <f>'jun-aug'!P178</f>
        <v>-6.0799999999999983</v>
      </c>
      <c r="E178">
        <f>Long!O179</f>
        <v>198.32999999999996</v>
      </c>
      <c r="F178">
        <f>Short!O179</f>
        <v>113.52999999999999</v>
      </c>
      <c r="G178">
        <f t="shared" si="2"/>
        <v>311.85999999999996</v>
      </c>
    </row>
    <row r="179" spans="1:7" x14ac:dyDescent="0.35">
      <c r="A179" s="2">
        <f>'jun-aug'!M179</f>
        <v>0</v>
      </c>
      <c r="B179" s="2">
        <f>'jun-aug'!N179</f>
        <v>0.20000000000000284</v>
      </c>
      <c r="C179" s="2">
        <f>'jun-aug'!O179</f>
        <v>13.770000000000003</v>
      </c>
      <c r="D179" s="2">
        <f>'jun-aug'!P179</f>
        <v>-5.8799999999999955</v>
      </c>
      <c r="E179">
        <f>Long!O180</f>
        <v>198.32999999999996</v>
      </c>
      <c r="F179">
        <f>Short!O180</f>
        <v>-19.640000000000015</v>
      </c>
      <c r="G179">
        <f t="shared" si="2"/>
        <v>178.68999999999994</v>
      </c>
    </row>
    <row r="180" spans="1:7" x14ac:dyDescent="0.35">
      <c r="A180" s="2">
        <f>'jun-aug'!M180</f>
        <v>-13.530000000000001</v>
      </c>
      <c r="B180" s="2">
        <f>'jun-aug'!N180</f>
        <v>0</v>
      </c>
      <c r="C180" s="2">
        <f>'jun-aug'!O180</f>
        <v>0.24000000000000199</v>
      </c>
      <c r="D180" s="2">
        <f>'jun-aug'!P180</f>
        <v>-5.8799999999999955</v>
      </c>
      <c r="E180">
        <f>Long!O181</f>
        <v>198.32999999999996</v>
      </c>
      <c r="F180">
        <f>Short!O181</f>
        <v>-19.640000000000015</v>
      </c>
      <c r="G180">
        <f t="shared" si="2"/>
        <v>178.68999999999994</v>
      </c>
    </row>
    <row r="181" spans="1:7" x14ac:dyDescent="0.35">
      <c r="A181" s="2">
        <f>'jun-aug'!M181</f>
        <v>5.6200000000000045</v>
      </c>
      <c r="B181" s="2">
        <f>'jun-aug'!N181</f>
        <v>10.689999999999998</v>
      </c>
      <c r="C181" s="2">
        <f>'jun-aug'!O181</f>
        <v>5.8600000000000065</v>
      </c>
      <c r="D181" s="2">
        <f>'jun-aug'!P181</f>
        <v>4.8100000000000023</v>
      </c>
      <c r="E181">
        <f>Long!O182</f>
        <v>198.32999999999996</v>
      </c>
      <c r="F181">
        <f>Short!O182</f>
        <v>-19.640000000000015</v>
      </c>
      <c r="G181">
        <f t="shared" si="2"/>
        <v>178.68999999999994</v>
      </c>
    </row>
    <row r="182" spans="1:7" x14ac:dyDescent="0.35">
      <c r="A182" s="2">
        <f>'jun-aug'!M182</f>
        <v>-2.6500000000000057</v>
      </c>
      <c r="B182" s="2">
        <f>'jun-aug'!N182</f>
        <v>-1.9599999999999937</v>
      </c>
      <c r="C182" s="2">
        <f>'jun-aug'!O182</f>
        <v>3.2100000000000009</v>
      </c>
      <c r="D182" s="2">
        <f>'jun-aug'!P182</f>
        <v>2.8500000000000085</v>
      </c>
      <c r="E182">
        <f>Long!O183</f>
        <v>198.32999999999996</v>
      </c>
      <c r="F182">
        <f>Short!O183</f>
        <v>-19.640000000000015</v>
      </c>
      <c r="G182">
        <f t="shared" si="2"/>
        <v>178.68999999999994</v>
      </c>
    </row>
    <row r="183" spans="1:7" x14ac:dyDescent="0.35">
      <c r="A183" s="2">
        <f>'jun-aug'!M183</f>
        <v>2.5400000000000063</v>
      </c>
      <c r="B183" s="2">
        <f>'jun-aug'!N183</f>
        <v>2.6899999999999977</v>
      </c>
      <c r="C183" s="2">
        <f>'jun-aug'!O183</f>
        <v>5.7500000000000071</v>
      </c>
      <c r="D183" s="2">
        <f>'jun-aug'!P183</f>
        <v>5.5400000000000063</v>
      </c>
      <c r="E183">
        <f>Long!O184</f>
        <v>61.759999999999962</v>
      </c>
      <c r="F183">
        <f>Short!O184</f>
        <v>-19.640000000000015</v>
      </c>
      <c r="G183">
        <f t="shared" si="2"/>
        <v>42.119999999999948</v>
      </c>
    </row>
    <row r="184" spans="1:7" x14ac:dyDescent="0.35">
      <c r="A184" s="2">
        <f>'jun-aug'!M184</f>
        <v>4.6700000000000017</v>
      </c>
      <c r="B184" s="2">
        <f>'jun-aug'!N184</f>
        <v>4.0799999999999983</v>
      </c>
      <c r="C184" s="2">
        <f>'jun-aug'!O184</f>
        <v>10.420000000000009</v>
      </c>
      <c r="D184" s="2">
        <f>'jun-aug'!P184</f>
        <v>9.6200000000000045</v>
      </c>
      <c r="E184">
        <f>Long!O185</f>
        <v>134.17999999999995</v>
      </c>
      <c r="F184">
        <f>Short!O185</f>
        <v>52.779999999999987</v>
      </c>
      <c r="G184">
        <f t="shared" si="2"/>
        <v>186.95999999999992</v>
      </c>
    </row>
    <row r="185" spans="1:7" x14ac:dyDescent="0.35">
      <c r="A185" s="2">
        <f>'jun-aug'!M185</f>
        <v>0</v>
      </c>
      <c r="B185" s="2">
        <f>'jun-aug'!N185</f>
        <v>-19.130000000000003</v>
      </c>
      <c r="C185" s="2">
        <f>'jun-aug'!O185</f>
        <v>10.420000000000009</v>
      </c>
      <c r="D185" s="2">
        <f>'jun-aug'!P185</f>
        <v>-9.509999999999998</v>
      </c>
      <c r="E185">
        <f>Long!O186</f>
        <v>134.17999999999995</v>
      </c>
      <c r="F185">
        <f>Short!O186</f>
        <v>52.779999999999987</v>
      </c>
      <c r="G185">
        <f t="shared" si="2"/>
        <v>186.95999999999992</v>
      </c>
    </row>
    <row r="186" spans="1:7" x14ac:dyDescent="0.35">
      <c r="A186" s="2">
        <f>'jun-aug'!M186</f>
        <v>0</v>
      </c>
      <c r="B186" s="2">
        <f>'jun-aug'!N186</f>
        <v>3.9299999999999997</v>
      </c>
      <c r="C186" s="2">
        <f>'jun-aug'!O186</f>
        <v>10.420000000000009</v>
      </c>
      <c r="D186" s="2">
        <f>'jun-aug'!P186</f>
        <v>-5.5799999999999983</v>
      </c>
      <c r="E186">
        <f>Long!O187</f>
        <v>134.17999999999995</v>
      </c>
      <c r="F186">
        <f>Short!O187</f>
        <v>52.779999999999987</v>
      </c>
      <c r="G186">
        <f t="shared" si="2"/>
        <v>186.95999999999992</v>
      </c>
    </row>
    <row r="187" spans="1:7" x14ac:dyDescent="0.35">
      <c r="A187" s="2">
        <f>'jun-aug'!M187</f>
        <v>0</v>
      </c>
      <c r="B187" s="2">
        <f>'jun-aug'!N187</f>
        <v>0</v>
      </c>
      <c r="C187" s="2">
        <f>'jun-aug'!O187</f>
        <v>10.420000000000009</v>
      </c>
      <c r="D187" s="2">
        <f>'jun-aug'!P187</f>
        <v>-5.5799999999999983</v>
      </c>
      <c r="E187">
        <f>Long!O188</f>
        <v>134.17999999999995</v>
      </c>
      <c r="F187">
        <f>Short!O188</f>
        <v>52.779999999999987</v>
      </c>
      <c r="G187">
        <f t="shared" si="2"/>
        <v>186.95999999999992</v>
      </c>
    </row>
    <row r="188" spans="1:7" x14ac:dyDescent="0.35">
      <c r="A188" s="2">
        <f>'jun-aug'!M188</f>
        <v>-8.970000000000006</v>
      </c>
      <c r="B188" s="2">
        <f>'jun-aug'!N188</f>
        <v>0</v>
      </c>
      <c r="C188" s="2">
        <f>'jun-aug'!O188</f>
        <v>1.4500000000000028</v>
      </c>
      <c r="D188" s="2">
        <f>'jun-aug'!P188</f>
        <v>-5.5799999999999983</v>
      </c>
      <c r="E188">
        <f>Long!O189</f>
        <v>134.17999999999995</v>
      </c>
      <c r="F188">
        <f>Short!O189</f>
        <v>-4.4400000000000119</v>
      </c>
      <c r="G188">
        <f t="shared" si="2"/>
        <v>129.73999999999995</v>
      </c>
    </row>
    <row r="189" spans="1:7" x14ac:dyDescent="0.35">
      <c r="A189" s="2">
        <f>'jun-aug'!M189</f>
        <v>2.3399999999999963</v>
      </c>
      <c r="B189" s="2">
        <f>'jun-aug'!N189</f>
        <v>8.7800000000000011</v>
      </c>
      <c r="C189" s="2">
        <f>'jun-aug'!O189</f>
        <v>3.7899999999999991</v>
      </c>
      <c r="D189" s="2">
        <f>'jun-aug'!P189</f>
        <v>3.2000000000000028</v>
      </c>
      <c r="E189">
        <f>Long!O190</f>
        <v>134.17999999999995</v>
      </c>
      <c r="F189">
        <f>Short!O190</f>
        <v>-4.4400000000000119</v>
      </c>
      <c r="G189">
        <f t="shared" si="2"/>
        <v>129.73999999999995</v>
      </c>
    </row>
    <row r="190" spans="1:7" x14ac:dyDescent="0.35">
      <c r="A190" s="2">
        <f>'jun-aug'!M190</f>
        <v>2.0499999999999972</v>
      </c>
      <c r="B190" s="2">
        <f>'jun-aug'!N190</f>
        <v>2</v>
      </c>
      <c r="C190" s="2">
        <f>'jun-aug'!O190</f>
        <v>5.8399999999999963</v>
      </c>
      <c r="D190" s="2">
        <f>'jun-aug'!P190</f>
        <v>5.2000000000000028</v>
      </c>
      <c r="E190">
        <f>Long!O191</f>
        <v>134.17999999999995</v>
      </c>
      <c r="F190">
        <f>Short!O191</f>
        <v>-4.4400000000000119</v>
      </c>
      <c r="G190">
        <f t="shared" si="2"/>
        <v>129.73999999999995</v>
      </c>
    </row>
    <row r="191" spans="1:7" x14ac:dyDescent="0.35">
      <c r="A191" s="2">
        <f>'jun-aug'!M191</f>
        <v>4.7800000000000011</v>
      </c>
      <c r="B191" s="2">
        <f>'jun-aug'!N191</f>
        <v>4.5600000000000023</v>
      </c>
      <c r="C191" s="2">
        <f>'jun-aug'!O191</f>
        <v>10.619999999999997</v>
      </c>
      <c r="D191" s="2">
        <f>'jun-aug'!P191</f>
        <v>9.7600000000000051</v>
      </c>
      <c r="E191">
        <f>Long!O192</f>
        <v>134.17999999999995</v>
      </c>
      <c r="F191">
        <f>Short!O192</f>
        <v>-4.4400000000000119</v>
      </c>
      <c r="G191">
        <f t="shared" si="2"/>
        <v>129.73999999999995</v>
      </c>
    </row>
    <row r="192" spans="1:7" x14ac:dyDescent="0.35">
      <c r="A192" s="2">
        <f>'jun-aug'!M192</f>
        <v>0</v>
      </c>
      <c r="B192" s="2">
        <f>'jun-aug'!N192</f>
        <v>-19.560000000000002</v>
      </c>
      <c r="C192" s="2">
        <f>'jun-aug'!O192</f>
        <v>10.619999999999997</v>
      </c>
      <c r="D192" s="2">
        <f>'jun-aug'!P192</f>
        <v>-9.7999999999999972</v>
      </c>
      <c r="E192">
        <f>Long!O193</f>
        <v>134.17999999999995</v>
      </c>
      <c r="F192">
        <f>Short!O193</f>
        <v>-4.4400000000000119</v>
      </c>
      <c r="G192">
        <f t="shared" si="2"/>
        <v>129.73999999999995</v>
      </c>
    </row>
    <row r="193" spans="1:7" x14ac:dyDescent="0.35">
      <c r="A193" s="2">
        <f>'jun-aug'!M193</f>
        <v>0</v>
      </c>
      <c r="B193" s="2">
        <f>'jun-aug'!N193</f>
        <v>4</v>
      </c>
      <c r="C193" s="2">
        <f>'jun-aug'!O193</f>
        <v>10.619999999999997</v>
      </c>
      <c r="D193" s="2">
        <f>'jun-aug'!P193</f>
        <v>-5.7999999999999972</v>
      </c>
      <c r="E193">
        <f>Long!O194</f>
        <v>134.17999999999995</v>
      </c>
      <c r="F193">
        <f>Short!O194</f>
        <v>-4.4400000000000119</v>
      </c>
      <c r="G193">
        <f t="shared" si="2"/>
        <v>129.73999999999995</v>
      </c>
    </row>
    <row r="194" spans="1:7" x14ac:dyDescent="0.35">
      <c r="A194" s="2">
        <f>'jun-aug'!M194</f>
        <v>-14.809999999999995</v>
      </c>
      <c r="B194" s="2">
        <f>'jun-aug'!N194</f>
        <v>1.259999999999998</v>
      </c>
      <c r="C194" s="2">
        <f>'jun-aug'!O194</f>
        <v>-4.1899999999999977</v>
      </c>
      <c r="D194" s="2">
        <f>'jun-aug'!P194</f>
        <v>-4.5399999999999991</v>
      </c>
      <c r="E194">
        <f>Long!O195</f>
        <v>134.17999999999995</v>
      </c>
      <c r="F194">
        <f>Short!O195</f>
        <v>-4.4400000000000119</v>
      </c>
      <c r="G194">
        <f t="shared" si="2"/>
        <v>129.73999999999995</v>
      </c>
    </row>
    <row r="195" spans="1:7" x14ac:dyDescent="0.35">
      <c r="A195" s="2">
        <f>'jun-aug'!M195</f>
        <v>0</v>
      </c>
      <c r="B195" s="2">
        <f>'jun-aug'!N195</f>
        <v>0</v>
      </c>
      <c r="C195" s="2">
        <f>'jun-aug'!O195</f>
        <v>-4.1899999999999977</v>
      </c>
      <c r="D195" s="2">
        <f>'jun-aug'!P195</f>
        <v>-4.5399999999999991</v>
      </c>
      <c r="E195">
        <f>Long!O196</f>
        <v>134.17999999999995</v>
      </c>
      <c r="F195">
        <f>Short!O196</f>
        <v>-4.4400000000000119</v>
      </c>
      <c r="G195">
        <f t="shared" si="2"/>
        <v>129.73999999999995</v>
      </c>
    </row>
    <row r="196" spans="1:7" x14ac:dyDescent="0.35">
      <c r="A196" s="2">
        <f>'jun-aug'!M196</f>
        <v>5.8099999999999952</v>
      </c>
      <c r="B196" s="2">
        <f>'jun-aug'!N196</f>
        <v>0</v>
      </c>
      <c r="C196" s="2">
        <f>'jun-aug'!O196</f>
        <v>1.6199999999999974</v>
      </c>
      <c r="D196" s="2">
        <f>'jun-aug'!P196</f>
        <v>-4.5399999999999991</v>
      </c>
      <c r="E196">
        <f>Long!O197</f>
        <v>134.17999999999995</v>
      </c>
      <c r="F196">
        <f>Short!O197</f>
        <v>-4.4400000000000119</v>
      </c>
      <c r="G196">
        <f t="shared" ref="G196:G224" si="3">F196+E196</f>
        <v>129.73999999999995</v>
      </c>
    </row>
    <row r="197" spans="1:7" x14ac:dyDescent="0.35">
      <c r="A197" s="2">
        <f>'jun-aug'!M197</f>
        <v>0.90000000000000568</v>
      </c>
      <c r="B197" s="2">
        <f>'jun-aug'!N197</f>
        <v>6.3900000000000077</v>
      </c>
      <c r="C197" s="2">
        <f>'jun-aug'!O197</f>
        <v>2.5200000000000031</v>
      </c>
      <c r="D197" s="2">
        <f>'jun-aug'!P197</f>
        <v>1.8500000000000085</v>
      </c>
      <c r="E197">
        <f>Long!O198</f>
        <v>134.17999999999995</v>
      </c>
      <c r="F197">
        <f>Short!O198</f>
        <v>-4.4400000000000119</v>
      </c>
      <c r="G197">
        <f t="shared" si="3"/>
        <v>129.73999999999995</v>
      </c>
    </row>
    <row r="198" spans="1:7" x14ac:dyDescent="0.35">
      <c r="A198" s="2">
        <f>'jun-aug'!M198</f>
        <v>3.4899999999999949</v>
      </c>
      <c r="B198" s="2">
        <f>'jun-aug'!N198</f>
        <v>0</v>
      </c>
      <c r="C198" s="2">
        <f>'jun-aug'!O198</f>
        <v>6.009999999999998</v>
      </c>
      <c r="D198" s="2">
        <f>'jun-aug'!P198</f>
        <v>1.8500000000000085</v>
      </c>
      <c r="E198">
        <f>Long!O199</f>
        <v>134.17999999999995</v>
      </c>
      <c r="F198">
        <f>Short!O199</f>
        <v>-4.4400000000000119</v>
      </c>
      <c r="G198">
        <f t="shared" si="3"/>
        <v>129.73999999999995</v>
      </c>
    </row>
    <row r="199" spans="1:7" x14ac:dyDescent="0.35">
      <c r="A199" s="2">
        <f>'jun-aug'!M199</f>
        <v>4.460000000000008</v>
      </c>
      <c r="B199" s="2">
        <f>'jun-aug'!N199</f>
        <v>7.8399999999999892</v>
      </c>
      <c r="C199" s="2">
        <f>'jun-aug'!O199</f>
        <v>10.470000000000006</v>
      </c>
      <c r="D199" s="2">
        <f>'jun-aug'!P199</f>
        <v>9.6899999999999977</v>
      </c>
      <c r="E199">
        <f>Long!O200</f>
        <v>134.17999999999995</v>
      </c>
      <c r="F199">
        <f>Short!O200</f>
        <v>-4.4400000000000119</v>
      </c>
      <c r="G199">
        <f t="shared" si="3"/>
        <v>129.73999999999995</v>
      </c>
    </row>
    <row r="200" spans="1:7" x14ac:dyDescent="0.35">
      <c r="A200" s="2">
        <f>'jun-aug'!M200</f>
        <v>2.2599999999999909</v>
      </c>
      <c r="B200" s="2">
        <f>'jun-aug'!N200</f>
        <v>2.5100000000000051</v>
      </c>
      <c r="C200" s="2">
        <f>'jun-aug'!O200</f>
        <v>12.729999999999997</v>
      </c>
      <c r="D200" s="2">
        <f>'jun-aug'!P200</f>
        <v>12.200000000000003</v>
      </c>
      <c r="E200">
        <f>Long!O201</f>
        <v>134.17999999999995</v>
      </c>
      <c r="F200">
        <f>Short!O201</f>
        <v>-4.4400000000000119</v>
      </c>
      <c r="G200">
        <f t="shared" si="3"/>
        <v>129.73999999999995</v>
      </c>
    </row>
    <row r="201" spans="1:7" x14ac:dyDescent="0.35">
      <c r="A201" s="2">
        <f>'jun-aug'!M201</f>
        <v>0</v>
      </c>
      <c r="B201" s="2">
        <f>'jun-aug'!N201</f>
        <v>-21.479999999999997</v>
      </c>
      <c r="C201" s="2">
        <f>'jun-aug'!O201</f>
        <v>12.729999999999997</v>
      </c>
      <c r="D201" s="2">
        <f>'jun-aug'!P201</f>
        <v>-9.279999999999994</v>
      </c>
      <c r="E201">
        <f>Long!O202</f>
        <v>134.17999999999995</v>
      </c>
      <c r="F201">
        <f>Short!O202</f>
        <v>-4.4400000000000119</v>
      </c>
      <c r="G201">
        <f t="shared" si="3"/>
        <v>129.73999999999995</v>
      </c>
    </row>
    <row r="202" spans="1:7" x14ac:dyDescent="0.35">
      <c r="A202" s="2">
        <f>'jun-aug'!M202</f>
        <v>-23.769999999999996</v>
      </c>
      <c r="B202" s="2">
        <f>'jun-aug'!N202</f>
        <v>-1.6600000000000037</v>
      </c>
      <c r="C202" s="2">
        <f>'jun-aug'!O202</f>
        <v>-11.04</v>
      </c>
      <c r="D202" s="2">
        <f>'jun-aug'!P202</f>
        <v>-10.939999999999998</v>
      </c>
      <c r="E202">
        <f>Long!O203</f>
        <v>82.319999999999951</v>
      </c>
      <c r="F202">
        <f>Short!O203</f>
        <v>-4.4400000000000119</v>
      </c>
      <c r="G202">
        <f t="shared" si="3"/>
        <v>77.879999999999939</v>
      </c>
    </row>
    <row r="203" spans="1:7" x14ac:dyDescent="0.35">
      <c r="A203" s="2">
        <f>'jun-aug'!M203</f>
        <v>0</v>
      </c>
      <c r="B203" s="2">
        <f>'jun-aug'!N203</f>
        <v>0</v>
      </c>
      <c r="C203" s="2">
        <f>'jun-aug'!O203</f>
        <v>-11.04</v>
      </c>
      <c r="D203" s="2">
        <f>'jun-aug'!P203</f>
        <v>-10.939999999999998</v>
      </c>
      <c r="E203">
        <f>Long!O204</f>
        <v>82.319999999999951</v>
      </c>
      <c r="F203">
        <f>Short!O204</f>
        <v>-4.4400000000000119</v>
      </c>
      <c r="G203">
        <f t="shared" si="3"/>
        <v>77.879999999999939</v>
      </c>
    </row>
    <row r="204" spans="1:7" x14ac:dyDescent="0.35">
      <c r="A204" s="2">
        <f>'jun-aug'!M204</f>
        <v>0</v>
      </c>
      <c r="B204" s="2">
        <f>'jun-aug'!N204</f>
        <v>0</v>
      </c>
      <c r="C204" s="2">
        <f>'jun-aug'!O204</f>
        <v>-11.04</v>
      </c>
      <c r="D204" s="2">
        <f>'jun-aug'!P204</f>
        <v>-10.939999999999998</v>
      </c>
      <c r="E204">
        <f>Long!O205</f>
        <v>82.319999999999951</v>
      </c>
      <c r="F204">
        <f>Short!O205</f>
        <v>-4.4400000000000119</v>
      </c>
      <c r="G204">
        <f t="shared" si="3"/>
        <v>77.879999999999939</v>
      </c>
    </row>
    <row r="205" spans="1:7" x14ac:dyDescent="0.35">
      <c r="A205" s="2">
        <f>'jun-aug'!M205</f>
        <v>12.75</v>
      </c>
      <c r="B205" s="2">
        <f>'jun-aug'!N205</f>
        <v>12.39</v>
      </c>
      <c r="C205" s="2">
        <f>'jun-aug'!O205</f>
        <v>1.7100000000000009</v>
      </c>
      <c r="D205" s="2">
        <f>'jun-aug'!P205</f>
        <v>1.4500000000000028</v>
      </c>
      <c r="E205">
        <f>Long!O206</f>
        <v>82.319999999999951</v>
      </c>
      <c r="F205">
        <f>Short!O206</f>
        <v>-4.4400000000000119</v>
      </c>
      <c r="G205">
        <f t="shared" si="3"/>
        <v>77.879999999999939</v>
      </c>
    </row>
    <row r="206" spans="1:7" x14ac:dyDescent="0.35">
      <c r="A206" s="2">
        <f>'jun-aug'!M206</f>
        <v>0</v>
      </c>
      <c r="B206" s="2">
        <f>'jun-aug'!N206</f>
        <v>3.1400000000000006</v>
      </c>
      <c r="C206" s="2">
        <f>'jun-aug'!O206</f>
        <v>1.7100000000000009</v>
      </c>
      <c r="D206" s="2">
        <f>'jun-aug'!P206</f>
        <v>4.5900000000000034</v>
      </c>
      <c r="E206">
        <f>Long!O207</f>
        <v>213.89999999999992</v>
      </c>
      <c r="F206">
        <f>Short!O207</f>
        <v>-4.4400000000000119</v>
      </c>
      <c r="G206">
        <f t="shared" si="3"/>
        <v>209.45999999999992</v>
      </c>
    </row>
    <row r="207" spans="1:7" x14ac:dyDescent="0.35">
      <c r="A207" s="2">
        <f>'jun-aug'!M207</f>
        <v>4</v>
      </c>
      <c r="B207" s="2">
        <f>'jun-aug'!N207</f>
        <v>9.0000000000003411E-2</v>
      </c>
      <c r="C207" s="2">
        <f>'jun-aug'!O207</f>
        <v>5.7100000000000009</v>
      </c>
      <c r="D207" s="2">
        <f>'jun-aug'!P207</f>
        <v>4.6800000000000068</v>
      </c>
      <c r="E207">
        <f>Long!O208</f>
        <v>213.89999999999992</v>
      </c>
      <c r="F207">
        <f>Short!O208</f>
        <v>131.22999999999999</v>
      </c>
      <c r="G207">
        <f t="shared" si="3"/>
        <v>345.12999999999988</v>
      </c>
    </row>
    <row r="208" spans="1:7" x14ac:dyDescent="0.35">
      <c r="A208" s="2">
        <f>'jun-aug'!M208</f>
        <v>7.0700000000000074</v>
      </c>
      <c r="B208" s="2">
        <f>'jun-aug'!N208</f>
        <v>7.519999999999996</v>
      </c>
      <c r="C208" s="2">
        <f>'jun-aug'!O208</f>
        <v>12.780000000000008</v>
      </c>
      <c r="D208" s="2">
        <f>'jun-aug'!P208</f>
        <v>12.200000000000003</v>
      </c>
      <c r="E208">
        <f>Long!O209</f>
        <v>213.89999999999992</v>
      </c>
      <c r="F208">
        <f>Short!O209</f>
        <v>131.22999999999999</v>
      </c>
      <c r="G208">
        <f t="shared" si="3"/>
        <v>345.12999999999988</v>
      </c>
    </row>
    <row r="209" spans="1:7" x14ac:dyDescent="0.35">
      <c r="A209" s="2">
        <f>'jun-aug'!M209</f>
        <v>-23.690000000000005</v>
      </c>
      <c r="B209" s="2">
        <f>'jun-aug'!N209</f>
        <v>-22.630000000000003</v>
      </c>
      <c r="C209" s="2">
        <f>'jun-aug'!O209</f>
        <v>-10.909999999999997</v>
      </c>
      <c r="D209" s="2">
        <f>'jun-aug'!P209</f>
        <v>-10.43</v>
      </c>
      <c r="E209">
        <f>Long!O210</f>
        <v>109.95999999999992</v>
      </c>
      <c r="F209">
        <f>Short!O210</f>
        <v>27.29</v>
      </c>
      <c r="G209">
        <f t="shared" si="3"/>
        <v>137.24999999999991</v>
      </c>
    </row>
    <row r="210" spans="1:7" x14ac:dyDescent="0.35">
      <c r="A210" s="2">
        <f>'jun-aug'!M210</f>
        <v>0</v>
      </c>
      <c r="B210" s="2">
        <f>'jun-aug'!N210</f>
        <v>4.3900000000000006</v>
      </c>
      <c r="C210" s="2">
        <f>'jun-aug'!O210</f>
        <v>-10.909999999999997</v>
      </c>
      <c r="D210" s="2">
        <f>'jun-aug'!P210</f>
        <v>-6.0399999999999991</v>
      </c>
      <c r="E210">
        <f>Long!O211</f>
        <v>109.95999999999992</v>
      </c>
      <c r="F210">
        <f>Short!O211</f>
        <v>27.29</v>
      </c>
      <c r="G210">
        <f t="shared" si="3"/>
        <v>137.24999999999991</v>
      </c>
    </row>
    <row r="211" spans="1:7" x14ac:dyDescent="0.35">
      <c r="A211" s="2">
        <f>'jun-aug'!M211</f>
        <v>0</v>
      </c>
      <c r="B211" s="2">
        <f>'jun-aug'!N211</f>
        <v>0</v>
      </c>
      <c r="C211" s="2">
        <f>'jun-aug'!O211</f>
        <v>-10.909999999999997</v>
      </c>
      <c r="D211" s="2">
        <f>'jun-aug'!P211</f>
        <v>-6.0399999999999991</v>
      </c>
      <c r="E211">
        <f>Long!O212</f>
        <v>109.95999999999992</v>
      </c>
      <c r="F211">
        <f>Short!O212</f>
        <v>27.29</v>
      </c>
      <c r="G211">
        <f t="shared" si="3"/>
        <v>137.24999999999991</v>
      </c>
    </row>
    <row r="212" spans="1:7" x14ac:dyDescent="0.35">
      <c r="A212" s="2">
        <f>'jun-aug'!M212</f>
        <v>13.979999999999997</v>
      </c>
      <c r="B212" s="2">
        <f>'jun-aug'!N212</f>
        <v>0</v>
      </c>
      <c r="C212" s="2">
        <f>'jun-aug'!O212</f>
        <v>3.0700000000000003</v>
      </c>
      <c r="D212" s="2">
        <f>'jun-aug'!P212</f>
        <v>-6.0399999999999991</v>
      </c>
      <c r="E212">
        <f>Long!O213</f>
        <v>232.26999999999992</v>
      </c>
      <c r="F212">
        <f>Short!O213</f>
        <v>149.6</v>
      </c>
      <c r="G212">
        <f t="shared" si="3"/>
        <v>381.86999999999989</v>
      </c>
    </row>
    <row r="213" spans="1:7" x14ac:dyDescent="0.35">
      <c r="A213" s="2">
        <f>'jun-aug'!M213</f>
        <v>1.4000000000000057</v>
      </c>
      <c r="B213" s="2">
        <f>'jun-aug'!N213</f>
        <v>0</v>
      </c>
      <c r="C213" s="2">
        <f>'jun-aug'!O213</f>
        <v>4.470000000000006</v>
      </c>
      <c r="D213" s="2">
        <f>'jun-aug'!P213</f>
        <v>-6.0399999999999991</v>
      </c>
      <c r="E213">
        <f>Long!O214</f>
        <v>232.26999999999992</v>
      </c>
      <c r="F213">
        <f>Short!O214</f>
        <v>149.6</v>
      </c>
      <c r="G213">
        <f t="shared" si="3"/>
        <v>381.86999999999989</v>
      </c>
    </row>
    <row r="214" spans="1:7" x14ac:dyDescent="0.35">
      <c r="A214" s="2">
        <f>'jun-aug'!M214</f>
        <v>1.4299999999999926</v>
      </c>
      <c r="B214" s="2">
        <f>'jun-aug'!N214</f>
        <v>0</v>
      </c>
      <c r="C214" s="2">
        <f>'jun-aug'!O214</f>
        <v>5.8999999999999986</v>
      </c>
      <c r="D214" s="2">
        <f>'jun-aug'!P214</f>
        <v>-6.0399999999999991</v>
      </c>
      <c r="E214">
        <f>Long!O215</f>
        <v>232.26999999999992</v>
      </c>
      <c r="F214">
        <f>Short!O215</f>
        <v>149.6</v>
      </c>
      <c r="G214">
        <f t="shared" si="3"/>
        <v>381.86999999999989</v>
      </c>
    </row>
    <row r="215" spans="1:7" x14ac:dyDescent="0.35">
      <c r="A215" s="2">
        <f>'jun-aug'!M215</f>
        <v>5.1400000000000006</v>
      </c>
      <c r="B215" s="2">
        <f>'jun-aug'!N215</f>
        <v>15.509999999999998</v>
      </c>
      <c r="C215" s="2">
        <f>'jun-aug'!O215</f>
        <v>11.04</v>
      </c>
      <c r="D215" s="2">
        <f>'jun-aug'!P215</f>
        <v>9.4699999999999989</v>
      </c>
      <c r="E215">
        <f>Long!O216</f>
        <v>232.26999999999992</v>
      </c>
      <c r="F215">
        <f>Short!O216</f>
        <v>149.6</v>
      </c>
      <c r="G215">
        <f t="shared" si="3"/>
        <v>381.86999999999989</v>
      </c>
    </row>
    <row r="216" spans="1:7" x14ac:dyDescent="0.35">
      <c r="A216" s="2">
        <f>'jun-aug'!M216</f>
        <v>3.710000000000008</v>
      </c>
      <c r="B216" s="2">
        <f>'jun-aug'!N216</f>
        <v>4.6000000000000085</v>
      </c>
      <c r="C216" s="2">
        <f>'jun-aug'!O216</f>
        <v>14.750000000000007</v>
      </c>
      <c r="D216" s="2">
        <f>'jun-aug'!P216</f>
        <v>14.070000000000007</v>
      </c>
      <c r="E216">
        <f>Long!O217</f>
        <v>232.26999999999992</v>
      </c>
      <c r="F216">
        <f>Short!O217</f>
        <v>-4.5000000000000142</v>
      </c>
      <c r="G216">
        <f t="shared" si="3"/>
        <v>227.76999999999992</v>
      </c>
    </row>
    <row r="217" spans="1:7" x14ac:dyDescent="0.35">
      <c r="A217" s="2">
        <f>'jun-aug'!M217</f>
        <v>0</v>
      </c>
      <c r="B217" s="2">
        <f>'jun-aug'!N217</f>
        <v>0</v>
      </c>
      <c r="C217" s="2">
        <f>'jun-aug'!O217</f>
        <v>14.750000000000007</v>
      </c>
      <c r="D217" s="2">
        <f>'jun-aug'!P217</f>
        <v>14.070000000000007</v>
      </c>
      <c r="E217">
        <f>Long!O218</f>
        <v>232.26999999999992</v>
      </c>
      <c r="F217">
        <f>Short!O218</f>
        <v>-4.5000000000000142</v>
      </c>
      <c r="G217">
        <f t="shared" si="3"/>
        <v>227.76999999999992</v>
      </c>
    </row>
    <row r="218" spans="1:7" x14ac:dyDescent="0.35">
      <c r="A218" s="2">
        <f>'jun-aug'!M218</f>
        <v>-17.190000000000005</v>
      </c>
      <c r="B218" s="2">
        <f>'jun-aug'!N218</f>
        <v>0</v>
      </c>
      <c r="C218" s="2">
        <f>'jun-aug'!O218</f>
        <v>-2.4399999999999977</v>
      </c>
      <c r="D218" s="2">
        <f>'jun-aug'!P218</f>
        <v>14.070000000000007</v>
      </c>
      <c r="E218">
        <f>Long!O219</f>
        <v>95.359999999999928</v>
      </c>
      <c r="F218">
        <f>Short!O219</f>
        <v>-4.5000000000000142</v>
      </c>
      <c r="G218">
        <f t="shared" si="3"/>
        <v>90.859999999999914</v>
      </c>
    </row>
    <row r="219" spans="1:7" x14ac:dyDescent="0.35">
      <c r="A219" s="2">
        <f>'jun-aug'!M219</f>
        <v>0</v>
      </c>
      <c r="B219" s="2">
        <f>'jun-aug'!N219</f>
        <v>0</v>
      </c>
      <c r="C219" s="2">
        <f>'jun-aug'!O219</f>
        <v>-2.4399999999999977</v>
      </c>
      <c r="D219" s="2">
        <f>'jun-aug'!P219</f>
        <v>14.070000000000007</v>
      </c>
      <c r="E219">
        <f>Long!O220</f>
        <v>95.359999999999928</v>
      </c>
      <c r="F219">
        <f>Short!O220</f>
        <v>-4.5000000000000142</v>
      </c>
      <c r="G219">
        <f t="shared" si="3"/>
        <v>90.859999999999914</v>
      </c>
    </row>
    <row r="220" spans="1:7" x14ac:dyDescent="0.35">
      <c r="A220" s="2">
        <f>'jun-aug'!M220</f>
        <v>7.2299999999999969</v>
      </c>
      <c r="B220" s="2">
        <f>'jun-aug'!N220</f>
        <v>-9.8200000000000074</v>
      </c>
      <c r="C220" s="2">
        <f>'jun-aug'!O220</f>
        <v>4.7899999999999991</v>
      </c>
      <c r="D220" s="2">
        <f>'jun-aug'!P220</f>
        <v>4.25</v>
      </c>
      <c r="E220">
        <f>Long!O221</f>
        <v>229.67999999999995</v>
      </c>
      <c r="F220">
        <f>Short!O221</f>
        <v>129.82</v>
      </c>
      <c r="G220">
        <f t="shared" si="3"/>
        <v>359.49999999999994</v>
      </c>
    </row>
    <row r="221" spans="1:7" x14ac:dyDescent="0.35">
      <c r="A221" s="2">
        <f>'jun-aug'!M221</f>
        <v>10.52000000000001</v>
      </c>
      <c r="B221" s="2">
        <f>'jun-aug'!N221</f>
        <v>10.350000000000009</v>
      </c>
      <c r="C221" s="2">
        <f>'jun-aug'!O221</f>
        <v>15.310000000000009</v>
      </c>
      <c r="D221" s="2">
        <f>'jun-aug'!P221</f>
        <v>14.600000000000009</v>
      </c>
      <c r="E221">
        <f>Long!O222</f>
        <v>229.67999999999995</v>
      </c>
      <c r="F221">
        <f>Short!O222</f>
        <v>129.82</v>
      </c>
      <c r="G221">
        <f t="shared" si="3"/>
        <v>359.49999999999994</v>
      </c>
    </row>
    <row r="222" spans="1:7" x14ac:dyDescent="0.35">
      <c r="A222" s="2">
        <f>'jun-aug'!M222</f>
        <v>0</v>
      </c>
      <c r="B222" s="2">
        <f>'jun-aug'!N222</f>
        <v>-23.100000000000009</v>
      </c>
      <c r="C222" s="2">
        <f>'jun-aug'!O222</f>
        <v>15.310000000000009</v>
      </c>
      <c r="D222" s="2">
        <f>'jun-aug'!P222</f>
        <v>-8.5</v>
      </c>
      <c r="E222">
        <f>Long!O223</f>
        <v>229.67999999999995</v>
      </c>
      <c r="F222">
        <f>Short!O223</f>
        <v>129.82</v>
      </c>
      <c r="G222">
        <f t="shared" si="3"/>
        <v>359.49999999999994</v>
      </c>
    </row>
    <row r="223" spans="1:7" x14ac:dyDescent="0.35">
      <c r="A223" s="2">
        <f>'jun-aug'!M223</f>
        <v>0</v>
      </c>
      <c r="B223" s="2">
        <f>'jun-aug'!N223</f>
        <v>-1.3200000000000003</v>
      </c>
      <c r="C223" s="2">
        <f>'jun-aug'!O223</f>
        <v>15.310000000000009</v>
      </c>
      <c r="D223" s="2">
        <f>'jun-aug'!P223</f>
        <v>-9.82</v>
      </c>
      <c r="E223">
        <f>Long!O224</f>
        <v>229.67999999999995</v>
      </c>
      <c r="F223">
        <f>Short!O224</f>
        <v>129.82</v>
      </c>
      <c r="G223">
        <f t="shared" si="3"/>
        <v>359.49999999999994</v>
      </c>
    </row>
    <row r="224" spans="1:7" x14ac:dyDescent="0.35">
      <c r="A224" s="2">
        <f>'jun-aug'!M224</f>
        <v>0</v>
      </c>
      <c r="B224" s="2">
        <f>'jun-aug'!N224</f>
        <v>0</v>
      </c>
      <c r="C224" s="2">
        <f>'jun-aug'!O224</f>
        <v>15.310000000000009</v>
      </c>
      <c r="D224" s="2">
        <f>'jun-aug'!P224</f>
        <v>-9.82</v>
      </c>
      <c r="E224">
        <f>Long!O225</f>
        <v>229.67999999999995</v>
      </c>
      <c r="F224">
        <f>Short!O225</f>
        <v>-0.95000000000000995</v>
      </c>
      <c r="G224">
        <f t="shared" si="3"/>
        <v>228.72999999999993</v>
      </c>
    </row>
    <row r="225" spans="1:4" x14ac:dyDescent="0.35">
      <c r="A225" s="2"/>
      <c r="B225" s="2"/>
      <c r="C225" s="2"/>
      <c r="D225" s="2"/>
    </row>
    <row r="226" spans="1:4" x14ac:dyDescent="0.35">
      <c r="A226" s="2"/>
      <c r="B226" s="2"/>
      <c r="C226" s="2"/>
      <c r="D226" s="2"/>
    </row>
    <row r="227" spans="1:4" x14ac:dyDescent="0.35">
      <c r="A227" s="2"/>
      <c r="B227" s="2"/>
      <c r="C227" s="2"/>
      <c r="D227" s="2"/>
    </row>
    <row r="228" spans="1:4" x14ac:dyDescent="0.35">
      <c r="A228" s="2"/>
      <c r="B228" s="2"/>
      <c r="C228" s="2"/>
      <c r="D228" s="2"/>
    </row>
    <row r="229" spans="1:4" x14ac:dyDescent="0.35">
      <c r="A229" s="2"/>
      <c r="B229" s="2"/>
      <c r="C229" s="2"/>
      <c r="D229" s="2"/>
    </row>
    <row r="230" spans="1:4" x14ac:dyDescent="0.35">
      <c r="A230" s="2"/>
      <c r="B230" s="2"/>
      <c r="C230" s="2"/>
      <c r="D230" s="2"/>
    </row>
    <row r="231" spans="1:4" x14ac:dyDescent="0.35">
      <c r="A231" s="2"/>
      <c r="B231" s="2"/>
      <c r="C231" s="2"/>
      <c r="D231" s="2"/>
    </row>
    <row r="232" spans="1:4" x14ac:dyDescent="0.35">
      <c r="A232" s="2"/>
      <c r="B232" s="2"/>
      <c r="C232" s="2"/>
      <c r="D232" s="2"/>
    </row>
    <row r="233" spans="1:4" x14ac:dyDescent="0.35">
      <c r="A233" s="2"/>
      <c r="B233" s="2"/>
      <c r="C233" s="2"/>
      <c r="D233" s="2"/>
    </row>
    <row r="234" spans="1:4" x14ac:dyDescent="0.35">
      <c r="A234" s="2"/>
      <c r="B234" s="2"/>
      <c r="C234" s="2"/>
      <c r="D234" s="2"/>
    </row>
    <row r="235" spans="1:4" x14ac:dyDescent="0.35">
      <c r="A235" s="2"/>
      <c r="B235" s="2"/>
      <c r="C235" s="2"/>
      <c r="D235" s="2"/>
    </row>
    <row r="236" spans="1:4" x14ac:dyDescent="0.35">
      <c r="A236" s="2"/>
      <c r="B236" s="2"/>
      <c r="C236" s="2"/>
      <c r="D236" s="2"/>
    </row>
    <row r="237" spans="1:4" x14ac:dyDescent="0.35">
      <c r="A237" s="2"/>
      <c r="B237" s="2"/>
      <c r="C237" s="2"/>
      <c r="D237" s="2"/>
    </row>
    <row r="238" spans="1:4" x14ac:dyDescent="0.35">
      <c r="A238" s="2"/>
      <c r="B238" s="2"/>
      <c r="C238" s="2"/>
      <c r="D238" s="2"/>
    </row>
    <row r="239" spans="1:4" x14ac:dyDescent="0.35">
      <c r="A239" s="2"/>
      <c r="B239" s="2"/>
      <c r="C239" s="2"/>
      <c r="D239" s="2"/>
    </row>
    <row r="240" spans="1:4" x14ac:dyDescent="0.35">
      <c r="A240" s="2"/>
      <c r="B240" s="2"/>
      <c r="C240" s="2"/>
      <c r="D240" s="2"/>
    </row>
    <row r="241" spans="1:4" x14ac:dyDescent="0.35">
      <c r="A241" s="2"/>
      <c r="B241" s="2"/>
      <c r="C241" s="2"/>
      <c r="D241" s="2"/>
    </row>
    <row r="242" spans="1:4" x14ac:dyDescent="0.35">
      <c r="A242" s="2"/>
      <c r="B242" s="2"/>
      <c r="C242" s="2"/>
      <c r="D242" s="2"/>
    </row>
    <row r="243" spans="1:4" x14ac:dyDescent="0.35">
      <c r="A243" s="2"/>
      <c r="B243" s="2"/>
      <c r="C243" s="2"/>
      <c r="D243" s="2"/>
    </row>
    <row r="244" spans="1:4" x14ac:dyDescent="0.35">
      <c r="A244" s="2"/>
      <c r="B244" s="2"/>
      <c r="C244" s="2"/>
      <c r="D244" s="2"/>
    </row>
    <row r="245" spans="1:4" x14ac:dyDescent="0.35">
      <c r="A245" s="2"/>
      <c r="B245" s="2"/>
      <c r="C245" s="2"/>
      <c r="D245" s="2"/>
    </row>
    <row r="246" spans="1:4" x14ac:dyDescent="0.35">
      <c r="A246" s="2"/>
      <c r="B246" s="2"/>
      <c r="C246" s="2"/>
      <c r="D246" s="2"/>
    </row>
    <row r="247" spans="1:4" x14ac:dyDescent="0.35">
      <c r="A247" s="2"/>
      <c r="B247" s="2"/>
      <c r="C247" s="2"/>
      <c r="D247" s="2"/>
    </row>
    <row r="248" spans="1:4" x14ac:dyDescent="0.35">
      <c r="A248" s="2"/>
      <c r="B248" s="2"/>
      <c r="C248" s="2"/>
      <c r="D248" s="2"/>
    </row>
    <row r="249" spans="1:4" x14ac:dyDescent="0.35">
      <c r="A249" s="2"/>
      <c r="B249" s="2"/>
      <c r="C249" s="2"/>
      <c r="D249" s="2"/>
    </row>
    <row r="250" spans="1:4" x14ac:dyDescent="0.35">
      <c r="A250" s="2"/>
      <c r="B250" s="2"/>
      <c r="C250" s="2"/>
      <c r="D250" s="2"/>
    </row>
    <row r="251" spans="1:4" x14ac:dyDescent="0.35">
      <c r="A251" s="2"/>
      <c r="B251" s="2"/>
      <c r="C251" s="2"/>
      <c r="D251" s="2"/>
    </row>
    <row r="252" spans="1:4" x14ac:dyDescent="0.35">
      <c r="A252" s="2"/>
      <c r="B252" s="2"/>
      <c r="C252" s="2"/>
      <c r="D252" s="2"/>
    </row>
    <row r="253" spans="1:4" x14ac:dyDescent="0.35">
      <c r="A253" s="2"/>
      <c r="B253" s="2"/>
      <c r="C253" s="2"/>
      <c r="D253" s="2"/>
    </row>
    <row r="254" spans="1:4" x14ac:dyDescent="0.35">
      <c r="A254" s="2"/>
      <c r="B254" s="2"/>
      <c r="C254" s="2"/>
      <c r="D254" s="2"/>
    </row>
    <row r="255" spans="1:4" x14ac:dyDescent="0.35">
      <c r="A255" s="2"/>
      <c r="B255" s="2"/>
      <c r="C255" s="2"/>
      <c r="D255" s="2"/>
    </row>
    <row r="256" spans="1:4" x14ac:dyDescent="0.35">
      <c r="A256" s="2"/>
      <c r="B256" s="2"/>
      <c r="C256" s="2"/>
      <c r="D256" s="2"/>
    </row>
    <row r="257" spans="1:4" x14ac:dyDescent="0.35">
      <c r="A257" s="2"/>
      <c r="B257" s="2"/>
      <c r="C257" s="2"/>
      <c r="D257" s="2"/>
    </row>
    <row r="258" spans="1:4" x14ac:dyDescent="0.35">
      <c r="A258" s="2"/>
      <c r="B258" s="2"/>
      <c r="C258" s="2"/>
      <c r="D258" s="2"/>
    </row>
    <row r="259" spans="1:4" x14ac:dyDescent="0.35">
      <c r="A259" s="2"/>
      <c r="B259" s="2"/>
      <c r="C259" s="2"/>
      <c r="D259" s="2"/>
    </row>
    <row r="260" spans="1:4" x14ac:dyDescent="0.35">
      <c r="A260" s="2"/>
      <c r="B260" s="2"/>
      <c r="C260" s="2"/>
      <c r="D260" s="2"/>
    </row>
    <row r="261" spans="1:4" x14ac:dyDescent="0.35">
      <c r="A261" s="2"/>
      <c r="B261" s="2"/>
      <c r="C261" s="2"/>
      <c r="D261" s="2"/>
    </row>
    <row r="262" spans="1:4" x14ac:dyDescent="0.35">
      <c r="A262" s="2"/>
      <c r="B262" s="2"/>
      <c r="C262" s="2"/>
      <c r="D262" s="2"/>
    </row>
    <row r="263" spans="1:4" x14ac:dyDescent="0.35">
      <c r="A263" s="2"/>
      <c r="B263" s="2"/>
      <c r="C263" s="2"/>
      <c r="D263" s="2"/>
    </row>
    <row r="264" spans="1:4" x14ac:dyDescent="0.35">
      <c r="A264" s="2"/>
      <c r="B264" s="2"/>
      <c r="C264" s="2"/>
      <c r="D264" s="2"/>
    </row>
    <row r="265" spans="1:4" x14ac:dyDescent="0.35">
      <c r="A265" s="2"/>
      <c r="B265" s="2"/>
      <c r="C265" s="2"/>
      <c r="D265" s="2"/>
    </row>
    <row r="266" spans="1:4" x14ac:dyDescent="0.35">
      <c r="A266" s="2"/>
      <c r="B266" s="2"/>
      <c r="C266" s="2"/>
      <c r="D266" s="2"/>
    </row>
    <row r="267" spans="1:4" x14ac:dyDescent="0.35">
      <c r="A267" s="2"/>
      <c r="B267" s="2"/>
      <c r="C267" s="2"/>
      <c r="D267" s="2"/>
    </row>
    <row r="268" spans="1:4" x14ac:dyDescent="0.35">
      <c r="A268" s="2"/>
      <c r="B268" s="2"/>
      <c r="C268" s="2"/>
      <c r="D268" s="2"/>
    </row>
    <row r="269" spans="1:4" x14ac:dyDescent="0.35">
      <c r="A269" s="2"/>
      <c r="B269" s="2"/>
      <c r="C269" s="2"/>
      <c r="D269" s="2"/>
    </row>
    <row r="270" spans="1:4" x14ac:dyDescent="0.35">
      <c r="A270" s="2"/>
      <c r="B270" s="2"/>
      <c r="C270" s="2"/>
      <c r="D270" s="2"/>
    </row>
    <row r="271" spans="1:4" x14ac:dyDescent="0.35">
      <c r="A271" s="2"/>
      <c r="B271" s="2"/>
      <c r="C271" s="2"/>
      <c r="D271" s="2"/>
    </row>
    <row r="272" spans="1:4" x14ac:dyDescent="0.35">
      <c r="A272" s="2"/>
      <c r="B272" s="2"/>
      <c r="C272" s="2"/>
      <c r="D272" s="2"/>
    </row>
    <row r="273" spans="1:4" x14ac:dyDescent="0.35">
      <c r="A273" s="2"/>
      <c r="B273" s="2"/>
      <c r="C273" s="2"/>
      <c r="D273" s="2"/>
    </row>
    <row r="274" spans="1:4" x14ac:dyDescent="0.35">
      <c r="A274" s="2"/>
      <c r="B274" s="2"/>
      <c r="C274" s="2"/>
      <c r="D274" s="2"/>
    </row>
    <row r="275" spans="1:4" x14ac:dyDescent="0.35">
      <c r="A275" s="2"/>
      <c r="B275" s="2"/>
      <c r="C275" s="2"/>
      <c r="D275" s="2"/>
    </row>
    <row r="276" spans="1:4" x14ac:dyDescent="0.35">
      <c r="A276" s="2"/>
      <c r="B276" s="2"/>
      <c r="C276" s="2"/>
      <c r="D276" s="2"/>
    </row>
    <row r="277" spans="1:4" x14ac:dyDescent="0.35">
      <c r="A277" s="2"/>
      <c r="B277" s="2"/>
      <c r="C277" s="2"/>
      <c r="D277" s="2"/>
    </row>
    <row r="278" spans="1:4" x14ac:dyDescent="0.35">
      <c r="A278" s="2"/>
      <c r="B278" s="2"/>
      <c r="C278" s="2"/>
      <c r="D278" s="2"/>
    </row>
    <row r="279" spans="1:4" x14ac:dyDescent="0.35">
      <c r="A279" s="2"/>
      <c r="B279" s="2"/>
      <c r="C279" s="2"/>
      <c r="D279" s="2"/>
    </row>
    <row r="280" spans="1:4" x14ac:dyDescent="0.35">
      <c r="A280" s="2"/>
      <c r="B280" s="2"/>
      <c r="C280" s="2"/>
      <c r="D280" s="2"/>
    </row>
    <row r="281" spans="1:4" x14ac:dyDescent="0.35">
      <c r="A281" s="2"/>
      <c r="B281" s="2"/>
      <c r="C281" s="2"/>
      <c r="D281" s="2"/>
    </row>
    <row r="282" spans="1:4" x14ac:dyDescent="0.35">
      <c r="A282" s="2"/>
      <c r="B282" s="2"/>
      <c r="C282" s="2"/>
      <c r="D282" s="2"/>
    </row>
    <row r="283" spans="1:4" x14ac:dyDescent="0.35">
      <c r="A283" s="2"/>
      <c r="B283" s="2"/>
      <c r="C283" s="2"/>
      <c r="D283" s="2"/>
    </row>
    <row r="284" spans="1:4" x14ac:dyDescent="0.35">
      <c r="A284" s="2"/>
      <c r="B284" s="2"/>
      <c r="C284" s="2"/>
      <c r="D284" s="2"/>
    </row>
    <row r="285" spans="1:4" x14ac:dyDescent="0.35">
      <c r="A285" s="2"/>
      <c r="B285" s="2"/>
      <c r="C285" s="2"/>
      <c r="D285" s="2"/>
    </row>
    <row r="286" spans="1:4" x14ac:dyDescent="0.35">
      <c r="A286" s="2"/>
      <c r="B286" s="2"/>
      <c r="C286" s="2"/>
      <c r="D286" s="2"/>
    </row>
    <row r="287" spans="1:4" x14ac:dyDescent="0.35">
      <c r="A287" s="2"/>
      <c r="B287" s="2"/>
      <c r="C287" s="2"/>
      <c r="D287" s="2"/>
    </row>
    <row r="288" spans="1:4" x14ac:dyDescent="0.35">
      <c r="A288" s="2"/>
      <c r="B288" s="2"/>
      <c r="C288" s="2"/>
      <c r="D288" s="2"/>
    </row>
    <row r="289" spans="1:4" x14ac:dyDescent="0.35">
      <c r="A289" s="2"/>
      <c r="B289" s="2"/>
      <c r="C289" s="2"/>
      <c r="D289" s="2"/>
    </row>
    <row r="290" spans="1:4" x14ac:dyDescent="0.35">
      <c r="A290" s="2"/>
      <c r="B290" s="2"/>
      <c r="C290" s="2"/>
      <c r="D290" s="2"/>
    </row>
    <row r="291" spans="1:4" x14ac:dyDescent="0.35">
      <c r="A291" s="2"/>
      <c r="B291" s="2"/>
      <c r="C291" s="2"/>
      <c r="D291" s="2"/>
    </row>
    <row r="292" spans="1:4" x14ac:dyDescent="0.35">
      <c r="A292" s="2"/>
      <c r="B292" s="2"/>
      <c r="C292" s="2"/>
      <c r="D292" s="2"/>
    </row>
    <row r="293" spans="1:4" x14ac:dyDescent="0.35">
      <c r="A293" s="2"/>
      <c r="B293" s="2"/>
      <c r="C293" s="2"/>
      <c r="D293" s="2"/>
    </row>
    <row r="294" spans="1:4" x14ac:dyDescent="0.35">
      <c r="A294" s="2"/>
      <c r="B294" s="2"/>
      <c r="C294" s="2"/>
      <c r="D294" s="2"/>
    </row>
    <row r="295" spans="1:4" x14ac:dyDescent="0.35">
      <c r="A295" s="2"/>
      <c r="B295" s="2"/>
      <c r="C295" s="2"/>
      <c r="D295" s="2"/>
    </row>
    <row r="296" spans="1:4" x14ac:dyDescent="0.35">
      <c r="A296" s="2"/>
      <c r="B296" s="2"/>
      <c r="C296" s="2"/>
      <c r="D296" s="2"/>
    </row>
    <row r="297" spans="1:4" x14ac:dyDescent="0.35">
      <c r="A297" s="2"/>
      <c r="B297" s="2"/>
      <c r="C297" s="2"/>
      <c r="D297" s="2"/>
    </row>
    <row r="298" spans="1:4" x14ac:dyDescent="0.35">
      <c r="A298" s="2"/>
      <c r="B298" s="2"/>
      <c r="C298" s="2"/>
      <c r="D298" s="2"/>
    </row>
    <row r="299" spans="1:4" x14ac:dyDescent="0.35">
      <c r="A299" s="2"/>
      <c r="B299" s="2"/>
      <c r="C299" s="2"/>
      <c r="D299" s="2"/>
    </row>
    <row r="300" spans="1:4" x14ac:dyDescent="0.35">
      <c r="A300" s="2"/>
      <c r="B300" s="2"/>
      <c r="C300" s="2"/>
      <c r="D300" s="2"/>
    </row>
    <row r="301" spans="1:4" x14ac:dyDescent="0.35">
      <c r="A301" s="2"/>
      <c r="B301" s="2"/>
      <c r="C301" s="2"/>
      <c r="D301" s="2"/>
    </row>
    <row r="302" spans="1:4" x14ac:dyDescent="0.35">
      <c r="A302" s="2"/>
      <c r="B302" s="2"/>
      <c r="C302" s="2"/>
      <c r="D302" s="2"/>
    </row>
    <row r="303" spans="1:4" x14ac:dyDescent="0.35">
      <c r="A303" s="2"/>
      <c r="B303" s="2"/>
      <c r="C303" s="2"/>
      <c r="D303" s="2"/>
    </row>
    <row r="304" spans="1:4" x14ac:dyDescent="0.35">
      <c r="A304" s="2"/>
      <c r="B304" s="2"/>
      <c r="C304" s="2"/>
      <c r="D304" s="2"/>
    </row>
    <row r="305" spans="1:4" x14ac:dyDescent="0.35">
      <c r="A305" s="2"/>
      <c r="B305" s="2"/>
      <c r="C305" s="2"/>
      <c r="D305" s="2"/>
    </row>
    <row r="306" spans="1:4" x14ac:dyDescent="0.35">
      <c r="A306" s="2"/>
      <c r="B306" s="2"/>
      <c r="C306" s="2"/>
      <c r="D306" s="2"/>
    </row>
    <row r="307" spans="1:4" x14ac:dyDescent="0.35">
      <c r="A307" s="2"/>
      <c r="B307" s="2"/>
      <c r="C307" s="2"/>
      <c r="D307" s="2"/>
    </row>
    <row r="308" spans="1:4" x14ac:dyDescent="0.35">
      <c r="A308" s="2"/>
      <c r="B308" s="2"/>
      <c r="C308" s="2"/>
      <c r="D308" s="2"/>
    </row>
    <row r="309" spans="1:4" x14ac:dyDescent="0.35">
      <c r="A309" s="2"/>
      <c r="B309" s="2"/>
      <c r="C309" s="2"/>
      <c r="D309" s="2"/>
    </row>
    <row r="310" spans="1:4" x14ac:dyDescent="0.35">
      <c r="A310" s="2"/>
      <c r="B310" s="2"/>
      <c r="C310" s="2"/>
      <c r="D310" s="2"/>
    </row>
    <row r="311" spans="1:4" x14ac:dyDescent="0.35">
      <c r="A311" s="2"/>
      <c r="B311" s="2"/>
      <c r="C311" s="2"/>
      <c r="D311" s="2"/>
    </row>
    <row r="312" spans="1:4" x14ac:dyDescent="0.35">
      <c r="A312" s="2"/>
      <c r="B312" s="2"/>
      <c r="C312" s="2"/>
      <c r="D312" s="2"/>
    </row>
    <row r="313" spans="1:4" x14ac:dyDescent="0.35">
      <c r="A313" s="2"/>
      <c r="B313" s="2"/>
      <c r="C313" s="2"/>
      <c r="D313" s="2"/>
    </row>
    <row r="314" spans="1:4" x14ac:dyDescent="0.35">
      <c r="A314" s="2"/>
      <c r="B314" s="2"/>
      <c r="C314" s="2"/>
      <c r="D314" s="2"/>
    </row>
    <row r="315" spans="1:4" x14ac:dyDescent="0.35">
      <c r="A315" s="2"/>
      <c r="B315" s="2"/>
      <c r="C315" s="2"/>
      <c r="D315" s="2"/>
    </row>
    <row r="316" spans="1:4" x14ac:dyDescent="0.35">
      <c r="A316" s="2"/>
      <c r="B316" s="2"/>
      <c r="C316" s="2"/>
      <c r="D316" s="2"/>
    </row>
    <row r="317" spans="1:4" x14ac:dyDescent="0.35">
      <c r="A317" s="2"/>
      <c r="B317" s="2"/>
      <c r="C317" s="2"/>
      <c r="D317" s="2"/>
    </row>
    <row r="318" spans="1:4" x14ac:dyDescent="0.35">
      <c r="A318" s="2"/>
      <c r="B318" s="2"/>
      <c r="C318" s="2"/>
      <c r="D318" s="2"/>
    </row>
    <row r="319" spans="1:4" x14ac:dyDescent="0.35">
      <c r="A319" s="2"/>
      <c r="B319" s="2"/>
      <c r="C319" s="2"/>
      <c r="D319" s="2"/>
    </row>
    <row r="320" spans="1:4" x14ac:dyDescent="0.35">
      <c r="A320" s="2"/>
      <c r="B320" s="2"/>
      <c r="C320" s="2"/>
      <c r="D320" s="2"/>
    </row>
    <row r="321" spans="1:4" x14ac:dyDescent="0.35">
      <c r="A321" s="2"/>
      <c r="B321" s="2"/>
      <c r="C321" s="2"/>
      <c r="D321" s="2"/>
    </row>
    <row r="322" spans="1:4" x14ac:dyDescent="0.35">
      <c r="A322" s="2"/>
      <c r="B322" s="2"/>
      <c r="C322" s="2"/>
      <c r="D322" s="2"/>
    </row>
    <row r="323" spans="1:4" x14ac:dyDescent="0.35">
      <c r="A323" s="2"/>
      <c r="B323" s="2"/>
      <c r="C323" s="2"/>
      <c r="D323" s="2"/>
    </row>
    <row r="324" spans="1:4" x14ac:dyDescent="0.35">
      <c r="A324" s="2"/>
      <c r="B324" s="2"/>
      <c r="C324" s="2"/>
      <c r="D324" s="2"/>
    </row>
    <row r="325" spans="1:4" x14ac:dyDescent="0.35">
      <c r="A325" s="2"/>
      <c r="B325" s="2"/>
      <c r="C325" s="2"/>
      <c r="D325" s="2"/>
    </row>
    <row r="326" spans="1:4" x14ac:dyDescent="0.35">
      <c r="A326" s="2"/>
      <c r="B326" s="2"/>
      <c r="C326" s="2"/>
      <c r="D326" s="2"/>
    </row>
    <row r="327" spans="1:4" x14ac:dyDescent="0.35">
      <c r="A327" s="2"/>
      <c r="B327" s="2"/>
      <c r="C327" s="2"/>
      <c r="D327" s="2"/>
    </row>
    <row r="328" spans="1:4" x14ac:dyDescent="0.35">
      <c r="A328" s="2"/>
      <c r="B328" s="2"/>
      <c r="C328" s="2"/>
      <c r="D328" s="2"/>
    </row>
    <row r="329" spans="1:4" x14ac:dyDescent="0.35">
      <c r="A329" s="2"/>
      <c r="B329" s="2"/>
      <c r="C329" s="2"/>
      <c r="D329" s="2"/>
    </row>
    <row r="330" spans="1:4" x14ac:dyDescent="0.35">
      <c r="A330" s="2"/>
      <c r="B330" s="2"/>
      <c r="C330" s="2"/>
      <c r="D330" s="2"/>
    </row>
    <row r="331" spans="1:4" x14ac:dyDescent="0.35">
      <c r="A331" s="2"/>
      <c r="B331" s="2"/>
      <c r="C331" s="2"/>
      <c r="D331" s="2"/>
    </row>
    <row r="332" spans="1:4" x14ac:dyDescent="0.35">
      <c r="A332" s="2"/>
      <c r="B332" s="2"/>
      <c r="C332" s="2"/>
      <c r="D332" s="2"/>
    </row>
    <row r="333" spans="1:4" x14ac:dyDescent="0.35">
      <c r="A333" s="2"/>
      <c r="B333" s="2"/>
      <c r="C333" s="2"/>
      <c r="D333" s="2"/>
    </row>
    <row r="334" spans="1:4" x14ac:dyDescent="0.35">
      <c r="A334" s="2"/>
      <c r="B334" s="2"/>
      <c r="C334" s="2"/>
      <c r="D334" s="2"/>
    </row>
    <row r="335" spans="1:4" x14ac:dyDescent="0.35">
      <c r="A335" s="2"/>
      <c r="B335" s="2"/>
      <c r="C335" s="2"/>
      <c r="D335" s="2"/>
    </row>
    <row r="336" spans="1:4" x14ac:dyDescent="0.35">
      <c r="A336" s="2"/>
      <c r="B336" s="2"/>
      <c r="C336" s="2"/>
      <c r="D336" s="2"/>
    </row>
    <row r="337" spans="1:4" x14ac:dyDescent="0.35">
      <c r="A337" s="2"/>
      <c r="B337" s="2"/>
      <c r="C337" s="2"/>
      <c r="D337" s="2"/>
    </row>
    <row r="338" spans="1:4" x14ac:dyDescent="0.35">
      <c r="A338" s="2"/>
      <c r="B338" s="2"/>
      <c r="C338" s="2"/>
      <c r="D338" s="2"/>
    </row>
    <row r="339" spans="1:4" x14ac:dyDescent="0.35">
      <c r="A339" s="2"/>
      <c r="B339" s="2"/>
      <c r="C339" s="2"/>
      <c r="D339" s="2"/>
    </row>
    <row r="340" spans="1:4" x14ac:dyDescent="0.35">
      <c r="A340" s="2"/>
      <c r="B340" s="2"/>
      <c r="C340" s="2"/>
      <c r="D340" s="2"/>
    </row>
    <row r="341" spans="1:4" x14ac:dyDescent="0.35">
      <c r="A341" s="2"/>
      <c r="B341" s="2"/>
      <c r="C341" s="2"/>
      <c r="D341" s="2"/>
    </row>
    <row r="342" spans="1:4" x14ac:dyDescent="0.35">
      <c r="A342" s="2"/>
      <c r="B342" s="2"/>
      <c r="C342" s="2"/>
      <c r="D342" s="2"/>
    </row>
    <row r="343" spans="1:4" x14ac:dyDescent="0.35">
      <c r="A343" s="2"/>
      <c r="B343" s="2"/>
      <c r="C343" s="2"/>
      <c r="D343" s="2"/>
    </row>
    <row r="344" spans="1:4" x14ac:dyDescent="0.35">
      <c r="A344" s="2"/>
      <c r="B344" s="2"/>
      <c r="C344" s="2"/>
      <c r="D344" s="2"/>
    </row>
    <row r="345" spans="1:4" x14ac:dyDescent="0.35">
      <c r="A345" s="2"/>
      <c r="B345" s="2"/>
      <c r="C345" s="2"/>
      <c r="D345" s="2"/>
    </row>
    <row r="346" spans="1:4" x14ac:dyDescent="0.35">
      <c r="A346" s="2"/>
      <c r="B346" s="2"/>
      <c r="C346" s="2"/>
      <c r="D346" s="2"/>
    </row>
    <row r="347" spans="1:4" x14ac:dyDescent="0.35">
      <c r="A347" s="2"/>
      <c r="B347" s="2"/>
      <c r="C347" s="2"/>
      <c r="D347" s="2"/>
    </row>
    <row r="348" spans="1:4" x14ac:dyDescent="0.35">
      <c r="A348" s="2"/>
      <c r="B348" s="2"/>
      <c r="C348" s="2"/>
      <c r="D348" s="2"/>
    </row>
    <row r="349" spans="1:4" x14ac:dyDescent="0.35">
      <c r="A349" s="2"/>
      <c r="B349" s="2"/>
      <c r="C349" s="2"/>
      <c r="D349" s="2"/>
    </row>
    <row r="350" spans="1:4" x14ac:dyDescent="0.35">
      <c r="A350" s="2"/>
      <c r="B350" s="2"/>
      <c r="C350" s="2"/>
      <c r="D350" s="2"/>
    </row>
    <row r="351" spans="1:4" x14ac:dyDescent="0.35">
      <c r="A351" s="2"/>
      <c r="B351" s="2"/>
      <c r="C351" s="2"/>
      <c r="D351" s="2"/>
    </row>
    <row r="352" spans="1:4" x14ac:dyDescent="0.35">
      <c r="A352" s="2"/>
      <c r="B352" s="2"/>
      <c r="C352" s="2"/>
      <c r="D352" s="2"/>
    </row>
    <row r="353" spans="1:4" x14ac:dyDescent="0.35">
      <c r="A353" s="2"/>
      <c r="B353" s="2"/>
      <c r="C353" s="2"/>
      <c r="D353" s="2"/>
    </row>
    <row r="354" spans="1:4" x14ac:dyDescent="0.35">
      <c r="A354" s="2"/>
      <c r="B354" s="2"/>
      <c r="C354" s="2"/>
      <c r="D354" s="2"/>
    </row>
    <row r="355" spans="1:4" x14ac:dyDescent="0.35">
      <c r="A355" s="2"/>
      <c r="B355" s="2"/>
      <c r="C355" s="2"/>
      <c r="D355" s="2"/>
    </row>
    <row r="356" spans="1:4" x14ac:dyDescent="0.35">
      <c r="A356" s="2"/>
      <c r="B356" s="2"/>
      <c r="C356" s="2"/>
      <c r="D356" s="2"/>
    </row>
    <row r="357" spans="1:4" x14ac:dyDescent="0.35">
      <c r="A357" s="2"/>
      <c r="B357" s="2"/>
      <c r="C357" s="2"/>
      <c r="D357" s="2"/>
    </row>
    <row r="358" spans="1:4" x14ac:dyDescent="0.35">
      <c r="A358" s="2"/>
      <c r="B358" s="2"/>
      <c r="C358" s="2"/>
      <c r="D358" s="2"/>
    </row>
    <row r="359" spans="1:4" x14ac:dyDescent="0.35">
      <c r="A359" s="2"/>
      <c r="B359" s="2"/>
      <c r="C359" s="2"/>
      <c r="D359" s="2"/>
    </row>
    <row r="360" spans="1:4" x14ac:dyDescent="0.35">
      <c r="A360" s="2"/>
      <c r="B360" s="2"/>
      <c r="C360" s="2"/>
      <c r="D360" s="2"/>
    </row>
    <row r="361" spans="1:4" x14ac:dyDescent="0.35">
      <c r="A361" s="2"/>
      <c r="B361" s="2"/>
      <c r="C361" s="2"/>
      <c r="D361" s="2"/>
    </row>
    <row r="362" spans="1:4" x14ac:dyDescent="0.35">
      <c r="A362" s="2"/>
      <c r="B362" s="2"/>
      <c r="C362" s="2"/>
      <c r="D362" s="2"/>
    </row>
    <row r="363" spans="1:4" x14ac:dyDescent="0.35">
      <c r="A363" s="2"/>
      <c r="B363" s="2"/>
      <c r="C363" s="2"/>
      <c r="D363" s="2"/>
    </row>
    <row r="364" spans="1:4" x14ac:dyDescent="0.35">
      <c r="A364" s="2"/>
      <c r="B364" s="2"/>
      <c r="C364" s="2"/>
      <c r="D364" s="2"/>
    </row>
    <row r="365" spans="1:4" x14ac:dyDescent="0.35">
      <c r="A365" s="2"/>
      <c r="B365" s="2"/>
      <c r="C365" s="2"/>
      <c r="D365" s="2"/>
    </row>
    <row r="366" spans="1:4" x14ac:dyDescent="0.35">
      <c r="A366" s="2"/>
      <c r="B366" s="2"/>
      <c r="C366" s="2"/>
      <c r="D366" s="2"/>
    </row>
    <row r="367" spans="1:4" x14ac:dyDescent="0.35">
      <c r="A367" s="2"/>
      <c r="B367" s="2"/>
      <c r="C367" s="2"/>
      <c r="D367" s="2"/>
    </row>
    <row r="368" spans="1:4" x14ac:dyDescent="0.35">
      <c r="A368" s="2"/>
      <c r="B368" s="2"/>
      <c r="C368" s="2"/>
      <c r="D368" s="2"/>
    </row>
    <row r="369" spans="1:4" x14ac:dyDescent="0.35">
      <c r="A369" s="2"/>
      <c r="B369" s="2"/>
      <c r="C369" s="2"/>
      <c r="D369" s="2"/>
    </row>
    <row r="370" spans="1:4" x14ac:dyDescent="0.35">
      <c r="A370" s="2"/>
      <c r="B370" s="2"/>
      <c r="C370" s="2"/>
      <c r="D370" s="2"/>
    </row>
    <row r="371" spans="1:4" x14ac:dyDescent="0.35">
      <c r="A371" s="2"/>
      <c r="B371" s="2"/>
      <c r="C371" s="2"/>
      <c r="D371" s="2"/>
    </row>
    <row r="372" spans="1:4" x14ac:dyDescent="0.35">
      <c r="A372" s="2"/>
      <c r="B372" s="2"/>
      <c r="C372" s="2"/>
      <c r="D372" s="2"/>
    </row>
    <row r="373" spans="1:4" x14ac:dyDescent="0.35">
      <c r="A373" s="2"/>
      <c r="B373" s="2"/>
      <c r="C373" s="2"/>
      <c r="D373" s="2"/>
    </row>
    <row r="374" spans="1:4" x14ac:dyDescent="0.35">
      <c r="A374" s="2"/>
      <c r="B374" s="2"/>
      <c r="C374" s="2"/>
      <c r="D374" s="2"/>
    </row>
    <row r="375" spans="1:4" x14ac:dyDescent="0.35">
      <c r="A375" s="2"/>
      <c r="B375" s="2"/>
      <c r="C375" s="2"/>
      <c r="D375" s="2"/>
    </row>
    <row r="376" spans="1:4" x14ac:dyDescent="0.35">
      <c r="A376" s="2"/>
      <c r="B376" s="2"/>
      <c r="C376" s="2"/>
      <c r="D376" s="2"/>
    </row>
    <row r="377" spans="1:4" x14ac:dyDescent="0.35">
      <c r="A377" s="2"/>
      <c r="B377" s="2"/>
      <c r="C377" s="2"/>
      <c r="D377" s="2"/>
    </row>
    <row r="378" spans="1:4" x14ac:dyDescent="0.35">
      <c r="A378" s="2"/>
      <c r="B378" s="2"/>
      <c r="C378" s="2"/>
      <c r="D378" s="2"/>
    </row>
    <row r="379" spans="1:4" x14ac:dyDescent="0.35">
      <c r="A379" s="2"/>
      <c r="B379" s="2"/>
      <c r="C379" s="2"/>
      <c r="D379" s="2"/>
    </row>
    <row r="380" spans="1:4" x14ac:dyDescent="0.35">
      <c r="A380" s="2"/>
      <c r="B380" s="2"/>
      <c r="C380" s="2"/>
      <c r="D380" s="2"/>
    </row>
    <row r="381" spans="1:4" x14ac:dyDescent="0.35">
      <c r="A381" s="2"/>
      <c r="B381" s="2"/>
      <c r="C381" s="2"/>
      <c r="D381" s="2"/>
    </row>
    <row r="382" spans="1:4" x14ac:dyDescent="0.35">
      <c r="A382" s="2"/>
      <c r="B382" s="2"/>
      <c r="C382" s="2"/>
      <c r="D382" s="2"/>
    </row>
    <row r="383" spans="1:4" x14ac:dyDescent="0.35">
      <c r="A383" s="2"/>
      <c r="B383" s="2"/>
      <c r="C383" s="2"/>
      <c r="D383" s="2"/>
    </row>
    <row r="384" spans="1:4" x14ac:dyDescent="0.35">
      <c r="A384" s="2"/>
      <c r="B384" s="2"/>
      <c r="C384" s="2"/>
      <c r="D384" s="2"/>
    </row>
    <row r="385" spans="1:4" x14ac:dyDescent="0.35">
      <c r="A385" s="2"/>
      <c r="B385" s="2"/>
      <c r="C385" s="2"/>
      <c r="D385" s="2"/>
    </row>
    <row r="386" spans="1:4" x14ac:dyDescent="0.35">
      <c r="A386" s="2"/>
      <c r="B386" s="2"/>
      <c r="C386" s="2"/>
      <c r="D386" s="2"/>
    </row>
    <row r="387" spans="1:4" x14ac:dyDescent="0.35">
      <c r="A387" s="2"/>
      <c r="B387" s="2"/>
      <c r="C387" s="2"/>
      <c r="D387" s="2"/>
    </row>
    <row r="388" spans="1:4" x14ac:dyDescent="0.35">
      <c r="A388" s="2"/>
      <c r="B388" s="2"/>
      <c r="C388" s="2"/>
      <c r="D388" s="2"/>
    </row>
    <row r="389" spans="1:4" x14ac:dyDescent="0.35">
      <c r="A389" s="2"/>
      <c r="B389" s="2"/>
      <c r="C389" s="2"/>
      <c r="D389" s="2"/>
    </row>
    <row r="390" spans="1:4" x14ac:dyDescent="0.35">
      <c r="A390" s="2"/>
      <c r="B390" s="2"/>
      <c r="C390" s="2"/>
      <c r="D390" s="2"/>
    </row>
    <row r="391" spans="1:4" x14ac:dyDescent="0.35">
      <c r="A391" s="2"/>
      <c r="B391" s="2"/>
      <c r="C391" s="2"/>
      <c r="D391" s="2"/>
    </row>
    <row r="392" spans="1:4" x14ac:dyDescent="0.35">
      <c r="A392" s="2"/>
      <c r="B392" s="2"/>
      <c r="C392" s="2"/>
      <c r="D392" s="2"/>
    </row>
    <row r="393" spans="1:4" x14ac:dyDescent="0.35">
      <c r="A393" s="2"/>
      <c r="B393" s="2"/>
      <c r="C393" s="2"/>
      <c r="D393" s="2"/>
    </row>
    <row r="394" spans="1:4" x14ac:dyDescent="0.35">
      <c r="A394" s="2"/>
      <c r="B394" s="2"/>
      <c r="C394" s="2"/>
      <c r="D394" s="2"/>
    </row>
    <row r="395" spans="1:4" x14ac:dyDescent="0.35">
      <c r="A395" s="2"/>
      <c r="B395" s="2"/>
      <c r="C395" s="2"/>
      <c r="D395" s="2"/>
    </row>
    <row r="396" spans="1:4" x14ac:dyDescent="0.35">
      <c r="A396" s="2"/>
      <c r="B396" s="2"/>
      <c r="C396" s="2"/>
      <c r="D396" s="2"/>
    </row>
    <row r="397" spans="1:4" x14ac:dyDescent="0.35">
      <c r="A397" s="2"/>
      <c r="B397" s="2"/>
      <c r="C397" s="2"/>
      <c r="D397" s="2"/>
    </row>
    <row r="398" spans="1:4" x14ac:dyDescent="0.35">
      <c r="A398" s="2"/>
      <c r="B398" s="2"/>
      <c r="C398" s="2"/>
      <c r="D398" s="2"/>
    </row>
    <row r="399" spans="1:4" x14ac:dyDescent="0.35">
      <c r="A399" s="2"/>
      <c r="B399" s="2"/>
      <c r="C399" s="2"/>
      <c r="D399" s="2"/>
    </row>
    <row r="400" spans="1:4" x14ac:dyDescent="0.35">
      <c r="A400" s="2"/>
      <c r="B400" s="2"/>
      <c r="C400" s="2"/>
      <c r="D400" s="2"/>
    </row>
    <row r="401" spans="1:4" x14ac:dyDescent="0.35">
      <c r="A401" s="2"/>
      <c r="B401" s="2"/>
      <c r="C401" s="2"/>
      <c r="D401" s="2"/>
    </row>
    <row r="402" spans="1:4" x14ac:dyDescent="0.35">
      <c r="A402" s="2"/>
      <c r="B402" s="2"/>
      <c r="C402" s="2"/>
      <c r="D402" s="2"/>
    </row>
    <row r="403" spans="1:4" x14ac:dyDescent="0.35">
      <c r="A403" s="2"/>
      <c r="B403" s="2"/>
      <c r="C403" s="2"/>
      <c r="D403" s="2"/>
    </row>
    <row r="404" spans="1:4" x14ac:dyDescent="0.35">
      <c r="A404" s="2"/>
      <c r="B404" s="2"/>
      <c r="C404" s="2"/>
      <c r="D404" s="2"/>
    </row>
    <row r="405" spans="1:4" x14ac:dyDescent="0.35">
      <c r="A405" s="2"/>
      <c r="B405" s="2"/>
      <c r="C405" s="2"/>
      <c r="D405" s="2"/>
    </row>
    <row r="406" spans="1:4" x14ac:dyDescent="0.35">
      <c r="A406" s="2"/>
      <c r="B406" s="2"/>
      <c r="C406" s="2"/>
      <c r="D406" s="2"/>
    </row>
    <row r="407" spans="1:4" x14ac:dyDescent="0.35">
      <c r="A407" s="2"/>
      <c r="B407" s="2"/>
      <c r="C407" s="2"/>
      <c r="D407" s="2"/>
    </row>
    <row r="408" spans="1:4" x14ac:dyDescent="0.35">
      <c r="A408" s="2"/>
      <c r="B408" s="2"/>
      <c r="C408" s="2"/>
      <c r="D408" s="2"/>
    </row>
    <row r="409" spans="1:4" x14ac:dyDescent="0.35">
      <c r="A409" s="2"/>
      <c r="B409" s="2"/>
      <c r="C409" s="2"/>
      <c r="D409" s="2"/>
    </row>
    <row r="410" spans="1:4" x14ac:dyDescent="0.35">
      <c r="A410" s="2"/>
      <c r="B410" s="2"/>
      <c r="C410" s="2"/>
      <c r="D410" s="2"/>
    </row>
    <row r="411" spans="1:4" x14ac:dyDescent="0.35">
      <c r="A411" s="2"/>
      <c r="B411" s="2"/>
      <c r="C411" s="2"/>
      <c r="D411" s="2"/>
    </row>
    <row r="412" spans="1:4" x14ac:dyDescent="0.35">
      <c r="A412" s="2"/>
      <c r="B412" s="2"/>
      <c r="C412" s="2"/>
      <c r="D412" s="2"/>
    </row>
    <row r="413" spans="1:4" x14ac:dyDescent="0.35">
      <c r="A413" s="2"/>
      <c r="B413" s="2"/>
      <c r="C413" s="2"/>
      <c r="D413" s="2"/>
    </row>
    <row r="414" spans="1:4" x14ac:dyDescent="0.35">
      <c r="A414" s="2"/>
      <c r="B414" s="2"/>
      <c r="C414" s="2"/>
      <c r="D414" s="2"/>
    </row>
    <row r="415" spans="1:4" x14ac:dyDescent="0.35">
      <c r="A415" s="2"/>
      <c r="B415" s="2"/>
      <c r="C415" s="2"/>
      <c r="D415" s="2"/>
    </row>
    <row r="416" spans="1:4" x14ac:dyDescent="0.35">
      <c r="A416" s="2"/>
      <c r="B416" s="2"/>
      <c r="C416" s="2"/>
      <c r="D416" s="2"/>
    </row>
    <row r="417" spans="1:4" x14ac:dyDescent="0.35">
      <c r="A417" s="2"/>
      <c r="B417" s="2"/>
      <c r="C417" s="2"/>
      <c r="D417" s="2"/>
    </row>
    <row r="418" spans="1:4" x14ac:dyDescent="0.35">
      <c r="A418" s="2"/>
      <c r="B418" s="2"/>
      <c r="C418" s="2"/>
      <c r="D418" s="2"/>
    </row>
    <row r="419" spans="1:4" x14ac:dyDescent="0.35">
      <c r="A419" s="2"/>
      <c r="B419" s="2"/>
      <c r="C419" s="2"/>
      <c r="D419" s="2"/>
    </row>
    <row r="420" spans="1:4" x14ac:dyDescent="0.35">
      <c r="A420" s="2"/>
      <c r="B420" s="2"/>
      <c r="C420" s="2"/>
      <c r="D420" s="2"/>
    </row>
    <row r="421" spans="1:4" x14ac:dyDescent="0.35">
      <c r="A421" s="2"/>
      <c r="B421" s="2"/>
      <c r="C421" s="2"/>
      <c r="D421" s="2"/>
    </row>
    <row r="422" spans="1:4" x14ac:dyDescent="0.35">
      <c r="A422" s="2"/>
      <c r="B422" s="2"/>
      <c r="C422" s="2"/>
      <c r="D422" s="2"/>
    </row>
    <row r="423" spans="1:4" x14ac:dyDescent="0.35">
      <c r="A423" s="2"/>
      <c r="B423" s="2"/>
      <c r="C423" s="2"/>
      <c r="D423" s="2"/>
    </row>
    <row r="424" spans="1:4" x14ac:dyDescent="0.35">
      <c r="A424" s="2"/>
      <c r="B424" s="2"/>
      <c r="C424" s="2"/>
      <c r="D424" s="2"/>
    </row>
    <row r="425" spans="1:4" x14ac:dyDescent="0.35">
      <c r="A425" s="2"/>
      <c r="B425" s="2"/>
      <c r="C425" s="2"/>
      <c r="D425" s="2"/>
    </row>
    <row r="426" spans="1:4" x14ac:dyDescent="0.35">
      <c r="A426" s="2"/>
      <c r="B426" s="2"/>
      <c r="C426" s="2"/>
      <c r="D426" s="2"/>
    </row>
    <row r="427" spans="1:4" x14ac:dyDescent="0.35">
      <c r="A427" s="2"/>
      <c r="B427" s="2"/>
      <c r="C427" s="2"/>
      <c r="D427" s="2"/>
    </row>
    <row r="428" spans="1:4" x14ac:dyDescent="0.35">
      <c r="A428" s="2"/>
      <c r="B428" s="2"/>
      <c r="C428" s="2"/>
      <c r="D428" s="2"/>
    </row>
    <row r="429" spans="1:4" x14ac:dyDescent="0.35">
      <c r="A429" s="2"/>
      <c r="B429" s="2"/>
      <c r="C429" s="2"/>
      <c r="D429" s="2"/>
    </row>
    <row r="430" spans="1:4" x14ac:dyDescent="0.35">
      <c r="A430" s="2"/>
      <c r="B430" s="2"/>
      <c r="C430" s="2"/>
      <c r="D430" s="2"/>
    </row>
    <row r="431" spans="1:4" x14ac:dyDescent="0.35">
      <c r="A431" s="2"/>
      <c r="B431" s="2"/>
      <c r="C431" s="2"/>
      <c r="D431" s="2"/>
    </row>
    <row r="432" spans="1:4" x14ac:dyDescent="0.35">
      <c r="A432" s="2"/>
      <c r="B432" s="2"/>
      <c r="C432" s="2"/>
      <c r="D432" s="2"/>
    </row>
    <row r="433" spans="1:4" x14ac:dyDescent="0.35">
      <c r="A433" s="2"/>
      <c r="B433" s="2"/>
      <c r="C433" s="2"/>
      <c r="D433" s="2"/>
    </row>
    <row r="434" spans="1:4" x14ac:dyDescent="0.35">
      <c r="A434" s="2"/>
      <c r="B434" s="2"/>
      <c r="C434" s="2"/>
      <c r="D434" s="2"/>
    </row>
    <row r="435" spans="1:4" x14ac:dyDescent="0.35">
      <c r="A435" s="2"/>
      <c r="B435" s="2"/>
      <c r="C435" s="2"/>
      <c r="D435" s="2"/>
    </row>
    <row r="436" spans="1:4" x14ac:dyDescent="0.35">
      <c r="A436" s="2"/>
      <c r="B436" s="2"/>
      <c r="C436" s="2"/>
      <c r="D436" s="2"/>
    </row>
    <row r="437" spans="1:4" x14ac:dyDescent="0.35">
      <c r="A437" s="2"/>
      <c r="B437" s="2"/>
      <c r="C437" s="2"/>
      <c r="D437" s="2"/>
    </row>
    <row r="438" spans="1:4" x14ac:dyDescent="0.35">
      <c r="A438" s="2"/>
      <c r="B438" s="2"/>
      <c r="C438" s="2"/>
      <c r="D438" s="2"/>
    </row>
    <row r="439" spans="1:4" x14ac:dyDescent="0.35">
      <c r="A439" s="2"/>
      <c r="B439" s="2"/>
      <c r="C439" s="2"/>
      <c r="D439" s="2"/>
    </row>
    <row r="440" spans="1:4" x14ac:dyDescent="0.35">
      <c r="A440" s="2"/>
      <c r="B440" s="2"/>
      <c r="C440" s="2"/>
      <c r="D440" s="2"/>
    </row>
    <row r="441" spans="1:4" x14ac:dyDescent="0.35">
      <c r="A441" s="2"/>
      <c r="B441" s="2"/>
      <c r="C441" s="2"/>
      <c r="D441" s="2"/>
    </row>
    <row r="442" spans="1:4" x14ac:dyDescent="0.35">
      <c r="A442" s="2"/>
      <c r="B442" s="2"/>
      <c r="C442" s="2"/>
      <c r="D442" s="2"/>
    </row>
  </sheetData>
  <mergeCells count="3">
    <mergeCell ref="A1:B1"/>
    <mergeCell ref="C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jun-aug</vt:lpstr>
      <vt:lpstr>Long</vt:lpstr>
      <vt:lpstr>Short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2018-06-18T05:08:44Z</dcterms:created>
  <dcterms:modified xsi:type="dcterms:W3CDTF">2018-06-18T10:34:48Z</dcterms:modified>
</cp:coreProperties>
</file>