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4"/>
  </bookViews>
  <sheets>
    <sheet name="国外品牌" sheetId="16" r:id="rId1"/>
    <sheet name="澜渟" sheetId="22" r:id="rId2"/>
    <sheet name="大悦" sheetId="24" r:id="rId3"/>
    <sheet name="麻麻康" sheetId="29" r:id="rId4"/>
    <sheet name="拾光" sheetId="3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2" name="ID_91D67AEFA7924526821B0110D1C3A88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6365" y="171450"/>
          <a:ext cx="1233805" cy="1276350"/>
        </a:xfrm>
        <a:prstGeom prst="rect">
          <a:avLst/>
        </a:prstGeom>
      </xdr:spPr>
    </xdr:pic>
  </etc:cellImage>
  <etc:cellImage>
    <xdr:pic>
      <xdr:nvPicPr>
        <xdr:cNvPr id="53" name="ID_66DE5BB21F2B4875AEB89AEAA06C01B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7700" y="224155"/>
          <a:ext cx="2230120" cy="2001520"/>
        </a:xfrm>
        <a:prstGeom prst="rect">
          <a:avLst/>
        </a:prstGeom>
      </xdr:spPr>
    </xdr:pic>
  </etc:cellImage>
  <etc:cellImage>
    <xdr:pic>
      <xdr:nvPicPr>
        <xdr:cNvPr id="54" name="ID_E2220C7905B143538EE0DF5DF529754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778250" y="224155"/>
          <a:ext cx="1765300" cy="1309370"/>
        </a:xfrm>
        <a:prstGeom prst="rect">
          <a:avLst/>
        </a:prstGeom>
      </xdr:spPr>
    </xdr:pic>
  </etc:cellImage>
  <etc:cellImage>
    <xdr:pic>
      <xdr:nvPicPr>
        <xdr:cNvPr id="55" name="ID_0A0DE046D40F48AC990B7789AB65015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807710" y="224155"/>
          <a:ext cx="2835275" cy="2827020"/>
        </a:xfrm>
        <a:prstGeom prst="rect">
          <a:avLst/>
        </a:prstGeom>
      </xdr:spPr>
    </xdr:pic>
  </etc:cellImage>
  <etc:cellImage>
    <xdr:pic>
      <xdr:nvPicPr>
        <xdr:cNvPr id="56" name="ID_92637E0411AB4CC68D15F53B1338DA03" descr="去掉图片旁的人物"/>
        <xdr:cNvPicPr>
          <a:picLocks noChangeAspect="1"/>
        </xdr:cNvPicPr>
      </xdr:nvPicPr>
      <xdr:blipFill>
        <a:blip r:embed="rId5">
          <a:clrChange>
            <a:clrFrom>
              <a:srgbClr val="FAFAF8">
                <a:alpha val="100000"/>
              </a:srgbClr>
            </a:clrFrom>
            <a:clrTo>
              <a:srgbClr val="FAFAF8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6966585" y="224155"/>
          <a:ext cx="2789555" cy="3735705"/>
        </a:xfrm>
        <a:prstGeom prst="rect">
          <a:avLst/>
        </a:prstGeom>
      </xdr:spPr>
    </xdr:pic>
  </etc:cellImage>
  <etc:cellImage>
    <xdr:pic>
      <xdr:nvPicPr>
        <xdr:cNvPr id="57" name="ID_E80A9BE832384040A9E3D824A1D2FD5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832725" y="224155"/>
          <a:ext cx="3059430" cy="2964815"/>
        </a:xfrm>
        <a:prstGeom prst="rect">
          <a:avLst/>
        </a:prstGeom>
      </xdr:spPr>
    </xdr:pic>
  </etc:cellImage>
  <etc:cellImage>
    <xdr:pic>
      <xdr:nvPicPr>
        <xdr:cNvPr id="58" name="ID_EF4241EB0F524D949733DECF442C74B4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6471285" y="2751455"/>
          <a:ext cx="5715000" cy="5715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9" name="ID_691EE7EF47824AC9BE2571818A49556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47700" y="8495030"/>
          <a:ext cx="957580" cy="1219200"/>
        </a:xfrm>
        <a:prstGeom prst="rect">
          <a:avLst/>
        </a:prstGeom>
      </xdr:spPr>
    </xdr:pic>
  </etc:cellImage>
  <etc:cellImage>
    <xdr:pic>
      <xdr:nvPicPr>
        <xdr:cNvPr id="60" name="ID_7BE800014D4F45BDB52B0AC35EE7891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668135" y="224155"/>
          <a:ext cx="1333500" cy="13100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" name="ID_F1FB55D5C6B7400BBB744331E9629AC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604385" y="14916150"/>
          <a:ext cx="4196080" cy="4876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70F769BE289C407AB900E5D837A6114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788275" y="224155"/>
          <a:ext cx="4348480" cy="44723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701C845781CB4008A00E374D566D94A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654415" y="20363815"/>
          <a:ext cx="2085975" cy="2114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" name="ID_4ACC5F62B8F745D89B39CA27D6A4F5AB" descr="修改背景为纯白 (1)(1)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080" y="2406015"/>
          <a:ext cx="10052685" cy="8179435"/>
        </a:xfrm>
        <a:prstGeom prst="rect">
          <a:avLst/>
        </a:prstGeom>
      </xdr:spPr>
    </xdr:pic>
  </etc:cellImage>
  <etc:cellImage>
    <xdr:pic>
      <xdr:nvPicPr>
        <xdr:cNvPr id="75" name="ID_06FCD70E8FA54B98A725C164C7A7A12A" descr="修改背景为纯白(1)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080" y="2062480"/>
          <a:ext cx="10052685" cy="6929120"/>
        </a:xfrm>
        <a:prstGeom prst="rect">
          <a:avLst/>
        </a:prstGeom>
      </xdr:spPr>
    </xdr:pic>
  </etc:cellImage>
  <etc:cellImage>
    <xdr:pic>
      <xdr:nvPicPr>
        <xdr:cNvPr id="76" name="ID_3AAD9754D5434C28BE8346125101B78C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1049000" y="247650"/>
          <a:ext cx="1123950" cy="742950"/>
        </a:xfrm>
        <a:prstGeom prst="rect">
          <a:avLst/>
        </a:prstGeom>
      </xdr:spPr>
    </xdr:pic>
  </etc:cellImage>
  <etc:cellImage>
    <xdr:pic>
      <xdr:nvPicPr>
        <xdr:cNvPr id="77" name="ID_40FF1B9D082441DC845901D949B6652F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191000" y="247650"/>
          <a:ext cx="1123950" cy="742950"/>
        </a:xfrm>
        <a:prstGeom prst="rect">
          <a:avLst/>
        </a:prstGeom>
      </xdr:spPr>
    </xdr:pic>
  </etc:cellImage>
  <etc:cellImage>
    <xdr:pic>
      <xdr:nvPicPr>
        <xdr:cNvPr id="78" name="ID_EC7318497F61422889103B164C46DB4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905000" y="247650"/>
          <a:ext cx="1123950" cy="742950"/>
        </a:xfrm>
        <a:prstGeom prst="rect">
          <a:avLst/>
        </a:prstGeom>
      </xdr:spPr>
    </xdr:pic>
  </etc:cellImage>
  <etc:cellImage>
    <xdr:pic>
      <xdr:nvPicPr>
        <xdr:cNvPr id="79" name="ID_2E836EBB379A4FEFBCA99545B3DE53D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477000" y="247650"/>
          <a:ext cx="1123950" cy="742950"/>
        </a:xfrm>
        <a:prstGeom prst="rect">
          <a:avLst/>
        </a:prstGeom>
      </xdr:spPr>
    </xdr:pic>
  </etc:cellImage>
  <etc:cellImage>
    <xdr:pic>
      <xdr:nvPicPr>
        <xdr:cNvPr id="80" name="ID_1D20837C8C0B4A888958F6A7B42E3EF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763000" y="247650"/>
          <a:ext cx="1123950" cy="742950"/>
        </a:xfrm>
        <a:prstGeom prst="rect">
          <a:avLst/>
        </a:prstGeom>
      </xdr:spPr>
    </xdr:pic>
  </etc:cellImage>
  <etc:cellImage>
    <xdr:pic>
      <xdr:nvPicPr>
        <xdr:cNvPr id="73" name="ID_B665E142626F4BA9AFF8229FF5529F9E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714500" y="361950"/>
          <a:ext cx="1123950" cy="742950"/>
        </a:xfrm>
        <a:prstGeom prst="rect">
          <a:avLst/>
        </a:prstGeom>
      </xdr:spPr>
    </xdr:pic>
  </etc:cellImage>
  <etc:cellImage>
    <xdr:pic>
      <xdr:nvPicPr>
        <xdr:cNvPr id="81" name="ID_FA125FB926AD4C36BB99DACD64BD098B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828800" y="190500"/>
          <a:ext cx="4110355" cy="145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" name="ID_BAC62EDBB8E640A2A22F969332DDA23D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114800" y="190500"/>
          <a:ext cx="3776980" cy="20148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" name="ID_EC823BA3B67E4E6196B5C8519D97241C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478270" y="190500"/>
          <a:ext cx="3590925" cy="137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" name="ID_FF95FA7E7BB5471B867D9D0288C6730D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812530" y="190500"/>
          <a:ext cx="3486150" cy="13195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" name="ID_0F53CF650A724AF3A7429149A0C2A89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0417810" y="171450"/>
          <a:ext cx="4100830" cy="10242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" name="ID_180AA7DAEFFD451A9C16335F4DFC95F9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9885045" y="19278600"/>
          <a:ext cx="10016490" cy="3107055"/>
        </a:xfrm>
        <a:prstGeom prst="rect">
          <a:avLst/>
        </a:prstGeom>
      </xdr:spPr>
    </xdr:pic>
  </etc:cellImage>
  <etc:cellImage>
    <xdr:pic>
      <xdr:nvPicPr>
        <xdr:cNvPr id="92" name="ID_0CEC11CDE3AE4BEBB751EA8C33436B02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9885045" y="20421600"/>
          <a:ext cx="9601200" cy="4467225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cbbyy</author>
  </authors>
  <commentList>
    <comment ref="G2" authorId="0">
      <text>
        <r>
          <rPr>
            <b/>
            <sz val="9"/>
            <rFont val="宋体"/>
            <charset val="134"/>
          </rPr>
          <t>cbbyy:</t>
        </r>
        <r>
          <rPr>
            <sz val="9"/>
            <rFont val="宋体"/>
            <charset val="134"/>
          </rPr>
          <t xml:space="preserve">
佩如</t>
        </r>
      </text>
    </comment>
    <comment ref="A15" authorId="0">
      <text>
        <r>
          <rPr>
            <b/>
            <sz val="9"/>
            <rFont val="宋体"/>
            <charset val="134"/>
          </rPr>
          <t>cbbyy:</t>
        </r>
        <r>
          <rPr>
            <sz val="9"/>
            <rFont val="宋体"/>
            <charset val="134"/>
          </rPr>
          <t xml:space="preserve">
定义：电脉冲的形状，常见的有双相方波、正弦波和指数波。
作用：波形决定了刺激的舒适度和安全性。
现代设备几乎都使用双向对称/不对称方波。它的优点是没有直流电成分，不会在皮肤下产生电解和灼伤，并且能有效避免神经对单一方向刺激的“适应”，从而维持效果。
简单记忆：合格设备都是双相波，为的是安全舒适不伤肤。
对称双向波：正负脉冲形状完全一样，刺激效果和舒适度的平衡性更佳，是高端康复设备的首选。
2. 不对称双向波：正负脉冲形状不同，多见于基础或早期设备。</t>
        </r>
      </text>
    </comment>
    <comment ref="A16" authorId="0">
      <text>
        <r>
          <rPr>
            <b/>
            <sz val="9"/>
            <rFont val="宋体"/>
            <charset val="134"/>
          </rPr>
          <t>cbbyy:</t>
        </r>
        <r>
          <rPr>
            <sz val="9"/>
            <rFont val="宋体"/>
            <charset val="134"/>
          </rPr>
          <t xml:space="preserve">
定义：刺激电流的强度，通常用毫安(mA)表示，就是你实际感受到的“电击感”有多强。
作用：幅度决定了有多少肌肉纤维被同时激活（募集效应）。强度越大，被“叫醒”的肌肉越多，收缩就越有力。这个参数在训练中是用户自己调节的，以“有强烈收缩感但不疼痛”为最佳标准。</t>
        </r>
      </text>
    </comment>
    <comment ref="A18" authorId="0">
      <text>
        <r>
          <rPr>
            <b/>
            <sz val="9"/>
            <rFont val="宋体"/>
            <charset val="134"/>
          </rPr>
          <t>cbbyy:</t>
        </r>
        <r>
          <rPr>
            <sz val="9"/>
            <rFont val="宋体"/>
            <charset val="134"/>
          </rPr>
          <t xml:space="preserve">
每一个电脉冲从开始到结束持续的时间
较宽的脉宽能刺激到更深层的肌肉纤维，但过宽会容易引起疼痛</t>
        </r>
      </text>
    </comment>
    <comment ref="A19" authorId="0">
      <text>
        <r>
          <rPr>
            <b/>
            <sz val="9"/>
            <rFont val="宋体"/>
            <charset val="134"/>
          </rPr>
          <t>cbbyy:</t>
        </r>
        <r>
          <rPr>
            <sz val="9"/>
            <rFont val="宋体"/>
            <charset val="134"/>
          </rPr>
          <t xml:space="preserve">
每秒钟发出多少个电脉冲。
作用：频率决定了肌肉收缩的性质。
低频（如 5-20Hz）：刺激慢，主要引起肌肉单次跳动或颤动，多用于感觉训练或缓解疼痛。
中频（如 20-50Hz）：刺激适中，能引起肌肉强直收缩（持续绷紧），这是锻炼肌力和耐力的主要区间。
高频（如 50-100Hz）：刺激快，收缩强烈，易疲劳，多用于治疗急迫性尿失禁或快速提升力量。
简单记忆：慢=柔，快=猛。</t>
        </r>
      </text>
    </comment>
  </commentList>
</comments>
</file>

<file path=xl/comments2.xml><?xml version="1.0" encoding="utf-8"?>
<comments xmlns="http://schemas.openxmlformats.org/spreadsheetml/2006/main">
  <authors>
    <author>cbbyy</author>
  </authors>
  <commentList>
    <comment ref="A16" authorId="0">
      <text>
        <r>
          <rPr>
            <b/>
            <sz val="9"/>
            <rFont val="宋体"/>
            <charset val="134"/>
          </rPr>
          <t>cbbyy:</t>
        </r>
        <r>
          <rPr>
            <sz val="9"/>
            <rFont val="宋体"/>
            <charset val="134"/>
          </rPr>
          <t xml:space="preserve">
定义：电脉冲的形状，常见的有双相方波、正弦波和指数波。
作用：波形决定了刺激的舒适度和安全性。
现代设备几乎都使用双向对称/不对称方波。它的优点是没有直流电成分，不会在皮肤下产生电解和灼伤，并且能有效避免神经对单一方向刺激的“适应”，从而维持效果。
简单记忆：合格设备都是双相波，为的是安全舒适不伤肤。
对称双向波：正负脉冲形状完全一样，刺激效果和舒适度的平衡性更佳，是高端康复设备的首选。
2. 不对称双向波：正负脉冲形状不同，多见于基础或早期设备。</t>
        </r>
      </text>
    </comment>
    <comment ref="A18" authorId="0">
      <text>
        <r>
          <rPr>
            <b/>
            <sz val="9"/>
            <rFont val="宋体"/>
            <charset val="134"/>
          </rPr>
          <t>cbbyy:</t>
        </r>
        <r>
          <rPr>
            <sz val="9"/>
            <rFont val="宋体"/>
            <charset val="134"/>
          </rPr>
          <t xml:space="preserve">
每一个电脉冲从开始到结束持续的时间
较宽的脉宽能刺激到更深层的肌肉纤维，但过宽会容易引起疼痛</t>
        </r>
      </text>
    </comment>
    <comment ref="A19" authorId="0">
      <text>
        <r>
          <rPr>
            <b/>
            <sz val="9"/>
            <rFont val="宋体"/>
            <charset val="134"/>
          </rPr>
          <t>cbbyy:</t>
        </r>
        <r>
          <rPr>
            <sz val="9"/>
            <rFont val="宋体"/>
            <charset val="134"/>
          </rPr>
          <t xml:space="preserve">
每秒钟发出多少个电脉冲。
作用：频率决定了肌肉收缩的性质。
低频（如 5-20Hz）：刺激慢，主要引起肌肉单次跳动或颤动，多用于感觉训练或缓解疼痛。
中频（如 20-50Hz）：刺激适中，能引起肌肉强直收缩（持续绷紧），这是锻炼肌力和耐力的主要区间。
高频（如 50-100Hz）：刺激快，收缩强烈，易疲劳，多用于治疗急迫性尿失禁或快速提升力量。
简单记忆：慢=柔，快=猛。</t>
        </r>
      </text>
    </comment>
  </commentList>
</comments>
</file>

<file path=xl/comments3.xml><?xml version="1.0" encoding="utf-8"?>
<comments xmlns="http://schemas.openxmlformats.org/spreadsheetml/2006/main">
  <authors>
    <author>cbbyy</author>
  </authors>
  <commentList>
    <comment ref="A13" authorId="0">
      <text>
        <r>
          <rPr>
            <b/>
            <sz val="9"/>
            <rFont val="宋体"/>
            <charset val="134"/>
          </rPr>
          <t>cbbyy:</t>
        </r>
        <r>
          <rPr>
            <sz val="9"/>
            <rFont val="宋体"/>
            <charset val="134"/>
          </rPr>
          <t xml:space="preserve">
定义：电脉冲的形状，常见的有双相方波、正弦波和指数波。
作用：波形决定了刺激的舒适度和安全性。
现代设备几乎都使用双向对称/不对称方波。它的优点是没有直流电成分，不会在皮肤下产生电解和灼伤，并且能有效避免神经对单一方向刺激的“适应”，从而维持效果。
简单记忆：合格设备都是双相波，为的是安全舒适不伤肤。
对称双向波：正负脉冲形状完全一样，刺激效果和舒适度的平衡性更佳，是高端康复设备的首选。
2. 不对称双向波：正负脉冲形状不同，多见于基础或早期设备。</t>
        </r>
      </text>
    </comment>
    <comment ref="A15" authorId="0">
      <text>
        <r>
          <rPr>
            <b/>
            <sz val="9"/>
            <rFont val="宋体"/>
            <charset val="134"/>
          </rPr>
          <t>cbbyy:</t>
        </r>
        <r>
          <rPr>
            <sz val="9"/>
            <rFont val="宋体"/>
            <charset val="134"/>
          </rPr>
          <t xml:space="preserve">
每一个电脉冲从开始到结束持续的时间
较宽的脉宽能刺激到更深层的肌肉纤维，但过宽会容易引起疼痛</t>
        </r>
      </text>
    </comment>
    <comment ref="A16" authorId="0">
      <text>
        <r>
          <rPr>
            <b/>
            <sz val="9"/>
            <rFont val="宋体"/>
            <charset val="134"/>
          </rPr>
          <t>cbbyy:</t>
        </r>
        <r>
          <rPr>
            <sz val="9"/>
            <rFont val="宋体"/>
            <charset val="134"/>
          </rPr>
          <t xml:space="preserve">
每秒钟发出多少个电脉冲。
作用：频率决定了肌肉收缩的性质。
低频（如 5-20Hz）：刺激慢，主要引起肌肉单次跳动或颤动，多用于感觉训练或缓解疼痛。
中频（如 20-50Hz）：刺激适中，能引起肌肉强直收缩（持续绷紧），这是锻炼肌力和耐力的主要区间。
高频（如 50-100Hz）：刺激快，收缩强烈，易疲劳，多用于治疗急迫性尿失禁或快速提升力量。
简单记忆：慢=柔，快=猛。</t>
        </r>
      </text>
    </comment>
    <comment ref="A37" authorId="0">
      <text>
        <r>
          <rPr>
            <b/>
            <sz val="9"/>
            <rFont val="宋体"/>
            <charset val="134"/>
          </rPr>
          <t>cbbyy:</t>
        </r>
        <r>
          <rPr>
            <sz val="9"/>
            <rFont val="宋体"/>
            <charset val="134"/>
          </rPr>
          <t xml:space="preserve">
拾光独创 “三贴合一”的一片式腹部电极，您只需一贴，就能精准覆盖核心肌群，不用再纠结贴哪里、贴得对不对</t>
        </r>
      </text>
    </comment>
  </commentList>
</comments>
</file>

<file path=xl/sharedStrings.xml><?xml version="1.0" encoding="utf-8"?>
<sst xmlns="http://schemas.openxmlformats.org/spreadsheetml/2006/main" count="1439" uniqueCount="601">
  <si>
    <t>产品类型</t>
  </si>
  <si>
    <t>生物反馈</t>
  </si>
  <si>
    <t>电刺激</t>
  </si>
  <si>
    <t>品牌</t>
  </si>
  <si>
    <t>Elvie</t>
  </si>
  <si>
    <t>Perifit</t>
  </si>
  <si>
    <t>Kegel8</t>
  </si>
  <si>
    <t>K-fit</t>
  </si>
  <si>
    <t>iSTIM</t>
  </si>
  <si>
    <t>图片</t>
  </si>
  <si>
    <t>型号</t>
  </si>
  <si>
    <t>Elvie Trainer</t>
  </si>
  <si>
    <t>Perifit Care</t>
  </si>
  <si>
    <t>Perifit Care+</t>
  </si>
  <si>
    <t>Kegel8 Ultra 20 V2</t>
  </si>
  <si>
    <t>Kegel8 TIGHT &amp;TONE</t>
  </si>
  <si>
    <t>K-fit Kegel Toner</t>
  </si>
  <si>
    <t>K-fit Kegel Toner Plus Biofeedback</t>
  </si>
  <si>
    <t>iSTIM V2</t>
  </si>
  <si>
    <t>价格</t>
  </si>
  <si>
    <t>£149.99</t>
  </si>
  <si>
    <t>£124.99</t>
  </si>
  <si>
    <t>定位</t>
  </si>
  <si>
    <r>
      <rPr>
        <sz val="11"/>
        <color rgb="FF000000"/>
        <rFont val="微软雅黑"/>
        <charset val="134"/>
      </rPr>
      <t>主动生物反馈+</t>
    </r>
    <r>
      <rPr>
        <sz val="11"/>
        <color rgb="FFFF0000"/>
        <rFont val="微软雅黑"/>
        <charset val="134"/>
      </rPr>
      <t>运动检测</t>
    </r>
  </si>
  <si>
    <t>主动生物反馈</t>
  </si>
  <si>
    <r>
      <rPr>
        <sz val="11"/>
        <color rgb="FF000000"/>
        <rFont val="微软雅黑"/>
        <charset val="134"/>
      </rPr>
      <t>旗舰NMES</t>
    </r>
    <r>
      <rPr>
        <b/>
        <sz val="11"/>
        <color rgb="FF000000"/>
        <rFont val="微软雅黑"/>
        <charset val="134"/>
      </rPr>
      <t>电刺激</t>
    </r>
  </si>
  <si>
    <r>
      <rPr>
        <sz val="11"/>
        <color rgb="FF000000"/>
        <rFont val="微软雅黑"/>
        <charset val="134"/>
      </rPr>
      <t>入门NMES</t>
    </r>
    <r>
      <rPr>
        <b/>
        <sz val="11"/>
        <color rgb="FF000000"/>
        <rFont val="微软雅黑"/>
        <charset val="134"/>
      </rPr>
      <t>电刺激</t>
    </r>
  </si>
  <si>
    <r>
      <rPr>
        <sz val="11"/>
        <color rgb="FF000000"/>
        <rFont val="微软雅黑"/>
        <charset val="134"/>
      </rPr>
      <t>EMG+ETS+STIM</t>
    </r>
    <r>
      <rPr>
        <sz val="11"/>
        <color rgb="FFFF0000"/>
        <rFont val="微软雅黑"/>
        <charset val="134"/>
      </rPr>
      <t>生物反馈+电刺激</t>
    </r>
  </si>
  <si>
    <t>入门NMES电刺激</t>
  </si>
  <si>
    <t>国家</t>
  </si>
  <si>
    <t>英国</t>
  </si>
  <si>
    <t>法国</t>
  </si>
  <si>
    <t>美国(中国制造)</t>
  </si>
  <si>
    <t>中国台湾</t>
  </si>
  <si>
    <t>上市年份</t>
  </si>
  <si>
    <t>FDA 510(k)编号</t>
  </si>
  <si>
    <t>FDA注册(非510k)</t>
  </si>
  <si>
    <t>K221476</t>
  </si>
  <si>
    <t>K231780</t>
  </si>
  <si>
    <t>K081480</t>
  </si>
  <si>
    <t>K163288</t>
  </si>
  <si>
    <t>产品代码</t>
  </si>
  <si>
    <t>—</t>
  </si>
  <si>
    <t>HIR</t>
  </si>
  <si>
    <t>KPI</t>
  </si>
  <si>
    <t>适应症</t>
  </si>
  <si>
    <t>运动追踪(非治疗)</t>
  </si>
  <si>
    <t>压力性/轻中度急迫性/混合性尿失禁</t>
  </si>
  <si>
    <t>同Kegel8+脱垂+肠道失禁+疼痛</t>
  </si>
  <si>
    <t>压力性/急迫性/混合性+疼痛</t>
  </si>
  <si>
    <t>压力性/急迫性/混合性尿失禁</t>
  </si>
  <si>
    <t>EMG = 表面肌电传感器，采集盆底肌肉收缩时产生的微弱生物电信号</t>
  </si>
  <si>
    <t>技术类型</t>
  </si>
  <si>
    <r>
      <rPr>
        <sz val="11"/>
        <color rgb="FF000000"/>
        <rFont val="微软雅黑"/>
        <charset val="134"/>
      </rPr>
      <t>专利力+</t>
    </r>
    <r>
      <rPr>
        <b/>
        <sz val="11"/>
        <color rgb="FFFF0000"/>
        <rFont val="微软雅黑"/>
        <charset val="134"/>
      </rPr>
      <t>运动传感器</t>
    </r>
  </si>
  <si>
    <t>2*力传感电阻（表层+腹压）</t>
  </si>
  <si>
    <r>
      <rPr>
        <sz val="11"/>
        <color rgb="FF000000"/>
        <rFont val="微软雅黑"/>
        <charset val="134"/>
      </rPr>
      <t>2*力传感电阻+</t>
    </r>
    <r>
      <rPr>
        <b/>
        <sz val="11"/>
        <color rgb="FFFF0000"/>
        <rFont val="微软雅黑"/>
        <charset val="134"/>
      </rPr>
      <t>加速度计</t>
    </r>
  </si>
  <si>
    <r>
      <rPr>
        <sz val="11"/>
        <color rgb="FF000000"/>
        <rFont val="微软雅黑"/>
        <charset val="134"/>
      </rPr>
      <t>神经肌肉刺激器</t>
    </r>
    <r>
      <rPr>
        <b/>
        <sz val="11"/>
        <color rgb="FF000000"/>
        <rFont val="微软雅黑"/>
        <charset val="134"/>
      </rPr>
      <t>NMES+TENS</t>
    </r>
    <r>
      <rPr>
        <sz val="11"/>
        <color rgb="FF000000"/>
        <rFont val="微软雅黑"/>
        <charset val="134"/>
      </rPr>
      <t>辅助</t>
    </r>
  </si>
  <si>
    <t>NMES神经肌肉电刺激</t>
  </si>
  <si>
    <t>EMS刺激器（NMES）</t>
  </si>
  <si>
    <r>
      <rPr>
        <sz val="11"/>
        <color rgb="FFFF0000"/>
        <rFont val="微软雅黑"/>
        <charset val="134"/>
      </rPr>
      <t>EMG</t>
    </r>
    <r>
      <rPr>
        <sz val="11"/>
        <color rgb="FF000000"/>
        <rFont val="微软雅黑"/>
        <charset val="134"/>
      </rPr>
      <t>+</t>
    </r>
    <r>
      <rPr>
        <sz val="11"/>
        <color rgb="FFFF0000"/>
        <rFont val="微软雅黑"/>
        <charset val="134"/>
      </rPr>
      <t>NMES</t>
    </r>
    <r>
      <rPr>
        <sz val="11"/>
        <color rgb="FF000000"/>
        <rFont val="微软雅黑"/>
        <charset val="134"/>
      </rPr>
      <t>+</t>
    </r>
    <r>
      <rPr>
        <b/>
        <sz val="11"/>
        <color rgb="FFFF0000"/>
        <rFont val="微软雅黑"/>
        <charset val="134"/>
      </rPr>
      <t>ETS</t>
    </r>
    <r>
      <rPr>
        <sz val="11"/>
        <color rgb="FF000000"/>
        <rFont val="微软雅黑"/>
        <charset val="134"/>
      </rPr>
      <t>（EMG 触发联动系统</t>
    </r>
  </si>
  <si>
    <t>ETS = “生物反馈（EMG） + 电刺激（EMS）触发联动系统”</t>
  </si>
  <si>
    <t>传感方式</t>
  </si>
  <si>
    <t>力传感</t>
  </si>
  <si>
    <t>电刺激输出</t>
  </si>
  <si>
    <t>EMG肌电信号采集+电刺激输出</t>
  </si>
  <si>
    <t>滤波和去噪是一系列旨在从原始信号中“剥离”噪声、提取纯净肌电信号的技术集合</t>
  </si>
  <si>
    <t>用户界面</t>
  </si>
  <si>
    <t>智能手机GUI</t>
  </si>
  <si>
    <r>
      <rPr>
        <sz val="11"/>
        <color rgb="FF000000"/>
        <rFont val="微软雅黑"/>
        <charset val="134"/>
      </rPr>
      <t>LCD+专利</t>
    </r>
    <r>
      <rPr>
        <sz val="11"/>
        <color rgb="FFFF0000"/>
        <rFont val="微软雅黑"/>
        <charset val="134"/>
      </rPr>
      <t>Smile</t>
    </r>
    <r>
      <rPr>
        <sz val="11"/>
        <color rgb="FF000000"/>
        <rFont val="微软雅黑"/>
        <charset val="134"/>
      </rPr>
      <t>屏幕</t>
    </r>
  </si>
  <si>
    <t>LCD</t>
  </si>
  <si>
    <t>全彩LCD</t>
  </si>
  <si>
    <t>波形</t>
  </si>
  <si>
    <t>对称矩形双相波</t>
  </si>
  <si>
    <t>非对称矩形双相波</t>
  </si>
  <si>
    <t>⾮对称矩形双相波</t>
  </si>
  <si>
    <t>对称/非对称矩形双相波</t>
  </si>
  <si>
    <t>幅度（强度/振幅）</t>
  </si>
  <si>
    <t>-</t>
  </si>
  <si>
    <t>0-90mA</t>
  </si>
  <si>
    <t>0-80mA</t>
  </si>
  <si>
    <t>最大输出电压</t>
  </si>
  <si>
    <t>180V</t>
  </si>
  <si>
    <t>47.2V@500Ω</t>
  </si>
  <si>
    <t>0-40.0V@500Ω</t>
  </si>
  <si>
    <t>脉冲宽度</t>
  </si>
  <si>
    <r>
      <rPr>
        <sz val="11"/>
        <color rgb="FF000000"/>
        <rFont val="微软雅黑"/>
        <charset val="134"/>
      </rPr>
      <t xml:space="preserve">50μS </t>
    </r>
    <r>
      <rPr>
        <sz val="11"/>
        <color rgb="FF000000"/>
        <rFont val="Times New Roman"/>
        <charset val="134"/>
      </rPr>
      <t>‒</t>
    </r>
    <r>
      <rPr>
        <sz val="11"/>
        <color rgb="FF000000"/>
        <rFont val="微软雅黑"/>
        <charset val="134"/>
      </rPr>
      <t xml:space="preserve"> 450μS 微秒</t>
    </r>
  </si>
  <si>
    <r>
      <rPr>
        <sz val="11"/>
        <color indexed="8"/>
        <rFont val="微软雅黑"/>
        <charset val="134"/>
      </rPr>
      <t xml:space="preserve">50μS </t>
    </r>
    <r>
      <rPr>
        <sz val="11"/>
        <color indexed="8"/>
        <rFont val="宋体"/>
        <charset val="134"/>
      </rPr>
      <t>‒</t>
    </r>
    <r>
      <rPr>
        <sz val="11"/>
        <color indexed="8"/>
        <rFont val="微软雅黑"/>
        <charset val="134"/>
      </rPr>
      <t xml:space="preserve"> 450μS 微秒</t>
    </r>
  </si>
  <si>
    <t>50-450μs</t>
  </si>
  <si>
    <r>
      <rPr>
        <sz val="11"/>
        <color indexed="8"/>
        <rFont val="微软雅黑"/>
        <charset val="134"/>
      </rPr>
      <t xml:space="preserve">80μS </t>
    </r>
    <r>
      <rPr>
        <sz val="11"/>
        <color indexed="8"/>
        <rFont val="宋体"/>
        <charset val="134"/>
      </rPr>
      <t>‒</t>
    </r>
    <r>
      <rPr>
        <sz val="11"/>
        <color indexed="8"/>
        <rFont val="微软雅黑"/>
        <charset val="134"/>
      </rPr>
      <t xml:space="preserve"> 250μS 微秒</t>
    </r>
  </si>
  <si>
    <t>脉冲频率</t>
  </si>
  <si>
    <r>
      <rPr>
        <sz val="11"/>
        <color indexed="8"/>
        <rFont val="微软雅黑"/>
        <charset val="134"/>
      </rPr>
      <t>2</t>
    </r>
    <r>
      <rPr>
        <sz val="11"/>
        <color indexed="8"/>
        <rFont val="宋体"/>
        <charset val="134"/>
      </rPr>
      <t>‒</t>
    </r>
    <r>
      <rPr>
        <sz val="11"/>
        <color indexed="8"/>
        <rFont val="微软雅黑"/>
        <charset val="134"/>
      </rPr>
      <t>100 Hz</t>
    </r>
  </si>
  <si>
    <r>
      <rPr>
        <sz val="11"/>
        <color indexed="8"/>
        <rFont val="微软雅黑"/>
        <charset val="134"/>
      </rPr>
      <t>7</t>
    </r>
    <r>
      <rPr>
        <sz val="11"/>
        <color indexed="8"/>
        <rFont val="宋体"/>
        <charset val="134"/>
      </rPr>
      <t>‒</t>
    </r>
    <r>
      <rPr>
        <sz val="11"/>
        <color indexed="8"/>
        <rFont val="微软雅黑"/>
        <charset val="134"/>
      </rPr>
      <t>40 Hz</t>
    </r>
  </si>
  <si>
    <t>工作时间(ON)</t>
  </si>
  <si>
    <t>2-99s可调</t>
  </si>
  <si>
    <t>因程序而异</t>
  </si>
  <si>
    <t>4s/5s/6s</t>
  </si>
  <si>
    <t>休息时间(OFF)</t>
  </si>
  <si>
    <t>3s/4s/5s/8s/15s</t>
  </si>
  <si>
    <t>上升时间</t>
  </si>
  <si>
    <t>0.1 - 9.9 秒</t>
  </si>
  <si>
    <t>2秒</t>
  </si>
  <si>
    <t>下降时间</t>
  </si>
  <si>
    <t>最大相位电荷</t>
  </si>
  <si>
    <t>42.48μC@500Ω</t>
  </si>
  <si>
    <t>最大电流密度</t>
  </si>
  <si>
    <t>6.01mA/cm²@500Ω</t>
  </si>
  <si>
    <t>1000Ω负载限制</t>
  </si>
  <si>
    <t>86mA</t>
  </si>
  <si>
    <t>70mA</t>
  </si>
  <si>
    <t>EMG采样率</t>
  </si>
  <si>
    <t>3 kHz</t>
  </si>
  <si>
    <t>EMG检测方式</t>
  </si>
  <si>
    <t>双极(Bipolar)</t>
  </si>
  <si>
    <t>EMG范围(μV)</t>
  </si>
  <si>
    <t>0.2-2000μV</t>
  </si>
  <si>
    <t>EMG带宽</t>
  </si>
  <si>
    <t>20-500Hz</t>
  </si>
  <si>
    <t>EMG信号处理</t>
  </si>
  <si>
    <t>RMS(均方根)</t>
  </si>
  <si>
    <t>强度级别</t>
  </si>
  <si>
    <t>0-99级</t>
  </si>
  <si>
    <t>0-90mA(每级约1mA)</t>
  </si>
  <si>
    <t>程序数量</t>
  </si>
  <si>
    <t>6种训练模式，5分钟，4个级别</t>
  </si>
  <si>
    <t>5个维度评估、14个游戏、3个练习模块、每日训练提醒</t>
  </si>
  <si>
    <r>
      <rPr>
        <sz val="11"/>
        <color rgb="FF000000"/>
        <rFont val="微软雅黑"/>
        <charset val="134"/>
      </rPr>
      <t>5个维度评估、</t>
    </r>
    <r>
      <rPr>
        <b/>
        <sz val="11"/>
        <color rgb="FF000000"/>
        <rFont val="微软雅黑"/>
        <charset val="134"/>
      </rPr>
      <t>16个</t>
    </r>
    <r>
      <rPr>
        <sz val="11"/>
        <color rgb="FF000000"/>
        <rFont val="微软雅黑"/>
        <charset val="134"/>
      </rPr>
      <t>游戏、3个练习模块、</t>
    </r>
    <r>
      <rPr>
        <b/>
        <sz val="11"/>
        <color rgb="FFFF0000"/>
        <rFont val="微软雅黑"/>
        <charset val="134"/>
      </rPr>
      <t>实时收缩质量监测</t>
    </r>
    <r>
      <rPr>
        <sz val="11"/>
        <color rgb="FF000000"/>
        <rFont val="微软雅黑"/>
        <charset val="134"/>
      </rPr>
      <t>、每日训练提醒</t>
    </r>
  </si>
  <si>
    <t>20+个训练模式</t>
  </si>
  <si>
    <t>9个训练模式</t>
  </si>
  <si>
    <t>8个训练模式+1测试</t>
  </si>
  <si>
    <t>22个训练模式+6种反馈游戏+3个性化设置</t>
  </si>
  <si>
    <t>5 个预设程序</t>
  </si>
  <si>
    <t>定时器范围</t>
  </si>
  <si>
    <t>1-99min</t>
  </si>
  <si>
    <t>30min/程序</t>
  </si>
  <si>
    <t>控制屏幕</t>
  </si>
  <si>
    <t>LCD（含专利 Smile 生物反馈）</t>
  </si>
  <si>
    <t>液晶显⽰屏（LCD）</t>
  </si>
  <si>
    <t>全彩液晶LCD</t>
  </si>
  <si>
    <t>控制设备</t>
  </si>
  <si>
    <t>iOS/Android-App</t>
  </si>
  <si>
    <t>独立双通过控制设备</t>
  </si>
  <si>
    <t>单通道控制设备</t>
  </si>
  <si>
    <t>治疗时间</t>
  </si>
  <si>
    <t>≤15min/24h</t>
  </si>
  <si>
    <t>5min/次</t>
  </si>
  <si>
    <t>5min/次,3-5次/周</t>
  </si>
  <si>
    <t>20-60min/次</t>
  </si>
  <si>
    <t>20-30min/次</t>
  </si>
  <si>
    <t>~20min/次</t>
  </si>
  <si>
    <t>20-30min/次,每日≤2次</t>
  </si>
  <si>
    <t>训练模式</t>
  </si>
  <si>
    <t>游戏化</t>
  </si>
  <si>
    <t>游戏化+多体位</t>
  </si>
  <si>
    <t>NMES+Smile反馈+条件计划</t>
  </si>
  <si>
    <t>NMES</t>
  </si>
  <si>
    <t>EMS</t>
  </si>
  <si>
    <t>EMG Test+EMG Game+ETS+STIM</t>
  </si>
  <si>
    <t>训练体位</t>
  </si>
  <si>
    <t>躺/坐/站</t>
  </si>
  <si>
    <t>躺/坐</t>
  </si>
  <si>
    <t>躺/坐/站/蹲/动态</t>
  </si>
  <si>
    <t>躺/半躺/站</t>
  </si>
  <si>
    <t>半躺(推荐)/坐/站</t>
  </si>
  <si>
    <t>外部形状</t>
  </si>
  <si>
    <t>鹅卵石形+尾部</t>
  </si>
  <si>
    <t>两个蛋形感应区</t>
  </si>
  <si>
    <t>两个蛋形感应区+尾部</t>
  </si>
  <si>
    <t>控制设备尺寸</t>
  </si>
  <si>
    <t>10.8*6.2*2.3cm</t>
  </si>
  <si>
    <t>11.9*6.9*2.87cm</t>
  </si>
  <si>
    <t>15*7.3*2cm</t>
  </si>
  <si>
    <t>14*2.55*6.9cm</t>
  </si>
  <si>
    <t>9.2*6.2*2.85cm</t>
  </si>
  <si>
    <t>可插入部分尺寸</t>
  </si>
  <si>
    <t>8*3.5*3.3cm</t>
  </si>
  <si>
    <t>8.3*3.1cm</t>
  </si>
  <si>
    <t>6.5*32.7cm</t>
  </si>
  <si>
    <t>6*3.4cm</t>
  </si>
  <si>
    <t>6.4*1.6-3cm</t>
  </si>
  <si>
    <t>14*2.55*6.8cm</t>
  </si>
  <si>
    <t>14.5*2.5cm</t>
  </si>
  <si>
    <t>9.1*2.8cm</t>
  </si>
  <si>
    <t>重量</t>
  </si>
  <si>
    <t>25g</t>
  </si>
  <si>
    <t>54g</t>
  </si>
  <si>
    <t>40g</t>
  </si>
  <si>
    <t>100g(探头)</t>
  </si>
  <si>
    <t>52g(探头)</t>
  </si>
  <si>
    <t>192g(主机含电池)</t>
  </si>
  <si>
    <t>123g(主机含电池)/52g(探头)</t>
  </si>
  <si>
    <t>探头/设备材质</t>
  </si>
  <si>
    <t>医用级硅胶</t>
  </si>
  <si>
    <r>
      <rPr>
        <sz val="11"/>
        <color rgb="FF000000"/>
        <rFont val="微软雅黑"/>
        <charset val="134"/>
      </rPr>
      <t>医疗级硅胶+</t>
    </r>
    <r>
      <rPr>
        <sz val="11"/>
        <color rgb="FFFF0000"/>
        <rFont val="微软雅黑"/>
        <charset val="134"/>
      </rPr>
      <t>专利镀金(无镍)</t>
    </r>
    <r>
      <rPr>
        <sz val="11"/>
        <color rgb="FF000000"/>
        <rFont val="微软雅黑"/>
        <charset val="134"/>
      </rPr>
      <t>金属电极</t>
    </r>
  </si>
  <si>
    <t>医疗级硅胶+金属电极</t>
  </si>
  <si>
    <t>ABS塑料+手术级不锈钢(无镍)</t>
  </si>
  <si>
    <t>304型不锈钢电极</t>
  </si>
  <si>
    <t>电池类型</t>
  </si>
  <si>
    <t>锂离子可充电</t>
  </si>
  <si>
    <t>CR2032纽扣电池</t>
  </si>
  <si>
    <t>9V PP3碱性</t>
  </si>
  <si>
    <t>9V碱性</t>
  </si>
  <si>
    <t>7.4V 1200mAh锂电池</t>
  </si>
  <si>
    <t>2×AA(1.5V)</t>
  </si>
  <si>
    <t>是否可充电</t>
  </si>
  <si>
    <r>
      <rPr>
        <sz val="11"/>
        <color indexed="8"/>
        <rFont val="宋体"/>
        <charset val="134"/>
      </rPr>
      <t>✅</t>
    </r>
  </si>
  <si>
    <r>
      <rPr>
        <sz val="11"/>
        <color indexed="8"/>
        <rFont val="宋体"/>
        <charset val="134"/>
      </rPr>
      <t>❌</t>
    </r>
  </si>
  <si>
    <t>电池电压</t>
  </si>
  <si>
    <t>3.0VDC</t>
  </si>
  <si>
    <t>9V</t>
  </si>
  <si>
    <t>7.4V 直流</t>
  </si>
  <si>
    <t>3.0V(2×1.5V)</t>
  </si>
  <si>
    <t>充电接口</t>
  </si>
  <si>
    <t>Micro USB</t>
  </si>
  <si>
    <t>DC 5V 0.5A</t>
  </si>
  <si>
    <t>低电量保护</t>
  </si>
  <si>
    <t>6.2V±0.2V自动关机</t>
  </si>
  <si>
    <t>1.3V±0.1V无法开机</t>
  </si>
  <si>
    <t>使用寿命</t>
  </si>
  <si>
    <t>~500小时</t>
  </si>
  <si>
    <t>约 5 年常规训练</t>
  </si>
  <si>
    <t>19小时</t>
  </si>
  <si>
    <t>34小时</t>
  </si>
  <si>
    <t>2–3周</t>
  </si>
  <si>
    <t>连接方式</t>
  </si>
  <si>
    <t>BLE蓝牙/APP无线</t>
  </si>
  <si>
    <t>导线</t>
  </si>
  <si>
    <t>APP兼容</t>
  </si>
  <si>
    <t>iOS/Android</t>
  </si>
  <si>
    <t>其他配件</t>
  </si>
  <si>
    <t>4个皮肤电极片</t>
  </si>
  <si>
    <t>8片(50×50mm)皮肤电极片</t>
  </si>
  <si>
    <t>自带金属腰夹</t>
  </si>
  <si>
    <t>通道数</t>
  </si>
  <si>
    <t>双通道</t>
  </si>
  <si>
    <t>单通道</t>
  </si>
  <si>
    <t>电极数量</t>
  </si>
  <si>
    <t>防水等级</t>
  </si>
  <si>
    <t>IPX7</t>
  </si>
  <si>
    <t>器械分类</t>
  </si>
  <si>
    <t>医疗器械(MD)</t>
  </si>
  <si>
    <t>Class II</t>
  </si>
  <si>
    <t>CE</t>
  </si>
  <si>
    <r>
      <rPr>
        <sz val="11"/>
        <color indexed="8"/>
        <rFont val="宋体"/>
        <charset val="134"/>
      </rPr>
      <t>✅</t>
    </r>
    <r>
      <rPr>
        <sz val="11"/>
        <color indexed="8"/>
        <rFont val="微软雅黑"/>
        <charset val="134"/>
      </rPr>
      <t>(2014/53/EU)</t>
    </r>
  </si>
  <si>
    <r>
      <rPr>
        <sz val="11"/>
        <color indexed="8"/>
        <rFont val="宋体"/>
        <charset val="134"/>
      </rPr>
      <t>✅</t>
    </r>
    <r>
      <rPr>
        <sz val="11"/>
        <color indexed="8"/>
        <rFont val="微软雅黑"/>
        <charset val="134"/>
      </rPr>
      <t xml:space="preserve"> Class IIa</t>
    </r>
  </si>
  <si>
    <r>
      <rPr>
        <sz val="11"/>
        <color indexed="8"/>
        <rFont val="宋体"/>
        <charset val="134"/>
      </rPr>
      <t>✅</t>
    </r>
    <r>
      <rPr>
        <sz val="11"/>
        <color indexed="8"/>
        <rFont val="微软雅黑"/>
        <charset val="134"/>
      </rPr>
      <t xml:space="preserve"> CE/ISO13485</t>
    </r>
  </si>
  <si>
    <r>
      <rPr>
        <sz val="11"/>
        <color indexed="8"/>
        <rFont val="宋体"/>
        <charset val="134"/>
      </rPr>
      <t>✅</t>
    </r>
    <r>
      <rPr>
        <sz val="11"/>
        <color indexed="8"/>
        <rFont val="微软雅黑"/>
        <charset val="134"/>
      </rPr>
      <t>(DNV)</t>
    </r>
  </si>
  <si>
    <t>IEC 60601-1</t>
  </si>
  <si>
    <t>IEC 60601-1-2(EMC)</t>
  </si>
  <si>
    <t>ISO 10993(生物相容性)</t>
  </si>
  <si>
    <t>FCC</t>
  </si>
  <si>
    <r>
      <rPr>
        <sz val="11"/>
        <color indexed="8"/>
        <rFont val="宋体"/>
        <charset val="134"/>
      </rPr>
      <t>✅</t>
    </r>
    <r>
      <rPr>
        <sz val="11"/>
        <color indexed="8"/>
        <rFont val="微软雅黑"/>
        <charset val="134"/>
      </rPr>
      <t xml:space="preserve"> 2AEHI-EL0115</t>
    </r>
  </si>
  <si>
    <t>CISPR 11</t>
  </si>
  <si>
    <t>Group 1 Class B</t>
  </si>
  <si>
    <t>保修</t>
  </si>
  <si>
    <t>2年</t>
  </si>
  <si>
    <t>2年(电池5年)</t>
  </si>
  <si>
    <t>1年(主机)/6月(探头)</t>
  </si>
  <si>
    <t>1年</t>
  </si>
  <si>
    <t>2年(主机)</t>
  </si>
  <si>
    <t>退货</t>
  </si>
  <si>
    <r>
      <rPr>
        <sz val="11"/>
        <color indexed="8"/>
        <rFont val="宋体"/>
        <charset val="134"/>
      </rPr>
      <t>❌</t>
    </r>
    <r>
      <rPr>
        <sz val="11"/>
        <color indexed="8"/>
        <rFont val="微软雅黑"/>
        <charset val="134"/>
      </rPr>
      <t>拆封不退</t>
    </r>
  </si>
  <si>
    <t>100天</t>
  </si>
  <si>
    <t>90天退款</t>
  </si>
  <si>
    <r>
      <rPr>
        <sz val="11"/>
        <color indexed="8"/>
        <rFont val="宋体"/>
        <charset val="134"/>
      </rPr>
      <t>❌</t>
    </r>
    <r>
      <rPr>
        <sz val="11"/>
        <color indexed="8"/>
        <rFont val="微软雅黑"/>
        <charset val="134"/>
      </rPr>
      <t>不退</t>
    </r>
  </si>
  <si>
    <t>30天</t>
  </si>
  <si>
    <t>其他</t>
  </si>
  <si>
    <t>Amazon差评</t>
  </si>
  <si>
    <t>频繁的连接问题40%、充电/电池故障20%、传感器读数不准确/不一致15%、整体耐用性差10%</t>
  </si>
  <si>
    <t>定位/校准困难、连接不稳定、传感器识别异常、无法充电/电池寿命短、尺寸/舒适度问题、无效果/反向效果</t>
  </si>
  <si>
    <t>系列</t>
  </si>
  <si>
    <t>L30月光魔盒</t>
  </si>
  <si>
    <t>Evolve进化系列</t>
  </si>
  <si>
    <t>Touch轻触系列</t>
  </si>
  <si>
    <t>洛澜系列</t>
  </si>
  <si>
    <t>沐澜HA20</t>
  </si>
  <si>
    <t>H30 series</t>
  </si>
  <si>
    <t>初澜</t>
  </si>
  <si>
    <t>纤体塑形21大方案 纤体塑形9个】腹直肌分离(个性化定制)、手臂塑形、腹部塑形、大腿塑形、小腿塑形、臀部塑形、乳房塑形、 腰背力量强化、腰腹力量强化 【放松镇痛7个】痛经、肩颈痛、腰背痛、耻骨联合不适、经皮镇痛(TENS)、外阴口侧切镇痛、慢性盆腔炎的辅助治疗。 【乳房养护4个】催乳、通乳、小叶增生、乳腺炎(系列专属) 【核心强化1个】大师按摩(系列专属)</t>
  </si>
  <si>
    <t>L30/L30 Pro/L30 Pro Max/L30 Ultra</t>
  </si>
  <si>
    <t>E10/E10 Mate</t>
  </si>
  <si>
    <t>T20/T20S/T20 Pro</t>
  </si>
  <si>
    <t>洛澜PRO</t>
  </si>
  <si>
    <t>HA20</t>
  </si>
  <si>
    <t>公司</t>
  </si>
  <si>
    <t>南京麦豆健康科技有限公司-母公司麦澜德</t>
  </si>
  <si>
    <t>顶配版</t>
  </si>
  <si>
    <t>全场景入门</t>
  </si>
  <si>
    <t>主力无线/增强版</t>
  </si>
  <si>
    <t>双修增强</t>
  </si>
  <si>
    <t>产后修复；双重治疗</t>
  </si>
  <si>
    <t>盆底+私密修复；对症改善松弛</t>
  </si>
  <si>
    <t>医疗基础/早期产品线</t>
  </si>
  <si>
    <t>¥6,554-¥8,598+</t>
  </si>
  <si>
    <t>¥3,199-4,489</t>
  </si>
  <si>
    <t>¥4999-5599</t>
  </si>
  <si>
    <t>NMPA注册证</t>
  </si>
  <si>
    <t>苏械注准20262090138</t>
  </si>
  <si>
    <t>苏械注准20252090043</t>
  </si>
  <si>
    <t>苏械注准20242090347</t>
  </si>
  <si>
    <t>苏械注准20222090944</t>
  </si>
  <si>
    <t>苏械注准20252091406</t>
  </si>
  <si>
    <r>
      <rPr>
        <sz val="10"/>
        <color rgb="FFFF0000"/>
        <rFont val="Microsoft YaHei"/>
        <charset val="134"/>
      </rPr>
      <t>NMES</t>
    </r>
    <r>
      <rPr>
        <sz val="10"/>
        <rFont val="Microsoft YaHei"/>
        <charset val="134"/>
      </rPr>
      <t xml:space="preserve">神经肌肉电刺激 + </t>
    </r>
    <r>
      <rPr>
        <sz val="10"/>
        <color rgb="FFFF0000"/>
        <rFont val="Microsoft YaHei"/>
        <charset val="134"/>
      </rPr>
      <t>EMG</t>
    </r>
    <r>
      <rPr>
        <sz val="10"/>
        <rFont val="Microsoft YaHei"/>
        <charset val="134"/>
      </rPr>
      <t xml:space="preserve">肌电生物反馈 + 压力生物反馈 + </t>
    </r>
    <r>
      <rPr>
        <sz val="10"/>
        <color rgb="FFFF0000"/>
        <rFont val="Microsoft YaHei"/>
        <charset val="134"/>
      </rPr>
      <t>ETS</t>
    </r>
    <r>
      <rPr>
        <sz val="10"/>
        <rFont val="Microsoft YaHei"/>
        <charset val="134"/>
      </rPr>
      <t>肌电触发电刺激</t>
    </r>
  </si>
  <si>
    <t>NMES神经肌肉电刺激 + 生物反馈</t>
  </si>
  <si>
    <t>NMES神经肌肉电刺激 + EMG肌电生物反馈</t>
  </si>
  <si>
    <t>NMES神经肌肉电刺激 + EMG肌电生物反馈 + 压力生物反馈</t>
  </si>
  <si>
    <t>NMES电刺激</t>
  </si>
  <si>
    <t>✅</t>
  </si>
  <si>
    <t>EMG肌电生物反馈</t>
  </si>
  <si>
    <t>压力生物反馈</t>
  </si>
  <si>
    <t>ETS肌电触发电刺激</t>
  </si>
  <si>
    <t>月光魔盒主机+零感自适应探头</t>
  </si>
  <si>
    <t>盆底康复主机/探头</t>
  </si>
  <si>
    <t>无线盆底主机+腹部主机；充电收纳仓</t>
  </si>
  <si>
    <t>盆底康复探头/主机</t>
  </si>
  <si>
    <t>无线一体化探头；充电收纳一体</t>
  </si>
  <si>
    <t>无线探头；充电收纳一体</t>
  </si>
  <si>
    <t>无线</t>
  </si>
  <si>
    <t>探头类型</t>
  </si>
  <si>
    <r>
      <rPr>
        <b/>
        <sz val="10"/>
        <color rgb="FFFF0000"/>
        <rFont val="Microsoft YaHei"/>
        <charset val="134"/>
      </rPr>
      <t>零感自适应探头-</t>
    </r>
    <r>
      <rPr>
        <b/>
        <sz val="10"/>
        <rFont val="Microsoft YaHei"/>
        <charset val="134"/>
      </rPr>
      <t>有线</t>
    </r>
  </si>
  <si>
    <t>有线探头</t>
  </si>
  <si>
    <r>
      <rPr>
        <sz val="10"/>
        <color rgb="FFFF0000"/>
        <rFont val="Microsoft YaHei"/>
        <charset val="134"/>
      </rPr>
      <t>35°C恒温加热</t>
    </r>
    <r>
      <rPr>
        <b/>
        <sz val="10"/>
        <color rgb="FFFF0000"/>
        <rFont val="Microsoft YaHei"/>
        <charset val="134"/>
      </rPr>
      <t>无线</t>
    </r>
    <r>
      <rPr>
        <sz val="10"/>
        <color rgb="FFFF0000"/>
        <rFont val="Microsoft YaHei"/>
        <charset val="134"/>
      </rPr>
      <t>探头</t>
    </r>
  </si>
  <si>
    <t>无线一体化探头</t>
  </si>
  <si>
    <t>无线探头</t>
  </si>
  <si>
    <t>医用级柔感硅胶</t>
  </si>
  <si>
    <t>可充电；30天续航</t>
  </si>
  <si>
    <t>可充电；充电收纳二合一仓</t>
  </si>
  <si>
    <t>2350mAh电池；充电收纳一体</t>
  </si>
  <si>
    <t>II类医疗器械</t>
  </si>
  <si>
    <t>疲劳过度检测</t>
  </si>
  <si>
    <t>加热</t>
  </si>
  <si>
    <t>探头加热振感</t>
  </si>
  <si>
    <t>消毒</t>
  </si>
  <si>
    <t>7颗UVC灯珠</t>
  </si>
  <si>
    <t>WTR模型</t>
  </si>
  <si>
    <t>AI定制</t>
  </si>
  <si>
    <t>APP</t>
  </si>
  <si>
    <t>Glazer评估（国际临床盆底肌评估方式）</t>
  </si>
  <si>
    <t>✅（院线级）</t>
  </si>
  <si>
    <t>FSFI量表（国际女性性功能评估）</t>
  </si>
  <si>
    <r>
      <rPr>
        <sz val="10"/>
        <rFont val="Microsoft YaHei"/>
        <charset val="134"/>
      </rPr>
      <t>十大训练模式；</t>
    </r>
    <r>
      <rPr>
        <sz val="10"/>
        <color rgb="FFFF0000"/>
        <rFont val="Microsoft YaHei"/>
        <charset val="134"/>
      </rPr>
      <t>WTR三步法（Warm up热身→Training训练→Relaxation休息）；</t>
    </r>
    <r>
      <rPr>
        <sz val="10"/>
        <rFont val="Microsoft YaHei"/>
        <charset val="134"/>
      </rPr>
      <t>生物反馈训练；电刺激；ETS；智能变频脉冲</t>
    </r>
  </si>
  <si>
    <t>六大训练模式，盆底+腹直肌+私密抗衰三合一；</t>
  </si>
  <si>
    <t>五大训练模式；神经肌肉电刺激、肌电触发电刺激、凯格尔模板、多媒体游戏；FSFI+Glazer双评估；AI定制</t>
  </si>
  <si>
    <t>生物反馈 + 神经肌肉电刺激</t>
  </si>
  <si>
    <t>盆底+私密；无线体验升级</t>
  </si>
  <si>
    <t>基础盆底治疗</t>
  </si>
  <si>
    <t>五大变频波形技术</t>
  </si>
  <si>
    <t>单一波形</t>
  </si>
  <si>
    <t>双向对称方波，单一波形</t>
  </si>
  <si>
    <t>0.5-10000Hz超宽频脉冲（官网）</t>
  </si>
  <si>
    <t>可插入部分尺寸/探头尺寸</t>
  </si>
  <si>
    <t>蓝牙类型</t>
  </si>
  <si>
    <t>蓝牙5.1</t>
  </si>
  <si>
    <t>核心功能</t>
  </si>
  <si>
    <r>
      <rPr>
        <sz val="10"/>
        <rFont val="Microsoft YaHei"/>
        <charset val="134"/>
      </rPr>
      <t>盆底修复+腹直肌修复+</t>
    </r>
    <r>
      <rPr>
        <sz val="10"/>
        <color rgb="FFFF0000"/>
        <rFont val="Microsoft YaHei"/>
        <charset val="134"/>
      </rPr>
      <t>私密抗衰</t>
    </r>
    <r>
      <rPr>
        <sz val="10"/>
        <rFont val="Microsoft YaHei"/>
        <charset val="134"/>
      </rPr>
      <t>+</t>
    </r>
    <r>
      <rPr>
        <sz val="10"/>
        <color rgb="FFFF0000"/>
        <rFont val="Microsoft YaHei"/>
        <charset val="134"/>
      </rPr>
      <t>胸部维护+纤体塑形</t>
    </r>
  </si>
  <si>
    <t>盆底+私密抗衰+产后康复</t>
  </si>
  <si>
    <t>盆底肌+腹直肌修复</t>
  </si>
  <si>
    <t>盆底修复</t>
  </si>
  <si>
    <t>产品发展：盆底肌  →   盆底肌+腹直肌   →    盆底肌+腹直肌+私密抗衰   →   盆底修复+腹直肌修复+私密抗衰+胸部维护+纤体塑形（皮肤电极片）</t>
  </si>
  <si>
    <t>p6</t>
  </si>
  <si>
    <t>p7</t>
  </si>
  <si>
    <t>p8</t>
  </si>
  <si>
    <t>p9</t>
  </si>
  <si>
    <t>p10</t>
  </si>
  <si>
    <t>p11</t>
  </si>
  <si>
    <t>p12</t>
  </si>
  <si>
    <t>大悦</t>
  </si>
  <si>
    <t>如果主要是产后恢复，P6 是基础选择。</t>
  </si>
  <si>
    <t>如果存在尿失禁、器官脱垂等问题，P7 更对症。</t>
  </si>
  <si>
    <t>大悦创新（苏州）医疗科技股份有限公司</t>
  </si>
  <si>
    <t>如果想兼顾产后恢复和盆底功能障碍，P8 或 P10 更合适。</t>
  </si>
  <si>
    <t>如果侧重日常保养和预防，可以关注 P9。</t>
  </si>
  <si>
    <t>苏械注准20192090428</t>
  </si>
  <si>
    <t>如果希望功能最全面，P12 是顶配选择。</t>
  </si>
  <si>
    <t>NMES（低频神经肌肉电刺激）+EMG（肌电反馈）</t>
  </si>
  <si>
    <r>
      <rPr>
        <sz val="10"/>
        <rFont val="宋体"/>
        <charset val="134"/>
      </rPr>
      <t>✅</t>
    </r>
  </si>
  <si>
    <t>硬件组成</t>
  </si>
  <si>
    <t>主机、阴道电极、电极片、连接线</t>
  </si>
  <si>
    <t>P6到P12这些型号都基于相同核心技术平台，拥有以下共同点：</t>
  </si>
  <si>
    <t>APP+有线</t>
  </si>
  <si>
    <t>技术原理：均采用“神经肌肉电刺激”与“肌电生物反馈”相结合的技术。</t>
  </si>
  <si>
    <t>可充电</t>
  </si>
  <si>
    <t>低频恒流双相对称</t>
  </si>
  <si>
    <t>500μS</t>
  </si>
  <si>
    <t>105Hz</t>
  </si>
  <si>
    <t>主要适用场景与功能侧重</t>
  </si>
  <si>
    <t>各型号的具体差异如下：</t>
  </si>
  <si>
    <t>P6</t>
  </si>
  <si>
    <t>盆底功能障碍，如压力性尿失禁（含产后）、轻度盆腔器官脱垂、慢性盆腔疼痛</t>
  </si>
  <si>
    <t>P6：主打产后盆底功能康复。适用于产后恢复，改善盆底肌松弛等问题。</t>
  </si>
  <si>
    <t>P7</t>
  </si>
  <si>
    <t>P7：侧重盆底功能障碍治疗。针对压力性尿失禁（如咳嗽、打喷嚏时漏尿）、轻度盆腔器官脱垂、慢性盆腔疼痛等。</t>
  </si>
  <si>
    <t>P8</t>
  </si>
  <si>
    <t>综合了P6和P7的功能，适用于产后康复和盆底功能障碍。根据2023年的产品调整，其功能侧重为 “治疗阴道松弛症，提升夫妻生活质量”</t>
  </si>
  <si>
    <t>P8：侧重改善性功能。官方在2023年将功能调整为“治疗阴道松弛症，提升夫妻生活质量”。</t>
  </si>
  <si>
    <t>P9</t>
  </si>
  <si>
    <t>盆底保养+盆底肌治疗</t>
  </si>
  <si>
    <t>P9：定位为盆底保养+治疗。一个兼具日常保养与问题治疗的综合性型号。</t>
  </si>
  <si>
    <t>P10</t>
  </si>
  <si>
    <t>综合了P6的功能和 “女性功能补偿” （如增强阴道收缩力、改善松弛等）</t>
  </si>
  <si>
    <t>P10：产后康复+女性功能。在P6产后康复的基础上，叠加了增强阴道收缩力等“女性功能补偿”功能。</t>
  </si>
  <si>
    <t>P11</t>
  </si>
  <si>
    <t>综合了P7的盆底功能障碍治疗和 “女性功能补偿” 功能</t>
  </si>
  <si>
    <t>P11：盆底治疗+女性功能。在P7盆底功能障碍治疗的基础上，叠加了“女性功能补偿”功能。</t>
  </si>
  <si>
    <t>P12</t>
  </si>
  <si>
    <t>功能最全面，集P6、P7和 “女性功能补偿” 功能于一身</t>
  </si>
  <si>
    <t>P12：功能最全面。集产后康复、盆底功能障碍治疗、女性功能补偿三大功能于一身。</t>
  </si>
  <si>
    <t>核心用途：用于采集、分析、评估盆底肌电信号，并通过电刺激和生物反馈进行治疗。</t>
  </si>
  <si>
    <t>硬件组成：基本都由主机、阴道电极、电极片、连接线等组成。</t>
  </si>
  <si>
    <r>
      <rPr>
        <sz val="11"/>
        <color rgb="FF000000"/>
        <rFont val="微软雅黑"/>
        <charset val="134"/>
      </rPr>
      <t>适用于产后恢复预防</t>
    </r>
    <r>
      <rPr>
        <b/>
        <sz val="11"/>
        <color rgb="FFFF0000"/>
        <rFont val="微软雅黑"/>
        <charset val="134"/>
      </rPr>
      <t>保养</t>
    </r>
    <r>
      <rPr>
        <sz val="11"/>
        <color rgb="FF000000"/>
        <rFont val="微软雅黑"/>
        <charset val="134"/>
      </rPr>
      <t>，改善盆底肌松弛等问题</t>
    </r>
  </si>
  <si>
    <r>
      <rPr>
        <sz val="11"/>
        <color rgb="FF000000"/>
        <rFont val="微软雅黑"/>
        <charset val="134"/>
      </rPr>
      <t>盆底功能障碍</t>
    </r>
    <r>
      <rPr>
        <b/>
        <sz val="11"/>
        <color rgb="FFFF0000"/>
        <rFont val="微软雅黑"/>
        <charset val="134"/>
      </rPr>
      <t>治疗</t>
    </r>
    <r>
      <rPr>
        <sz val="11"/>
        <color rgb="FF000000"/>
        <rFont val="微软雅黑"/>
        <charset val="134"/>
      </rPr>
      <t>，如压力性尿失禁（含产后）、轻度盆腔器官脱垂、慢性盆腔疼痛</t>
    </r>
  </si>
  <si>
    <r>
      <rPr>
        <sz val="11"/>
        <color rgb="FF000000"/>
        <rFont val="微软雅黑"/>
        <charset val="134"/>
      </rPr>
      <t>专项</t>
    </r>
    <r>
      <rPr>
        <sz val="11"/>
        <color rgb="FFFF0000"/>
        <rFont val="微软雅黑"/>
        <charset val="134"/>
      </rPr>
      <t>缩阴紧致</t>
    </r>
    <r>
      <rPr>
        <sz val="11"/>
        <color rgb="FF000000"/>
        <rFont val="微软雅黑"/>
        <charset val="134"/>
      </rPr>
      <t>，改善</t>
    </r>
    <r>
      <rPr>
        <b/>
        <sz val="11"/>
        <color rgb="FFFF0000"/>
        <rFont val="微软雅黑"/>
        <charset val="134"/>
      </rPr>
      <t>性功能</t>
    </r>
  </si>
  <si>
    <r>
      <rPr>
        <sz val="11"/>
        <color rgb="FF000000"/>
        <rFont val="微软雅黑"/>
        <charset val="134"/>
      </rPr>
      <t>P9=P6+P7【</t>
    </r>
    <r>
      <rPr>
        <sz val="11"/>
        <color rgb="FFFF0000"/>
        <rFont val="微软雅黑"/>
        <charset val="134"/>
      </rPr>
      <t>保养+治疗</t>
    </r>
    <r>
      <rPr>
        <sz val="11"/>
        <color rgb="FF000000"/>
        <rFont val="微软雅黑"/>
        <charset val="134"/>
      </rPr>
      <t>】</t>
    </r>
  </si>
  <si>
    <r>
      <rPr>
        <sz val="11"/>
        <color rgb="FF000000"/>
        <rFont val="微软雅黑"/>
        <charset val="134"/>
      </rPr>
      <t>P10=P6+P8【</t>
    </r>
    <r>
      <rPr>
        <sz val="11"/>
        <color rgb="FFFF0000"/>
        <rFont val="微软雅黑"/>
        <charset val="134"/>
      </rPr>
      <t>保养+缩阴紧致</t>
    </r>
    <r>
      <rPr>
        <sz val="11"/>
        <color rgb="FF000000"/>
        <rFont val="微软雅黑"/>
        <charset val="134"/>
      </rPr>
      <t>】产后康复+女性功能</t>
    </r>
  </si>
  <si>
    <r>
      <rPr>
        <sz val="11"/>
        <color rgb="FF000000"/>
        <rFont val="微软雅黑"/>
        <charset val="134"/>
      </rPr>
      <t>P11=P7+P8【</t>
    </r>
    <r>
      <rPr>
        <sz val="11"/>
        <color rgb="FFFF0000"/>
        <rFont val="微软雅黑"/>
        <charset val="134"/>
      </rPr>
      <t>治疗+缩阴紧致</t>
    </r>
    <r>
      <rPr>
        <sz val="11"/>
        <color rgb="FF000000"/>
        <rFont val="微软雅黑"/>
        <charset val="134"/>
      </rPr>
      <t>】盆底治疗+女性功能</t>
    </r>
  </si>
  <si>
    <r>
      <rPr>
        <sz val="11"/>
        <color rgb="FF000000"/>
        <rFont val="微软雅黑"/>
        <charset val="134"/>
      </rPr>
      <t>P12=P6+P7+P8【</t>
    </r>
    <r>
      <rPr>
        <sz val="11"/>
        <color rgb="FFFF0000"/>
        <rFont val="微软雅黑"/>
        <charset val="134"/>
      </rPr>
      <t>保养+治疗+缩阴紧致</t>
    </r>
    <r>
      <rPr>
        <sz val="11"/>
        <color rgb="FF000000"/>
        <rFont val="微软雅黑"/>
        <charset val="134"/>
      </rPr>
      <t>】</t>
    </r>
  </si>
  <si>
    <t>方案总数</t>
  </si>
  <si>
    <t>差评</t>
  </si>
  <si>
    <t>没有效果、贵、APP无法后台运行、使用后疼痛瘙痒、评估功能鸡肋（语音提示只提醒一次，全靠自己掐点看图形，测试效果极差）、治疗逻辑错误（刺激与休息时间与医院做的差异大）</t>
  </si>
  <si>
    <t>单功能 p6是预防保养 没有显性症状使用的 p7是对症治疗漏尿 子宫脱垂 阴道壁膨出 和慢性盆腔疼痛的 p8是专项缩阴紧致的</t>
  </si>
  <si>
    <t>双功能 P9=P6+P7【保养+治疗】 P10=P6+P8【保养+缩阴紧致】 P11=P7+P8【治疗+缩阴紧致】 P12=P6+P7+P8【保养+治疗+缩阴紧致】</t>
  </si>
  <si>
    <t>MMK460i/465i</t>
  </si>
  <si>
    <t>MMK620i</t>
  </si>
  <si>
    <t>MMK618i</t>
  </si>
  <si>
    <t>MMK430i</t>
  </si>
  <si>
    <t>MMK220i</t>
  </si>
  <si>
    <t>产品名称</t>
  </si>
  <si>
    <t>盆底肌治疗仪</t>
  </si>
  <si>
    <t>生物反馈治疗仪</t>
  </si>
  <si>
    <t>低频电子脉冲治疗仪</t>
  </si>
  <si>
    <t>旗舰（盆腹一体化）</t>
  </si>
  <si>
    <t>智能盆腹康复（肌电款）</t>
  </si>
  <si>
    <t>智能盆底康复（肌电款）</t>
  </si>
  <si>
    <t>盆底子宫康复</t>
  </si>
  <si>
    <t>盆底肌康复（入门）</t>
  </si>
  <si>
    <t>上市时间</t>
  </si>
  <si>
    <t>粤械注准20252091074</t>
  </si>
  <si>
    <t>粤械注准20232090629</t>
  </si>
  <si>
    <t>粤械注准20172090530</t>
  </si>
  <si>
    <t>II类</t>
  </si>
  <si>
    <t>深圳德佳智联科技有限公司</t>
  </si>
  <si>
    <t>核心技术</t>
  </si>
  <si>
    <t>NMES+肌电生物反馈+肌电触发+压力生物反馈</t>
  </si>
  <si>
    <t>肌电生物反馈+肌电触发+电刺激</t>
  </si>
  <si>
    <t>压力生物反馈+神经肌肉电刺激</t>
  </si>
  <si>
    <t>压力生物反馈+低频电刺激</t>
  </si>
  <si>
    <t>肌电生物反馈(EMG)</t>
  </si>
  <si>
    <r>
      <rPr>
        <sz val="11"/>
        <color indexed="8"/>
        <rFont val="宋体"/>
        <charset val="134"/>
      </rPr>
      <t>✅</t>
    </r>
    <r>
      <rPr>
        <sz val="11"/>
        <color indexed="8"/>
        <rFont val="微软雅黑"/>
        <charset val="134"/>
      </rPr>
      <t>(仅465i)</t>
    </r>
  </si>
  <si>
    <t>肌电触发电刺激(ETS)</t>
  </si>
  <si>
    <t>技术等级</t>
  </si>
  <si>
    <t>最高（四合一）</t>
  </si>
  <si>
    <t>高（三合一）</t>
  </si>
  <si>
    <t>中（二合一）</t>
  </si>
  <si>
    <t>基础（二合一）</t>
  </si>
  <si>
    <t>电刺激通道</t>
  </si>
  <si>
    <t>2路</t>
  </si>
  <si>
    <t>1路</t>
  </si>
  <si>
    <t>3路</t>
  </si>
  <si>
    <t>肌电采集通道</t>
  </si>
  <si>
    <t>压力感应通道</t>
  </si>
  <si>
    <t>1路(仅465i)</t>
  </si>
  <si>
    <t>通道总数</t>
  </si>
  <si>
    <t>4-5路</t>
  </si>
  <si>
    <t>4路</t>
  </si>
  <si>
    <t>2路(集成式)</t>
  </si>
  <si>
    <t>主机尺寸</t>
  </si>
  <si>
    <t>180×90×35mm</t>
  </si>
  <si>
    <t>122.6×66.7×31.7mm</t>
  </si>
  <si>
    <t>155×93×36mm</t>
  </si>
  <si>
    <t>111×70×32mm</t>
  </si>
  <si>
    <t>主机重量</t>
  </si>
  <si>
    <t>460i:268g / 465i:303g</t>
  </si>
  <si>
    <t>105g</t>
  </si>
  <si>
    <t>250g</t>
  </si>
  <si>
    <t>135g</t>
  </si>
  <si>
    <t>探头</t>
  </si>
  <si>
    <t>阴道电极探头(465i含压力)</t>
  </si>
  <si>
    <t>阴道电极探头</t>
  </si>
  <si>
    <t>内置气囊探头</t>
  </si>
  <si>
    <t>电极片</t>
  </si>
  <si>
    <r>
      <rPr>
        <sz val="11"/>
        <color indexed="8"/>
        <rFont val="宋体"/>
        <charset val="134"/>
      </rPr>
      <t>✅</t>
    </r>
    <r>
      <rPr>
        <sz val="11"/>
        <color indexed="8"/>
        <rFont val="微软雅黑"/>
        <charset val="134"/>
      </rPr>
      <t xml:space="preserve"> 含</t>
    </r>
  </si>
  <si>
    <t>APP控制</t>
  </si>
  <si>
    <t>肌电评估</t>
  </si>
  <si>
    <r>
      <rPr>
        <sz val="11"/>
        <color indexed="8"/>
        <rFont val="宋体"/>
        <charset val="134"/>
      </rPr>
      <t>✅</t>
    </r>
    <r>
      <rPr>
        <sz val="11"/>
        <color indexed="8"/>
        <rFont val="微软雅黑"/>
        <charset val="134"/>
      </rPr>
      <t xml:space="preserve"> 1/3/6分钟</t>
    </r>
  </si>
  <si>
    <t>压力评估</t>
  </si>
  <si>
    <r>
      <rPr>
        <sz val="11"/>
        <color indexed="8"/>
        <rFont val="宋体"/>
        <charset val="134"/>
      </rPr>
      <t>✅</t>
    </r>
    <r>
      <rPr>
        <sz val="11"/>
        <color indexed="8"/>
        <rFont val="微软雅黑"/>
        <charset val="134"/>
      </rPr>
      <t xml:space="preserve"> 2种方式(仅465i)</t>
    </r>
  </si>
  <si>
    <r>
      <rPr>
        <sz val="11"/>
        <color indexed="8"/>
        <rFont val="宋体"/>
        <charset val="134"/>
      </rPr>
      <t>✅</t>
    </r>
    <r>
      <rPr>
        <sz val="11"/>
        <color indexed="8"/>
        <rFont val="微软雅黑"/>
        <charset val="134"/>
      </rPr>
      <t xml:space="preserve"> 1分钟快速</t>
    </r>
  </si>
  <si>
    <t>评估维度</t>
  </si>
  <si>
    <t>7大维度14项指标</t>
  </si>
  <si>
    <t>动态肌力分析</t>
  </si>
  <si>
    <t>腹肌参与度监测</t>
  </si>
  <si>
    <t>电刺激+肌电生物反馈+肌电触发+压力生物反馈(465i)</t>
  </si>
  <si>
    <t>肌电生物反馈+肌电触发</t>
  </si>
  <si>
    <t>压力生物反馈+电刺激</t>
  </si>
  <si>
    <t>康复程序</t>
  </si>
  <si>
    <t>17+N种</t>
  </si>
  <si>
    <t>10+N种</t>
  </si>
  <si>
    <t>肌电Kegel模板</t>
  </si>
  <si>
    <t>38种</t>
  </si>
  <si>
    <t>压力Kegel模板</t>
  </si>
  <si>
    <t>31种(仅465i)</t>
  </si>
  <si>
    <t>31种</t>
  </si>
  <si>
    <t>游戏化训练</t>
  </si>
  <si>
    <t>自定义方案</t>
  </si>
  <si>
    <t>产后盆底康复</t>
  </si>
  <si>
    <t>压力性尿失禁</t>
  </si>
  <si>
    <t>急迫性尿失禁</t>
  </si>
  <si>
    <t>盆腔器官脱垂(I-II度)</t>
  </si>
  <si>
    <t>阴道松弛</t>
  </si>
  <si>
    <t>慢性盆腔疼痛</t>
  </si>
  <si>
    <t>慢性盆腔炎</t>
  </si>
  <si>
    <t>腹直肌分离</t>
  </si>
  <si>
    <t>产后排尿促进</t>
  </si>
  <si>
    <t>子宫复旧</t>
  </si>
  <si>
    <t>核心卖点</t>
  </si>
  <si>
    <t>肌电+压力双反馈+ETS</t>
  </si>
  <si>
    <t>盆腹同步治疗+腹肌监测</t>
  </si>
  <si>
    <t>肌电评估+ETS入门</t>
  </si>
  <si>
    <t>多通道电刺激+子宫复旧</t>
  </si>
  <si>
    <t>极致便携+气囊探头</t>
  </si>
  <si>
    <t>目标用户</t>
  </si>
  <si>
    <t>追求全面评估+治疗</t>
  </si>
  <si>
    <t>盆底+腹直肌双修</t>
  </si>
  <si>
    <t>肌电评估入门</t>
  </si>
  <si>
    <t>产后子宫修复</t>
  </si>
  <si>
    <t>预算有限入门</t>
  </si>
  <si>
    <t>技术层级</t>
  </si>
  <si>
    <r>
      <rPr>
        <sz val="11"/>
        <color indexed="8"/>
        <rFont val="宋体"/>
        <charset val="134"/>
      </rPr>
      <t>⭐⭐⭐⭐⭐</t>
    </r>
  </si>
  <si>
    <r>
      <rPr>
        <sz val="11"/>
        <color indexed="8"/>
        <rFont val="宋体"/>
        <charset val="134"/>
      </rPr>
      <t>⭐⭐⭐⭐</t>
    </r>
  </si>
  <si>
    <r>
      <rPr>
        <sz val="11"/>
        <color indexed="8"/>
        <rFont val="宋体"/>
        <charset val="134"/>
      </rPr>
      <t>⭐⭐⭐</t>
    </r>
  </si>
  <si>
    <r>
      <rPr>
        <sz val="11"/>
        <color indexed="8"/>
        <rFont val="宋体"/>
        <charset val="134"/>
      </rPr>
      <t>⭐⭐</t>
    </r>
  </si>
  <si>
    <t>便携性</t>
  </si>
  <si>
    <t>中(268-303g)</t>
  </si>
  <si>
    <t>高(105g)</t>
  </si>
  <si>
    <t>中(250g)</t>
  </si>
  <si>
    <t>高(135g)</t>
  </si>
  <si>
    <t>"全模态评估治疗一体机"</t>
  </si>
  <si>
    <t>"盆腹同步双修机"</t>
  </si>
  <si>
    <t>"肌电评估入门机"</t>
  </si>
  <si>
    <t>"子宫复旧专研机"</t>
  </si>
  <si>
    <t>"极致便携入门机"</t>
  </si>
  <si>
    <t>核心差异化</t>
  </si>
  <si>
    <r>
      <rPr>
        <sz val="9"/>
        <color rgb="FF000000"/>
        <rFont val="微软雅黑"/>
        <charset val="134"/>
      </rPr>
      <t>唯一同时具备</t>
    </r>
    <r>
      <rPr>
        <b/>
        <sz val="10.5"/>
        <color rgb="FFFF0000"/>
        <rFont val="微软雅黑"/>
        <charset val="134"/>
      </rPr>
      <t>肌电+压力双反馈+ETS</t>
    </r>
    <r>
      <rPr>
        <sz val="10.5"/>
        <color rgb="FF000000"/>
        <rFont val="微软雅黑"/>
        <charset val="134"/>
      </rPr>
      <t>的型号；465i独有压力感应通道，7大维度14项指标量化评估，17+N种程序+38种肌电模板+31种压力模板</t>
    </r>
  </si>
  <si>
    <r>
      <rPr>
        <sz val="11"/>
        <color rgb="FF000000"/>
        <rFont val="微软雅黑"/>
        <charset val="134"/>
      </rPr>
      <t>唯一支持</t>
    </r>
    <r>
      <rPr>
        <b/>
        <sz val="10.5"/>
        <color rgb="FFFF0000"/>
        <rFont val="微软雅黑"/>
        <charset val="134"/>
      </rPr>
      <t>盆底肌+腹直肌</t>
    </r>
    <r>
      <rPr>
        <sz val="10.5"/>
        <color rgb="FF000000"/>
        <rFont val="微软雅黑"/>
        <charset val="134"/>
      </rPr>
      <t>同步评估与协同治疗，独有腹肌参与度监测功能，双通道肌电+双通道电刺激可独立或联动工作</t>
    </r>
  </si>
  <si>
    <r>
      <rPr>
        <sz val="11"/>
        <color rgb="FF000000"/>
        <rFont val="微软雅黑"/>
        <charset val="134"/>
      </rPr>
      <t>MMK620i的精简版，</t>
    </r>
    <r>
      <rPr>
        <sz val="10.5"/>
        <color rgb="FF000000"/>
        <rFont val="微软雅黑"/>
        <charset val="134"/>
      </rPr>
      <t>双通道肌电+单通道电刺激（620i是双电刺激），保留全部评估能力和ETS，去掉一路电刺激降低门槛</t>
    </r>
  </si>
  <si>
    <r>
      <rPr>
        <sz val="11"/>
        <color rgb="FF000000"/>
        <rFont val="微软雅黑"/>
        <charset val="134"/>
      </rPr>
      <t>唯一明确注册"</t>
    </r>
    <r>
      <rPr>
        <b/>
        <sz val="11"/>
        <color rgb="FF000000"/>
        <rFont val="微软雅黑"/>
        <charset val="134"/>
      </rPr>
      <t>产后排尿促进、子宫复旧</t>
    </r>
    <r>
      <rPr>
        <sz val="11"/>
        <color rgb="FF000000"/>
        <rFont val="微软雅黑"/>
        <charset val="134"/>
      </rPr>
      <t>"适应症的型号；</t>
    </r>
    <r>
      <rPr>
        <sz val="10.5"/>
        <color rgb="FF000000"/>
        <rFont val="微软雅黑"/>
        <charset val="134"/>
      </rPr>
      <t>3路独立电刺激（通道最多），可同时作用于盆底+腹部+子宫</t>
    </r>
  </si>
  <si>
    <r>
      <rPr>
        <b/>
        <sz val="11"/>
        <color rgb="FF000000"/>
        <rFont val="微软雅黑"/>
        <charset val="134"/>
      </rPr>
      <t>最轻、最便宜</t>
    </r>
    <r>
      <rPr>
        <sz val="11"/>
        <color rgb="FF000000"/>
        <rFont val="微软雅黑"/>
        <charset val="134"/>
      </rPr>
      <t>；</t>
    </r>
    <r>
      <rPr>
        <sz val="10.5"/>
        <color rgb="FF000000"/>
        <rFont val="微软雅黑"/>
        <charset val="134"/>
      </rPr>
      <t>集成式气囊探头将压力采集与电刺激合二为一，单通道即实现评估+治疗</t>
    </r>
  </si>
  <si>
    <t>官方链接</t>
  </si>
  <si>
    <t>官网</t>
  </si>
  <si>
    <t>没有效果/效果不明显、价格不稳定、使用复杂/不知道怎么使用、探头易掉出、包装破碎/非全新产品像已使用过</t>
  </si>
  <si>
    <t>SP1</t>
  </si>
  <si>
    <t>SP2</t>
  </si>
  <si>
    <t>SP3</t>
  </si>
  <si>
    <r>
      <rPr>
        <sz val="11"/>
        <color indexed="8"/>
        <rFont val="微软雅黑"/>
        <charset val="134"/>
      </rPr>
      <t>"</t>
    </r>
    <r>
      <rPr>
        <b/>
        <sz val="11"/>
        <color indexed="8"/>
        <rFont val="微软雅黑"/>
        <charset val="134"/>
      </rPr>
      <t>盆底肌保养</t>
    </r>
    <r>
      <rPr>
        <sz val="11"/>
        <color indexed="8"/>
        <rFont val="微软雅黑"/>
        <charset val="134"/>
      </rPr>
      <t>"</t>
    </r>
  </si>
  <si>
    <r>
      <rPr>
        <sz val="11"/>
        <color indexed="8"/>
        <rFont val="微软雅黑"/>
        <charset val="134"/>
      </rPr>
      <t>"</t>
    </r>
    <r>
      <rPr>
        <b/>
        <sz val="11"/>
        <color indexed="8"/>
        <rFont val="微软雅黑"/>
        <charset val="134"/>
      </rPr>
      <t>盆底肌保养+盆底肌治疗</t>
    </r>
    <r>
      <rPr>
        <sz val="11"/>
        <color indexed="8"/>
        <rFont val="微软雅黑"/>
        <charset val="134"/>
      </rPr>
      <t>"</t>
    </r>
  </si>
  <si>
    <r>
      <rPr>
        <sz val="11"/>
        <color indexed="8"/>
        <rFont val="微软雅黑"/>
        <charset val="134"/>
      </rPr>
      <t>"</t>
    </r>
    <r>
      <rPr>
        <b/>
        <sz val="11"/>
        <color indexed="8"/>
        <rFont val="微软雅黑"/>
        <charset val="134"/>
      </rPr>
      <t>盆底肌治疗</t>
    </r>
    <r>
      <rPr>
        <sz val="11"/>
        <color indexed="8"/>
        <rFont val="微软雅黑"/>
        <charset val="134"/>
      </rPr>
      <t>（全功能）"</t>
    </r>
  </si>
  <si>
    <t>产品层级</t>
  </si>
  <si>
    <t>入门版</t>
  </si>
  <si>
    <t>标准版</t>
  </si>
  <si>
    <t>旗舰版</t>
  </si>
  <si>
    <t>苏州拾锦医疗科技有限公司</t>
  </si>
  <si>
    <t>苏械注准20252090226</t>
  </si>
  <si>
    <t>2025年</t>
  </si>
  <si>
    <t>参考价格</t>
  </si>
  <si>
    <t>差异</t>
  </si>
  <si>
    <r>
      <rPr>
        <b/>
        <sz val="11"/>
        <rFont val="微软雅黑"/>
        <charset val="134"/>
      </rPr>
      <t>三款硬件、技术都是一样的</t>
    </r>
    <r>
      <rPr>
        <sz val="11"/>
        <color rgb="FF000000"/>
        <rFont val="微软雅黑"/>
        <charset val="134"/>
      </rPr>
      <t>，只是APP上的能使用的功能不一样</t>
    </r>
  </si>
  <si>
    <r>
      <rPr>
        <b/>
        <sz val="11"/>
        <color rgb="FF000000"/>
        <rFont val="微软雅黑"/>
        <charset val="134"/>
      </rPr>
      <t>NMES</t>
    </r>
    <r>
      <rPr>
        <sz val="11"/>
        <color rgb="FF000000"/>
        <rFont val="微软雅黑"/>
        <charset val="134"/>
      </rPr>
      <t>神经肌肉电刺激+</t>
    </r>
    <r>
      <rPr>
        <b/>
        <sz val="11"/>
        <color rgb="FF000000"/>
        <rFont val="微软雅黑"/>
        <charset val="134"/>
      </rPr>
      <t>EMG</t>
    </r>
    <r>
      <rPr>
        <sz val="11"/>
        <color rgb="FF000000"/>
        <rFont val="微软雅黑"/>
        <charset val="134"/>
      </rPr>
      <t>肌电生物反馈</t>
    </r>
  </si>
  <si>
    <t>低频恒流双向对称方波</t>
  </si>
  <si>
    <t>幅度/强度</t>
  </si>
  <si>
    <t>探头尺寸</t>
  </si>
  <si>
    <t>11.77*2.61cm</t>
  </si>
  <si>
    <t>90挡可调</t>
  </si>
  <si>
    <t>APP连接</t>
  </si>
  <si>
    <r>
      <rPr>
        <sz val="11"/>
        <color indexed="8"/>
        <rFont val="宋体"/>
        <charset val="134"/>
      </rPr>
      <t>✅</t>
    </r>
    <r>
      <rPr>
        <sz val="11"/>
        <color indexed="8"/>
        <rFont val="微软雅黑"/>
        <charset val="134"/>
      </rPr>
      <t xml:space="preserve"> 蓝牙</t>
    </r>
  </si>
  <si>
    <t>通道配置</t>
  </si>
  <si>
    <t>A/B双通道（导线二合一）</t>
  </si>
  <si>
    <t>电池</t>
  </si>
  <si>
    <r>
      <rPr>
        <sz val="11"/>
        <color rgb="FFFF0000"/>
        <rFont val="微软雅黑"/>
        <charset val="134"/>
      </rPr>
      <t>无线充电</t>
    </r>
    <r>
      <rPr>
        <sz val="11"/>
        <rFont val="微软雅黑"/>
        <charset val="134"/>
      </rPr>
      <t>锂电池底座</t>
    </r>
    <r>
      <rPr>
        <sz val="11"/>
        <color rgb="FFFF0000"/>
        <rFont val="微软雅黑"/>
        <charset val="134"/>
      </rPr>
      <t>，6400mAh</t>
    </r>
    <r>
      <rPr>
        <sz val="11"/>
        <rFont val="微软雅黑"/>
        <charset val="134"/>
      </rPr>
      <t>，约3次/充</t>
    </r>
  </si>
  <si>
    <t>肌电信号采集</t>
  </si>
  <si>
    <t>盆底肌保养/预防</t>
  </si>
  <si>
    <t>个性化方案</t>
  </si>
  <si>
    <t>后台运行</t>
  </si>
  <si>
    <t>一插即用</t>
  </si>
  <si>
    <t>腹部电极三贴合一</t>
  </si>
  <si>
    <r>
      <rPr>
        <sz val="11"/>
        <color rgb="FF000000"/>
        <rFont val="宋体"/>
        <charset val="134"/>
      </rPr>
      <t>✅</t>
    </r>
    <r>
      <rPr>
        <sz val="11"/>
        <color rgb="FF000000"/>
        <rFont val="微软雅黑"/>
        <charset val="134"/>
      </rPr>
      <t xml:space="preserve"> </t>
    </r>
  </si>
  <si>
    <t>压力性尿失禁治疗</t>
  </si>
  <si>
    <t>保养级</t>
  </si>
  <si>
    <r>
      <rPr>
        <sz val="11"/>
        <color indexed="8"/>
        <rFont val="宋体"/>
        <charset val="134"/>
      </rPr>
      <t>✅</t>
    </r>
    <r>
      <rPr>
        <sz val="11"/>
        <color indexed="8"/>
        <rFont val="微软雅黑"/>
        <charset val="134"/>
      </rPr>
      <t xml:space="preserve"> 治疗</t>
    </r>
  </si>
  <si>
    <t>盆底肌治疗</t>
  </si>
  <si>
    <t>❌</t>
  </si>
  <si>
    <t>盆腔器官脱垂治疗</t>
  </si>
  <si>
    <t>阴道松弛治疗</t>
  </si>
  <si>
    <t>性功能改善</t>
  </si>
  <si>
    <t>阴道口电极片</t>
  </si>
  <si>
    <t>定位"保养"而非"治疗"，适合预防性使用和无症状维护</t>
  </si>
  <si>
    <t>在SP1基础上增加"治疗"功能，覆盖尿失禁、脱垂、阴道松弛等治疗适应症</t>
  </si>
  <si>
    <t>顶配型号，增加电磁脉冲疗法+三档智能震频</t>
  </si>
  <si>
    <t>功能</t>
  </si>
  <si>
    <t>盆底肌保养</t>
  </si>
  <si>
    <r>
      <rPr>
        <b/>
        <sz val="11"/>
        <color rgb="FFFF0000"/>
        <rFont val="微软雅黑"/>
        <charset val="134"/>
      </rPr>
      <t>盆底肌保养+治疗</t>
    </r>
    <r>
      <rPr>
        <sz val="11"/>
        <color rgb="FF000000"/>
        <rFont val="微软雅黑"/>
        <charset val="134"/>
      </rPr>
      <t>：压力性尿失禁、阴道前后壁膨出、子宫脱垂、慢性盆腔疼痛/盆腔炎、阴道痉挛治疗</t>
    </r>
  </si>
  <si>
    <r>
      <rPr>
        <b/>
        <sz val="11"/>
        <color rgb="FFFF0000"/>
        <rFont val="微软雅黑"/>
        <charset val="134"/>
      </rPr>
      <t>盆底肌保养+治疗+阴道紧致+女性性功能</t>
    </r>
    <r>
      <rPr>
        <sz val="11"/>
        <color rgb="FF000000"/>
        <rFont val="微软雅黑"/>
        <charset val="134"/>
      </rPr>
      <t>：治疗阴道松弛症、提升女性性功能</t>
    </r>
  </si>
  <si>
    <t>链接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</si>
</sst>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5" formatCode="&quot;￥&quot;#,##0;&quot;￥&quot;\-#,##0"/>
    <numFmt numFmtId="6" formatCode="&quot;￥&quot;#,##0;[Red]&quot;￥&quot;\-#,##0"/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b/>
      <sz val="11"/>
      <color indexed="8"/>
      <name val="微软雅黑"/>
      <charset val="134"/>
    </font>
    <font>
      <b/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name val="微软雅黑"/>
      <charset val="134"/>
    </font>
    <font>
      <b/>
      <sz val="10"/>
      <color rgb="FFFFFFFF"/>
      <name val="微软雅黑"/>
      <charset val="134"/>
    </font>
    <font>
      <sz val="9"/>
      <color rgb="FF000000"/>
      <name val="微软雅黑"/>
      <charset val="134"/>
    </font>
    <font>
      <sz val="10.5"/>
      <color rgb="FF000000"/>
      <name val="微软雅黑"/>
      <charset val="134"/>
    </font>
    <font>
      <sz val="10.5"/>
      <color indexed="8"/>
      <name val="微软雅黑"/>
      <charset val="134"/>
    </font>
    <font>
      <sz val="10"/>
      <name val="微软雅黑"/>
      <charset val="134"/>
    </font>
    <font>
      <sz val="10.5"/>
      <color rgb="FF1A1A1A"/>
      <name val="微软雅黑"/>
      <charset val="134"/>
    </font>
    <font>
      <sz val="11"/>
      <name val="Carlito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sz val="10"/>
      <color rgb="FFFF0000"/>
      <name val="Microsoft YaHei"/>
      <charset val="134"/>
    </font>
    <font>
      <b/>
      <sz val="10"/>
      <color rgb="FFFF0000"/>
      <name val="Microsoft YaHei"/>
      <charset val="134"/>
    </font>
    <font>
      <b/>
      <sz val="14"/>
      <color indexed="8"/>
      <name val="微软雅黑"/>
      <charset val="134"/>
    </font>
    <font>
      <sz val="12"/>
      <color rgb="FF0F1115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0"/>
      <name val="宋体"/>
      <charset val="134"/>
    </font>
    <font>
      <sz val="11"/>
      <color rgb="FF000000"/>
      <name val="Times New Roman"/>
      <charset val="134"/>
    </font>
    <font>
      <b/>
      <sz val="10.5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0FDF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5" borderId="8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1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4" fillId="7" borderId="11" applyNumberFormat="0" applyAlignment="0" applyProtection="0">
      <alignment vertical="center"/>
    </xf>
    <xf numFmtId="0" fontId="35" fillId="8" borderId="13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6" fillId="0" borderId="0"/>
  </cellStyleXfs>
  <cellXfs count="9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6" fontId="1" fillId="0" borderId="1" xfId="0" applyNumberFormat="1" applyFont="1" applyBorder="1" applyAlignment="1">
      <alignment horizontal="center" vertical="center" wrapText="1"/>
    </xf>
    <xf numFmtId="6" fontId="3" fillId="0" borderId="2" xfId="0" applyNumberFormat="1" applyFont="1" applyBorder="1" applyAlignment="1">
      <alignment horizontal="center" vertical="center" wrapText="1"/>
    </xf>
    <xf numFmtId="6" fontId="1" fillId="0" borderId="3" xfId="0" applyNumberFormat="1" applyFont="1" applyBorder="1" applyAlignment="1">
      <alignment horizontal="center" vertical="center" wrapText="1"/>
    </xf>
    <xf numFmtId="6" fontId="1" fillId="0" borderId="4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49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9" fillId="0" borderId="1" xfId="49" applyNumberFormat="1" applyFont="1" applyFill="1" applyBorder="1" applyAlignment="1">
      <alignment wrapText="1"/>
    </xf>
    <xf numFmtId="0" fontId="10" fillId="0" borderId="1" xfId="49" applyNumberFormat="1" applyFont="1" applyFill="1" applyBorder="1" applyAlignment="1">
      <alignment wrapText="1"/>
    </xf>
    <xf numFmtId="0" fontId="1" fillId="0" borderId="1" xfId="0" applyFont="1" applyBorder="1" applyAlignment="1">
      <alignment horizontal="center" vertical="top"/>
    </xf>
    <xf numFmtId="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49" applyFont="1" applyAlignment="1">
      <alignment horizontal="center" vertical="center"/>
    </xf>
    <xf numFmtId="0" fontId="14" fillId="0" borderId="1" xfId="49" applyNumberFormat="1" applyFont="1" applyFill="1" applyBorder="1" applyAlignment="1">
      <alignment horizontal="center" vertical="center" wrapText="1"/>
    </xf>
    <xf numFmtId="0" fontId="14" fillId="0" borderId="1" xfId="49" applyNumberFormat="1" applyFont="1" applyFill="1" applyBorder="1" applyAlignment="1">
      <alignment horizontal="center"/>
    </xf>
    <xf numFmtId="5" fontId="1" fillId="0" borderId="2" xfId="0" applyNumberFormat="1" applyFont="1" applyBorder="1" applyAlignment="1">
      <alignment horizontal="center" vertical="center"/>
    </xf>
    <xf numFmtId="5" fontId="1" fillId="0" borderId="3" xfId="0" applyNumberFormat="1" applyFont="1" applyBorder="1" applyAlignment="1">
      <alignment horizontal="center" vertical="center"/>
    </xf>
    <xf numFmtId="5" fontId="1" fillId="0" borderId="4" xfId="0" applyNumberFormat="1" applyFont="1" applyBorder="1" applyAlignment="1">
      <alignment horizontal="center" vertical="center"/>
    </xf>
    <xf numFmtId="5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4" fillId="2" borderId="1" xfId="49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4" fillId="0" borderId="2" xfId="49" applyNumberFormat="1" applyFont="1" applyFill="1" applyBorder="1" applyAlignment="1">
      <alignment horizontal="center" vertical="center" wrapText="1"/>
    </xf>
    <xf numFmtId="0" fontId="14" fillId="0" borderId="3" xfId="49" applyNumberFormat="1" applyFont="1" applyFill="1" applyBorder="1" applyAlignment="1">
      <alignment horizontal="center" vertical="center" wrapText="1"/>
    </xf>
    <xf numFmtId="0" fontId="14" fillId="0" borderId="4" xfId="49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49" applyFont="1" applyBorder="1" applyAlignment="1">
      <alignment horizontal="center" vertical="center"/>
    </xf>
    <xf numFmtId="0" fontId="15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6" fillId="0" borderId="0" xfId="49" applyAlignment="1">
      <alignment horizontal="center" vertical="center"/>
    </xf>
    <xf numFmtId="0" fontId="17" fillId="0" borderId="1" xfId="49" applyNumberFormat="1" applyFont="1" applyFill="1" applyBorder="1" applyAlignment="1">
      <alignment horizontal="center" vertical="center" wrapText="1"/>
    </xf>
    <xf numFmtId="0" fontId="16" fillId="0" borderId="0" xfId="49" applyAlignment="1">
      <alignment horizontal="left" vertical="center"/>
    </xf>
    <xf numFmtId="0" fontId="18" fillId="0" borderId="1" xfId="49" applyNumberFormat="1" applyFont="1" applyFill="1" applyBorder="1" applyAlignment="1">
      <alignment horizontal="center" vertical="center" wrapText="1"/>
    </xf>
    <xf numFmtId="0" fontId="18" fillId="0" borderId="2" xfId="49" applyNumberFormat="1" applyFont="1" applyFill="1" applyBorder="1" applyAlignment="1">
      <alignment horizontal="center" vertical="center" wrapText="1"/>
    </xf>
    <xf numFmtId="0" fontId="18" fillId="0" borderId="3" xfId="49" applyNumberFormat="1" applyFont="1" applyFill="1" applyBorder="1" applyAlignment="1">
      <alignment horizontal="center" vertical="center" wrapText="1"/>
    </xf>
    <xf numFmtId="0" fontId="18" fillId="0" borderId="4" xfId="49" applyNumberFormat="1" applyFont="1" applyFill="1" applyBorder="1" applyAlignment="1">
      <alignment horizontal="center" vertical="center" wrapText="1"/>
    </xf>
    <xf numFmtId="6" fontId="18" fillId="0" borderId="1" xfId="49" applyNumberFormat="1" applyFont="1" applyFill="1" applyBorder="1" applyAlignment="1">
      <alignment horizontal="center" vertical="center" wrapText="1"/>
    </xf>
    <xf numFmtId="0" fontId="19" fillId="0" borderId="1" xfId="49" applyNumberFormat="1" applyFont="1" applyFill="1" applyBorder="1" applyAlignment="1">
      <alignment horizontal="center" vertical="center" wrapText="1"/>
    </xf>
    <xf numFmtId="0" fontId="18" fillId="2" borderId="1" xfId="49" applyNumberFormat="1" applyFont="1" applyFill="1" applyBorder="1" applyAlignment="1">
      <alignment horizontal="center" vertical="center" wrapText="1"/>
    </xf>
    <xf numFmtId="0" fontId="20" fillId="0" borderId="1" xfId="49" applyNumberFormat="1" applyFont="1" applyFill="1" applyBorder="1" applyAlignment="1">
      <alignment horizontal="center" vertical="center" wrapText="1"/>
    </xf>
    <xf numFmtId="0" fontId="5" fillId="0" borderId="1" xfId="49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24" fontId="1" fillId="0" borderId="1" xfId="0" applyNumberFormat="1" applyFont="1" applyBorder="1" applyAlignment="1">
      <alignment horizontal="center" vertical="center" wrapText="1"/>
    </xf>
    <xf numFmtId="26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4.png"/><Relationship Id="rId8" Type="http://schemas.openxmlformats.org/officeDocument/2006/relationships/image" Target="NULL" TargetMode="External"/><Relationship Id="rId7" Type="http://schemas.openxmlformats.org/officeDocument/2006/relationships/image" Target="media/image13.jpeg"/><Relationship Id="rId6" Type="http://schemas.openxmlformats.org/officeDocument/2006/relationships/image" Target="media/image12.png"/><Relationship Id="rId5" Type="http://schemas.openxmlformats.org/officeDocument/2006/relationships/image" Target="media/image11.png"/><Relationship Id="rId4" Type="http://schemas.openxmlformats.org/officeDocument/2006/relationships/image" Target="media/image10.png"/><Relationship Id="rId3" Type="http://schemas.openxmlformats.org/officeDocument/2006/relationships/image" Target="media/image9.png"/><Relationship Id="rId28" Type="http://schemas.openxmlformats.org/officeDocument/2006/relationships/image" Target="media/image33.png"/><Relationship Id="rId27" Type="http://schemas.openxmlformats.org/officeDocument/2006/relationships/image" Target="media/image32.png"/><Relationship Id="rId26" Type="http://schemas.openxmlformats.org/officeDocument/2006/relationships/image" Target="media/image31.png"/><Relationship Id="rId25" Type="http://schemas.openxmlformats.org/officeDocument/2006/relationships/image" Target="media/image30.png"/><Relationship Id="rId24" Type="http://schemas.openxmlformats.org/officeDocument/2006/relationships/image" Target="media/image29.png"/><Relationship Id="rId23" Type="http://schemas.openxmlformats.org/officeDocument/2006/relationships/image" Target="media/image28.png"/><Relationship Id="rId22" Type="http://schemas.openxmlformats.org/officeDocument/2006/relationships/image" Target="media/image27.png"/><Relationship Id="rId21" Type="http://schemas.openxmlformats.org/officeDocument/2006/relationships/image" Target="media/image26.jpeg"/><Relationship Id="rId20" Type="http://schemas.openxmlformats.org/officeDocument/2006/relationships/image" Target="media/image25.png"/><Relationship Id="rId2" Type="http://schemas.openxmlformats.org/officeDocument/2006/relationships/image" Target="media/image8.png"/><Relationship Id="rId19" Type="http://schemas.openxmlformats.org/officeDocument/2006/relationships/image" Target="media/image24.png"/><Relationship Id="rId18" Type="http://schemas.openxmlformats.org/officeDocument/2006/relationships/image" Target="media/image23.png"/><Relationship Id="rId17" Type="http://schemas.openxmlformats.org/officeDocument/2006/relationships/image" Target="media/image22.png"/><Relationship Id="rId16" Type="http://schemas.openxmlformats.org/officeDocument/2006/relationships/image" Target="media/image21.png"/><Relationship Id="rId15" Type="http://schemas.openxmlformats.org/officeDocument/2006/relationships/image" Target="media/image20.png"/><Relationship Id="rId14" Type="http://schemas.openxmlformats.org/officeDocument/2006/relationships/image" Target="media/image19.png"/><Relationship Id="rId13" Type="http://schemas.openxmlformats.org/officeDocument/2006/relationships/image" Target="media/image18.png"/><Relationship Id="rId12" Type="http://schemas.openxmlformats.org/officeDocument/2006/relationships/image" Target="media/image17.png"/><Relationship Id="rId11" Type="http://schemas.openxmlformats.org/officeDocument/2006/relationships/image" Target="media/image16.png"/><Relationship Id="rId10" Type="http://schemas.openxmlformats.org/officeDocument/2006/relationships/image" Target="media/image15.png"/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25</xdr:col>
      <xdr:colOff>373380</xdr:colOff>
      <xdr:row>10</xdr:row>
      <xdr:rowOff>151130</xdr:rowOff>
    </xdr:from>
    <xdr:to>
      <xdr:col>55</xdr:col>
      <xdr:colOff>196850</xdr:colOff>
      <xdr:row>40</xdr:row>
      <xdr:rowOff>75565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18555" y="2510155"/>
          <a:ext cx="19692620" cy="7788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0</xdr:colOff>
      <xdr:row>64</xdr:row>
      <xdr:rowOff>0</xdr:rowOff>
    </xdr:from>
    <xdr:to>
      <xdr:col>55</xdr:col>
      <xdr:colOff>0</xdr:colOff>
      <xdr:row>104</xdr:row>
      <xdr:rowOff>3810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882870" y="14795500"/>
          <a:ext cx="20531455" cy="7623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335915</xdr:colOff>
      <xdr:row>16</xdr:row>
      <xdr:rowOff>97790</xdr:rowOff>
    </xdr:from>
    <xdr:to>
      <xdr:col>55</xdr:col>
      <xdr:colOff>570865</xdr:colOff>
      <xdr:row>37</xdr:row>
      <xdr:rowOff>121920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530310" y="3609340"/>
          <a:ext cx="17454880" cy="6164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686435</xdr:colOff>
      <xdr:row>0</xdr:row>
      <xdr:rowOff>24130</xdr:rowOff>
    </xdr:from>
    <xdr:to>
      <xdr:col>3</xdr:col>
      <xdr:colOff>1329055</xdr:colOff>
      <xdr:row>0</xdr:row>
      <xdr:rowOff>1792605</xdr:rowOff>
    </xdr:to>
    <xdr:pic>
      <xdr:nvPicPr>
        <xdr:cNvPr id="88" name="ID_31A6ABEA3BE6441FAEE4E85456B8E6A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58590" y="24130"/>
          <a:ext cx="2833370" cy="1768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453390</xdr:colOff>
      <xdr:row>0</xdr:row>
      <xdr:rowOff>635</xdr:rowOff>
    </xdr:from>
    <xdr:to>
      <xdr:col>1</xdr:col>
      <xdr:colOff>2180590</xdr:colOff>
      <xdr:row>0</xdr:row>
      <xdr:rowOff>1778635</xdr:rowOff>
    </xdr:to>
    <xdr:pic>
      <xdr:nvPicPr>
        <xdr:cNvPr id="89" name="ID_DE4CA2BAF7B64E9D93497CE91EED419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34795" y="635"/>
          <a:ext cx="1727200" cy="177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1280795</xdr:colOff>
      <xdr:row>0</xdr:row>
      <xdr:rowOff>110490</xdr:rowOff>
    </xdr:from>
    <xdr:to>
      <xdr:col>3</xdr:col>
      <xdr:colOff>2071370</xdr:colOff>
      <xdr:row>0</xdr:row>
      <xdr:rowOff>901065</xdr:rowOff>
    </xdr:to>
    <xdr:pic>
      <xdr:nvPicPr>
        <xdr:cNvPr id="4" name="图片 3"/>
        <xdr:cNvPicPr>
          <a:picLocks noChangeAspect="1"/>
        </xdr:cNvPicPr>
      </xdr:nvPicPr>
      <xdr:blipFill>
        <a:blip r:embed="rId3">
          <a:clrChange>
            <a:clrFrom>
              <a:srgbClr val="F7F6F7">
                <a:alpha val="100000"/>
              </a:srgbClr>
            </a:clrFrom>
            <a:clrTo>
              <a:srgbClr val="F7F6F7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6743700" y="110490"/>
          <a:ext cx="790575" cy="790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degas.net.cn/chanpinzhongxin/482.html" TargetMode="External"/><Relationship Id="rId4" Type="http://schemas.openxmlformats.org/officeDocument/2006/relationships/hyperlink" Target="https://www.degas.net.cn/chanpinzhongxin/309.html" TargetMode="External"/><Relationship Id="rId3" Type="http://schemas.openxmlformats.org/officeDocument/2006/relationships/hyperlink" Target="https://www.degas.net.cn/chanpinzhongxin/1119.html" TargetMode="External"/><Relationship Id="rId2" Type="http://schemas.openxmlformats.org/officeDocument/2006/relationships/hyperlink" Target="https://www.degas.net.cn/chanpinzhongxin/136.html" TargetMode="External"/><Relationship Id="rId1" Type="http://schemas.openxmlformats.org/officeDocument/2006/relationships/hyperlink" Target="https://www.degas.net.cn/chanpinzhongxin/310.html" TargetMode="Externa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hyperlink" Target="https://item.jd.com/10184294518711.html" TargetMode="External"/><Relationship Id="rId5" Type="http://schemas.openxmlformats.org/officeDocument/2006/relationships/hyperlink" Target="https://item.jd.com/10100694277702.html" TargetMode="External"/><Relationship Id="rId4" Type="http://schemas.openxmlformats.org/officeDocument/2006/relationships/hyperlink" Target="https://item.jd.com/10179982338813.html" TargetMode="External"/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8"/>
  <sheetViews>
    <sheetView showGridLines="0" zoomScale="70" zoomScaleNormal="70" workbookViewId="0">
      <pane xSplit="1" ySplit="4" topLeftCell="B49" activePane="bottomRight" state="frozen"/>
      <selection/>
      <selection pane="topRight"/>
      <selection pane="bottomLeft"/>
      <selection pane="bottomRight" activeCell="K55" sqref="K55"/>
    </sheetView>
  </sheetViews>
  <sheetFormatPr defaultColWidth="9.02654867256637" defaultRowHeight="15"/>
  <cols>
    <col min="1" max="1" width="16.858407079646" style="46" customWidth="1"/>
    <col min="2" max="7" width="17.1061946902655" style="46" customWidth="1"/>
    <col min="8" max="8" width="18.2654867256637" style="46" customWidth="1"/>
    <col min="9" max="9" width="17.1061946902655" style="46" customWidth="1"/>
    <col min="10" max="10" width="9.02654867256637" style="46"/>
    <col min="11" max="11" width="84.6725663716814" style="46" customWidth="1"/>
    <col min="12" max="16384" width="9.02654867256637" style="46"/>
  </cols>
  <sheetData>
    <row r="1" ht="24" customHeight="1" spans="1:12">
      <c r="A1" s="4" t="s">
        <v>0</v>
      </c>
      <c r="B1" s="83" t="s">
        <v>1</v>
      </c>
      <c r="C1" s="84"/>
      <c r="D1" s="85"/>
      <c r="E1" s="86" t="s">
        <v>2</v>
      </c>
      <c r="F1" s="87"/>
      <c r="G1" s="87"/>
      <c r="H1" s="87"/>
      <c r="I1" s="88"/>
    </row>
    <row r="2" ht="22" customHeight="1" spans="1:12">
      <c r="A2" s="4" t="s">
        <v>3</v>
      </c>
      <c r="B2" s="89" t="s">
        <v>4</v>
      </c>
      <c r="C2" s="90" t="s">
        <v>5</v>
      </c>
      <c r="D2" s="91"/>
      <c r="E2" s="90" t="s">
        <v>6</v>
      </c>
      <c r="F2" s="91"/>
      <c r="G2" s="90" t="s">
        <v>7</v>
      </c>
      <c r="H2" s="91"/>
      <c r="I2" s="89" t="s">
        <v>8</v>
      </c>
    </row>
    <row r="3" s="46" customFormat="1" ht="91" customHeight="1" spans="1:12">
      <c r="A3" s="4" t="s">
        <v>9</v>
      </c>
      <c r="B3" s="3" t="str">
        <f>_xlfn.DISPIMG("ID_91D67AEFA7924526821B0110D1C3A880",1)</f>
        <v>=DISPIMG("ID_91D67AEFA7924526821B0110D1C3A880",1)</v>
      </c>
      <c r="C3" s="3" t="str">
        <f>_xlfn.DISPIMG("ID_E2220C7905B143538EE0DF5DF529754E",1)</f>
        <v>=DISPIMG("ID_E2220C7905B143538EE0DF5DF529754E",1)</v>
      </c>
      <c r="D3" s="3" t="str">
        <f>_xlfn.DISPIMG("ID_66DE5BB21F2B4875AEB89AEAA06C01BC",1)</f>
        <v>=DISPIMG("ID_66DE5BB21F2B4875AEB89AEAA06C01BC",1)</v>
      </c>
      <c r="E3" s="3" t="str">
        <f>_xlfn.DISPIMG("ID_0A0DE046D40F48AC990B7789AB650157",1)</f>
        <v>=DISPIMG("ID_0A0DE046D40F48AC990B7789AB650157",1)</v>
      </c>
      <c r="F3" s="3" t="str">
        <f>_xlfn.DISPIMG("ID_7BE800014D4F45BDB52B0AC35EE7891A",1)</f>
        <v>=DISPIMG("ID_7BE800014D4F45BDB52B0AC35EE7891A",1)</v>
      </c>
      <c r="G3" s="3" t="str">
        <f>_xlfn.DISPIMG("ID_92637E0411AB4CC68D15F53B1338DA03",1)</f>
        <v>=DISPIMG("ID_92637E0411AB4CC68D15F53B1338DA03",1)</v>
      </c>
      <c r="H3" s="3" t="str">
        <f>_xlfn.DISPIMG("ID_70F769BE289C407AB900E5D837A61149",1)</f>
        <v>=DISPIMG("ID_70F769BE289C407AB900E5D837A61149",1)</v>
      </c>
      <c r="I3" s="3" t="str">
        <f>_xlfn.DISPIMG("ID_E80A9BE832384040A9E3D824A1D2FD57",1)</f>
        <v>=DISPIMG("ID_E80A9BE832384040A9E3D824A1D2FD57",1)</v>
      </c>
    </row>
    <row r="4" s="46" customFormat="1" ht="36" customHeight="1" spans="1:12">
      <c r="A4" s="4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</row>
    <row r="5" ht="22" customHeight="1" spans="1:12">
      <c r="A5" s="4" t="s">
        <v>19</v>
      </c>
      <c r="B5" s="92">
        <v>199</v>
      </c>
      <c r="C5" s="92">
        <v>159</v>
      </c>
      <c r="D5" s="92">
        <v>179</v>
      </c>
      <c r="E5" s="3" t="s">
        <v>20</v>
      </c>
      <c r="F5" s="3" t="s">
        <v>21</v>
      </c>
      <c r="G5" s="93">
        <v>149.95</v>
      </c>
      <c r="H5" s="93">
        <v>319.95</v>
      </c>
      <c r="I5" s="93">
        <v>128.88</v>
      </c>
    </row>
    <row r="6" ht="37" customHeight="1" spans="1:12">
      <c r="A6" s="4" t="s">
        <v>22</v>
      </c>
      <c r="B6" s="67" t="s">
        <v>23</v>
      </c>
      <c r="C6" s="3" t="s">
        <v>24</v>
      </c>
      <c r="D6" s="67" t="s">
        <v>23</v>
      </c>
      <c r="E6" s="67" t="s">
        <v>25</v>
      </c>
      <c r="F6" s="67" t="s">
        <v>26</v>
      </c>
      <c r="G6" s="67" t="s">
        <v>26</v>
      </c>
      <c r="H6" s="67" t="s">
        <v>27</v>
      </c>
      <c r="I6" s="4" t="s">
        <v>28</v>
      </c>
    </row>
    <row r="7" ht="22" customHeight="1" spans="1:12">
      <c r="A7" s="4" t="s">
        <v>29</v>
      </c>
      <c r="B7" s="3" t="s">
        <v>30</v>
      </c>
      <c r="C7" s="3" t="s">
        <v>31</v>
      </c>
      <c r="D7" s="3" t="s">
        <v>31</v>
      </c>
      <c r="E7" s="3" t="s">
        <v>30</v>
      </c>
      <c r="F7" s="3" t="s">
        <v>30</v>
      </c>
      <c r="G7" s="3" t="s">
        <v>32</v>
      </c>
      <c r="H7" s="3" t="s">
        <v>32</v>
      </c>
      <c r="I7" s="3" t="s">
        <v>33</v>
      </c>
    </row>
    <row r="8" ht="22" customHeight="1" spans="1:12">
      <c r="A8" s="4" t="s">
        <v>34</v>
      </c>
      <c r="B8" s="3">
        <v>2015</v>
      </c>
      <c r="C8" s="3">
        <v>2018</v>
      </c>
      <c r="D8" s="3">
        <v>2023</v>
      </c>
      <c r="E8" s="3">
        <v>2016</v>
      </c>
      <c r="F8" s="3" t="s">
        <v>2</v>
      </c>
      <c r="G8" s="3">
        <v>2016</v>
      </c>
      <c r="H8" s="3">
        <v>2023</v>
      </c>
      <c r="I8" s="3">
        <v>2016</v>
      </c>
    </row>
    <row r="9" ht="22" customHeight="1" spans="1:12">
      <c r="A9" s="4" t="s">
        <v>35</v>
      </c>
      <c r="B9" s="3" t="s">
        <v>36</v>
      </c>
      <c r="C9" s="4" t="s">
        <v>37</v>
      </c>
      <c r="D9" s="4" t="s">
        <v>38</v>
      </c>
      <c r="E9" s="94" t="s">
        <v>39</v>
      </c>
      <c r="F9" s="94" t="s">
        <v>39</v>
      </c>
      <c r="G9" s="3" t="s">
        <v>40</v>
      </c>
      <c r="H9" s="3"/>
      <c r="I9" s="3"/>
    </row>
    <row r="10" ht="22" customHeight="1" spans="1:12">
      <c r="A10" s="4" t="s">
        <v>41</v>
      </c>
      <c r="B10" s="3" t="s">
        <v>42</v>
      </c>
      <c r="C10" s="3" t="s">
        <v>43</v>
      </c>
      <c r="D10" s="3" t="s">
        <v>43</v>
      </c>
      <c r="E10" s="3" t="s">
        <v>44</v>
      </c>
      <c r="F10" s="3" t="s">
        <v>44</v>
      </c>
      <c r="G10" s="3" t="s">
        <v>42</v>
      </c>
      <c r="H10" s="3" t="s">
        <v>42</v>
      </c>
      <c r="I10" s="3" t="s">
        <v>42</v>
      </c>
    </row>
    <row r="11" s="46" customFormat="1" ht="38" customHeight="1" spans="1:12">
      <c r="A11" s="4" t="s">
        <v>45</v>
      </c>
      <c r="B11" s="3" t="s">
        <v>46</v>
      </c>
      <c r="C11" s="3" t="s">
        <v>47</v>
      </c>
      <c r="D11" s="3"/>
      <c r="E11" s="3" t="s">
        <v>48</v>
      </c>
      <c r="F11" s="3" t="s">
        <v>49</v>
      </c>
      <c r="G11" s="3" t="s">
        <v>50</v>
      </c>
      <c r="H11" s="3" t="s">
        <v>50</v>
      </c>
      <c r="I11" s="3" t="s">
        <v>50</v>
      </c>
      <c r="L11" s="95" t="s">
        <v>51</v>
      </c>
    </row>
    <row r="12" s="46" customFormat="1" ht="38" customHeight="1" spans="1:12">
      <c r="A12" s="4" t="s">
        <v>52</v>
      </c>
      <c r="B12" s="67" t="s">
        <v>53</v>
      </c>
      <c r="C12" s="3" t="s">
        <v>54</v>
      </c>
      <c r="D12" s="67" t="s">
        <v>55</v>
      </c>
      <c r="E12" s="67" t="s">
        <v>56</v>
      </c>
      <c r="F12" s="3" t="s">
        <v>57</v>
      </c>
      <c r="G12" s="3" t="s">
        <v>58</v>
      </c>
      <c r="H12" s="96" t="s">
        <v>59</v>
      </c>
      <c r="I12" s="3" t="s">
        <v>58</v>
      </c>
      <c r="L12" s="97" t="s">
        <v>60</v>
      </c>
    </row>
    <row r="13" ht="30" spans="1:12">
      <c r="A13" s="4" t="s">
        <v>61</v>
      </c>
      <c r="B13" s="3" t="s">
        <v>62</v>
      </c>
      <c r="C13" s="3" t="s">
        <v>62</v>
      </c>
      <c r="D13" s="3" t="s">
        <v>62</v>
      </c>
      <c r="E13" s="3" t="s">
        <v>63</v>
      </c>
      <c r="F13" s="3" t="s">
        <v>63</v>
      </c>
      <c r="G13" s="3" t="s">
        <v>63</v>
      </c>
      <c r="H13" s="3" t="s">
        <v>64</v>
      </c>
      <c r="I13" s="3" t="s">
        <v>63</v>
      </c>
      <c r="L13" s="98" t="s">
        <v>65</v>
      </c>
    </row>
    <row r="14" ht="30" spans="1:12">
      <c r="A14" s="4" t="s">
        <v>66</v>
      </c>
      <c r="B14" s="3" t="s">
        <v>67</v>
      </c>
      <c r="C14" s="3" t="s">
        <v>67</v>
      </c>
      <c r="D14" s="3" t="s">
        <v>67</v>
      </c>
      <c r="E14" s="67" t="s">
        <v>68</v>
      </c>
      <c r="F14" s="3" t="s">
        <v>69</v>
      </c>
      <c r="G14" s="3" t="s">
        <v>69</v>
      </c>
      <c r="H14" s="96" t="s">
        <v>70</v>
      </c>
      <c r="I14" s="3" t="s">
        <v>69</v>
      </c>
    </row>
    <row r="15" ht="28" customHeight="1" spans="1:12">
      <c r="A15" s="4" t="s">
        <v>71</v>
      </c>
      <c r="B15" s="3" t="s">
        <v>42</v>
      </c>
      <c r="C15" s="3" t="s">
        <v>42</v>
      </c>
      <c r="D15" s="3" t="s">
        <v>42</v>
      </c>
      <c r="E15" s="3" t="s">
        <v>72</v>
      </c>
      <c r="F15" s="3" t="s">
        <v>73</v>
      </c>
      <c r="G15" s="3" t="s">
        <v>74</v>
      </c>
      <c r="H15" s="96" t="s">
        <v>75</v>
      </c>
      <c r="I15" s="3" t="s">
        <v>73</v>
      </c>
    </row>
    <row r="16" s="46" customFormat="1" ht="22" customHeight="1" spans="1:12">
      <c r="A16" s="4" t="s">
        <v>76</v>
      </c>
      <c r="B16" s="3" t="s">
        <v>77</v>
      </c>
      <c r="C16" s="3" t="s">
        <v>77</v>
      </c>
      <c r="D16" s="3" t="s">
        <v>77</v>
      </c>
      <c r="E16" s="3" t="s">
        <v>78</v>
      </c>
      <c r="F16" s="3" t="s">
        <v>78</v>
      </c>
      <c r="G16" s="3" t="s">
        <v>78</v>
      </c>
      <c r="H16" s="3" t="s">
        <v>78</v>
      </c>
      <c r="I16" s="3" t="s">
        <v>79</v>
      </c>
    </row>
    <row r="17" ht="22" customHeight="1" spans="1:9">
      <c r="A17" s="4" t="s">
        <v>80</v>
      </c>
      <c r="B17" s="3" t="s">
        <v>42</v>
      </c>
      <c r="C17" s="3" t="s">
        <v>42</v>
      </c>
      <c r="D17" s="3" t="s">
        <v>42</v>
      </c>
      <c r="E17" s="3" t="s">
        <v>81</v>
      </c>
      <c r="F17" s="3" t="s">
        <v>81</v>
      </c>
      <c r="G17" s="3" t="s">
        <v>42</v>
      </c>
      <c r="H17" s="3" t="s">
        <v>82</v>
      </c>
      <c r="I17" s="3" t="s">
        <v>83</v>
      </c>
    </row>
    <row r="18" ht="24" customHeight="1" spans="1:9">
      <c r="A18" s="4" t="s">
        <v>84</v>
      </c>
      <c r="B18" s="3" t="s">
        <v>42</v>
      </c>
      <c r="C18" s="3" t="s">
        <v>42</v>
      </c>
      <c r="D18" s="3" t="s">
        <v>42</v>
      </c>
      <c r="E18" s="67" t="s">
        <v>85</v>
      </c>
      <c r="F18" s="3" t="s">
        <v>86</v>
      </c>
      <c r="G18" s="3" t="s">
        <v>42</v>
      </c>
      <c r="H18" s="3" t="s">
        <v>87</v>
      </c>
      <c r="I18" s="3" t="s">
        <v>88</v>
      </c>
    </row>
    <row r="19" ht="22" customHeight="1" spans="1:9">
      <c r="A19" s="4" t="s">
        <v>89</v>
      </c>
      <c r="B19" s="3" t="s">
        <v>42</v>
      </c>
      <c r="C19" s="3" t="s">
        <v>42</v>
      </c>
      <c r="D19" s="3" t="s">
        <v>42</v>
      </c>
      <c r="E19" s="3" t="s">
        <v>90</v>
      </c>
      <c r="F19" s="3" t="s">
        <v>90</v>
      </c>
      <c r="G19" s="3"/>
      <c r="H19" s="3" t="s">
        <v>90</v>
      </c>
      <c r="I19" s="3" t="s">
        <v>91</v>
      </c>
    </row>
    <row r="20" ht="22" customHeight="1" spans="1:9">
      <c r="A20" s="4" t="s">
        <v>92</v>
      </c>
      <c r="B20" s="3" t="s">
        <v>42</v>
      </c>
      <c r="C20" s="3" t="s">
        <v>42</v>
      </c>
      <c r="D20" s="3" t="s">
        <v>42</v>
      </c>
      <c r="E20" s="3" t="s">
        <v>93</v>
      </c>
      <c r="F20" s="3" t="s">
        <v>93</v>
      </c>
      <c r="G20" s="3" t="s">
        <v>94</v>
      </c>
      <c r="H20" s="3" t="s">
        <v>93</v>
      </c>
      <c r="I20" s="3" t="s">
        <v>95</v>
      </c>
    </row>
    <row r="21" ht="22" customHeight="1" spans="1:9">
      <c r="A21" s="4" t="s">
        <v>96</v>
      </c>
      <c r="B21" s="3" t="s">
        <v>42</v>
      </c>
      <c r="C21" s="3" t="s">
        <v>42</v>
      </c>
      <c r="D21" s="3" t="s">
        <v>42</v>
      </c>
      <c r="E21" s="3" t="s">
        <v>93</v>
      </c>
      <c r="F21" s="3" t="s">
        <v>93</v>
      </c>
      <c r="G21" s="3" t="s">
        <v>94</v>
      </c>
      <c r="H21" s="3" t="s">
        <v>93</v>
      </c>
      <c r="I21" s="3" t="s">
        <v>97</v>
      </c>
    </row>
    <row r="22" ht="22" customHeight="1" spans="1:9">
      <c r="A22" s="4" t="s">
        <v>98</v>
      </c>
      <c r="B22" s="3" t="s">
        <v>42</v>
      </c>
      <c r="C22" s="3" t="s">
        <v>42</v>
      </c>
      <c r="D22" s="3" t="s">
        <v>42</v>
      </c>
      <c r="E22" s="3" t="s">
        <v>99</v>
      </c>
      <c r="F22" s="3" t="s">
        <v>99</v>
      </c>
      <c r="G22" s="3" t="s">
        <v>42</v>
      </c>
      <c r="H22" s="3" t="s">
        <v>99</v>
      </c>
      <c r="I22" s="4" t="s">
        <v>100</v>
      </c>
    </row>
    <row r="23" ht="22" customHeight="1" spans="1:9">
      <c r="A23" s="4" t="s">
        <v>101</v>
      </c>
      <c r="B23" s="3" t="s">
        <v>42</v>
      </c>
      <c r="C23" s="3" t="s">
        <v>42</v>
      </c>
      <c r="D23" s="3" t="s">
        <v>42</v>
      </c>
      <c r="E23" s="3" t="s">
        <v>99</v>
      </c>
      <c r="F23" s="3" t="s">
        <v>99</v>
      </c>
      <c r="G23" s="3" t="s">
        <v>42</v>
      </c>
      <c r="H23" s="3" t="s">
        <v>99</v>
      </c>
      <c r="I23" s="3" t="s">
        <v>42</v>
      </c>
    </row>
    <row r="24" ht="22" hidden="1" customHeight="1" outlineLevel="1" spans="1:9">
      <c r="A24" s="4" t="s">
        <v>102</v>
      </c>
      <c r="B24" s="3" t="s">
        <v>42</v>
      </c>
      <c r="C24" s="3" t="s">
        <v>42</v>
      </c>
      <c r="D24" s="3" t="s">
        <v>42</v>
      </c>
      <c r="E24" s="3" t="s">
        <v>42</v>
      </c>
      <c r="F24" s="3" t="s">
        <v>42</v>
      </c>
      <c r="G24" s="3" t="s">
        <v>42</v>
      </c>
      <c r="H24" s="3" t="s">
        <v>103</v>
      </c>
      <c r="I24" s="3" t="s">
        <v>42</v>
      </c>
    </row>
    <row r="25" ht="22" hidden="1" customHeight="1" outlineLevel="1" spans="1:9">
      <c r="A25" s="4" t="s">
        <v>104</v>
      </c>
      <c r="B25" s="3" t="s">
        <v>42</v>
      </c>
      <c r="C25" s="3" t="s">
        <v>42</v>
      </c>
      <c r="D25" s="3" t="s">
        <v>42</v>
      </c>
      <c r="E25" s="3" t="s">
        <v>42</v>
      </c>
      <c r="F25" s="3" t="s">
        <v>42</v>
      </c>
      <c r="G25" s="3" t="s">
        <v>42</v>
      </c>
      <c r="H25" s="3" t="s">
        <v>105</v>
      </c>
      <c r="I25" s="3" t="s">
        <v>42</v>
      </c>
    </row>
    <row r="26" ht="22" hidden="1" customHeight="1" outlineLevel="1" spans="1:9">
      <c r="A26" s="4" t="s">
        <v>106</v>
      </c>
      <c r="B26" s="3" t="s">
        <v>42</v>
      </c>
      <c r="C26" s="3" t="s">
        <v>42</v>
      </c>
      <c r="D26" s="3" t="s">
        <v>42</v>
      </c>
      <c r="E26" s="3" t="s">
        <v>107</v>
      </c>
      <c r="F26" s="3" t="s">
        <v>108</v>
      </c>
      <c r="G26" s="3" t="s">
        <v>42</v>
      </c>
      <c r="H26" s="3" t="s">
        <v>42</v>
      </c>
      <c r="I26" s="3" t="s">
        <v>42</v>
      </c>
    </row>
    <row r="27" ht="22" hidden="1" customHeight="1" outlineLevel="1" spans="1:9">
      <c r="A27" s="4" t="s">
        <v>109</v>
      </c>
      <c r="B27" s="3" t="s">
        <v>42</v>
      </c>
      <c r="C27" s="3" t="s">
        <v>42</v>
      </c>
      <c r="D27" s="3" t="s">
        <v>42</v>
      </c>
      <c r="E27" s="3" t="s">
        <v>42</v>
      </c>
      <c r="F27" s="3" t="s">
        <v>42</v>
      </c>
      <c r="G27" s="3" t="s">
        <v>42</v>
      </c>
      <c r="H27" s="4" t="s">
        <v>110</v>
      </c>
      <c r="I27" s="3" t="s">
        <v>42</v>
      </c>
    </row>
    <row r="28" ht="22" hidden="1" customHeight="1" outlineLevel="1" spans="1:9">
      <c r="A28" s="4" t="s">
        <v>111</v>
      </c>
      <c r="B28" s="3" t="s">
        <v>42</v>
      </c>
      <c r="C28" s="3" t="s">
        <v>42</v>
      </c>
      <c r="D28" s="3" t="s">
        <v>42</v>
      </c>
      <c r="E28" s="3" t="s">
        <v>42</v>
      </c>
      <c r="F28" s="3" t="s">
        <v>42</v>
      </c>
      <c r="G28" s="3" t="s">
        <v>42</v>
      </c>
      <c r="H28" s="4" t="s">
        <v>112</v>
      </c>
      <c r="I28" s="3" t="s">
        <v>42</v>
      </c>
    </row>
    <row r="29" ht="22" hidden="1" customHeight="1" outlineLevel="1" spans="1:9">
      <c r="A29" s="4" t="s">
        <v>113</v>
      </c>
      <c r="B29" s="3" t="s">
        <v>42</v>
      </c>
      <c r="C29" s="3" t="s">
        <v>42</v>
      </c>
      <c r="D29" s="3" t="s">
        <v>42</v>
      </c>
      <c r="E29" s="3" t="s">
        <v>42</v>
      </c>
      <c r="F29" s="3" t="s">
        <v>42</v>
      </c>
      <c r="G29" s="3" t="s">
        <v>42</v>
      </c>
      <c r="H29" s="4" t="s">
        <v>114</v>
      </c>
      <c r="I29" s="3" t="s">
        <v>42</v>
      </c>
    </row>
    <row r="30" ht="22" hidden="1" customHeight="1" outlineLevel="1" spans="1:9">
      <c r="A30" s="4" t="s">
        <v>115</v>
      </c>
      <c r="B30" s="3" t="s">
        <v>42</v>
      </c>
      <c r="C30" s="3" t="s">
        <v>42</v>
      </c>
      <c r="D30" s="3" t="s">
        <v>42</v>
      </c>
      <c r="E30" s="3" t="s">
        <v>42</v>
      </c>
      <c r="F30" s="3" t="s">
        <v>42</v>
      </c>
      <c r="G30" s="3" t="s">
        <v>42</v>
      </c>
      <c r="H30" s="4" t="s">
        <v>116</v>
      </c>
      <c r="I30" s="3" t="s">
        <v>42</v>
      </c>
    </row>
    <row r="31" ht="22" hidden="1" customHeight="1" outlineLevel="1" spans="1:9">
      <c r="A31" s="4" t="s">
        <v>117</v>
      </c>
      <c r="B31" s="3" t="s">
        <v>42</v>
      </c>
      <c r="C31" s="3" t="s">
        <v>42</v>
      </c>
      <c r="D31" s="3" t="s">
        <v>42</v>
      </c>
      <c r="E31" s="3" t="s">
        <v>42</v>
      </c>
      <c r="F31" s="3" t="s">
        <v>42</v>
      </c>
      <c r="G31" s="3" t="s">
        <v>42</v>
      </c>
      <c r="H31" s="4" t="s">
        <v>118</v>
      </c>
      <c r="I31" s="3" t="s">
        <v>42</v>
      </c>
    </row>
    <row r="32" ht="22" customHeight="1" collapsed="1" spans="1:9">
      <c r="A32" s="4" t="s">
        <v>119</v>
      </c>
      <c r="B32" s="3" t="s">
        <v>42</v>
      </c>
      <c r="C32" s="3" t="s">
        <v>42</v>
      </c>
      <c r="D32" s="3" t="s">
        <v>42</v>
      </c>
      <c r="E32" s="3" t="s">
        <v>42</v>
      </c>
      <c r="F32" s="3" t="s">
        <v>42</v>
      </c>
      <c r="G32" s="3" t="s">
        <v>120</v>
      </c>
      <c r="H32" s="3" t="s">
        <v>121</v>
      </c>
      <c r="I32" s="3" t="s">
        <v>120</v>
      </c>
    </row>
    <row r="33" s="46" customFormat="1" ht="49" customHeight="1" spans="1:9">
      <c r="A33" s="4" t="s">
        <v>122</v>
      </c>
      <c r="B33" s="3" t="s">
        <v>123</v>
      </c>
      <c r="C33" s="3" t="s">
        <v>124</v>
      </c>
      <c r="D33" s="67" t="s">
        <v>125</v>
      </c>
      <c r="E33" s="3" t="s">
        <v>126</v>
      </c>
      <c r="F33" s="3" t="s">
        <v>127</v>
      </c>
      <c r="G33" s="3" t="s">
        <v>128</v>
      </c>
      <c r="H33" s="3" t="s">
        <v>129</v>
      </c>
      <c r="I33" s="3" t="s">
        <v>130</v>
      </c>
    </row>
    <row r="34" ht="22" customHeight="1" spans="1:9">
      <c r="A34" s="4" t="s">
        <v>131</v>
      </c>
      <c r="B34" s="3" t="s">
        <v>42</v>
      </c>
      <c r="C34" s="3" t="s">
        <v>42</v>
      </c>
      <c r="D34" s="3" t="s">
        <v>42</v>
      </c>
      <c r="E34" s="3" t="s">
        <v>42</v>
      </c>
      <c r="F34" s="3" t="s">
        <v>42</v>
      </c>
      <c r="G34" s="3" t="s">
        <v>42</v>
      </c>
      <c r="H34" s="3" t="s">
        <v>132</v>
      </c>
      <c r="I34" s="3" t="s">
        <v>133</v>
      </c>
    </row>
    <row r="35" s="46" customFormat="1" ht="32" customHeight="1" spans="1:9">
      <c r="A35" s="4" t="s">
        <v>134</v>
      </c>
      <c r="B35" s="3" t="s">
        <v>77</v>
      </c>
      <c r="C35" s="3" t="s">
        <v>77</v>
      </c>
      <c r="D35" s="3" t="s">
        <v>77</v>
      </c>
      <c r="E35" s="96" t="s">
        <v>135</v>
      </c>
      <c r="F35" s="3" t="s">
        <v>136</v>
      </c>
      <c r="G35" s="3" t="s">
        <v>136</v>
      </c>
      <c r="H35" s="3" t="s">
        <v>137</v>
      </c>
      <c r="I35" s="3" t="s">
        <v>136</v>
      </c>
    </row>
    <row r="36" s="46" customFormat="1" ht="30" customHeight="1" spans="1:9">
      <c r="A36" s="4" t="s">
        <v>138</v>
      </c>
      <c r="B36" s="3" t="s">
        <v>139</v>
      </c>
      <c r="C36" s="3" t="s">
        <v>139</v>
      </c>
      <c r="D36" s="3" t="s">
        <v>139</v>
      </c>
      <c r="E36" s="3" t="s">
        <v>140</v>
      </c>
      <c r="F36" s="3" t="s">
        <v>140</v>
      </c>
      <c r="G36" s="3" t="s">
        <v>140</v>
      </c>
      <c r="H36" s="3" t="s">
        <v>140</v>
      </c>
      <c r="I36" s="3" t="s">
        <v>141</v>
      </c>
    </row>
    <row r="37" ht="22" customHeight="1" spans="1:9">
      <c r="A37" s="4" t="s">
        <v>142</v>
      </c>
      <c r="B37" s="3" t="s">
        <v>143</v>
      </c>
      <c r="C37" s="3" t="s">
        <v>144</v>
      </c>
      <c r="D37" s="3" t="s">
        <v>145</v>
      </c>
      <c r="E37" s="3" t="s">
        <v>146</v>
      </c>
      <c r="F37" s="3" t="s">
        <v>147</v>
      </c>
      <c r="G37" s="3" t="s">
        <v>148</v>
      </c>
      <c r="H37" s="3" t="s">
        <v>132</v>
      </c>
      <c r="I37" s="3" t="s">
        <v>149</v>
      </c>
    </row>
    <row r="38" ht="28" customHeight="1" spans="1:9">
      <c r="A38" s="4" t="s">
        <v>150</v>
      </c>
      <c r="B38" s="3" t="s">
        <v>151</v>
      </c>
      <c r="C38" s="3" t="s">
        <v>151</v>
      </c>
      <c r="D38" s="3" t="s">
        <v>152</v>
      </c>
      <c r="E38" s="3" t="s">
        <v>153</v>
      </c>
      <c r="F38" s="3" t="s">
        <v>154</v>
      </c>
      <c r="G38" s="3" t="s">
        <v>155</v>
      </c>
      <c r="H38" s="3" t="s">
        <v>156</v>
      </c>
      <c r="I38" s="3" t="s">
        <v>155</v>
      </c>
    </row>
    <row r="39" ht="22" customHeight="1" spans="1:9">
      <c r="A39" s="4" t="s">
        <v>157</v>
      </c>
      <c r="B39" s="3" t="s">
        <v>158</v>
      </c>
      <c r="C39" s="3" t="s">
        <v>159</v>
      </c>
      <c r="D39" s="3" t="s">
        <v>160</v>
      </c>
      <c r="E39" s="3" t="s">
        <v>158</v>
      </c>
      <c r="F39" s="3" t="s">
        <v>158</v>
      </c>
      <c r="G39" s="3" t="s">
        <v>161</v>
      </c>
      <c r="H39" s="3" t="s">
        <v>159</v>
      </c>
      <c r="I39" s="3" t="s">
        <v>162</v>
      </c>
    </row>
    <row r="40" ht="30" customHeight="1" spans="1:9">
      <c r="A40" s="4" t="s">
        <v>163</v>
      </c>
      <c r="B40" s="3" t="s">
        <v>164</v>
      </c>
      <c r="C40" s="3" t="s">
        <v>165</v>
      </c>
      <c r="D40" s="3" t="s">
        <v>166</v>
      </c>
      <c r="E40" s="3" t="s">
        <v>42</v>
      </c>
      <c r="F40" s="3" t="s">
        <v>42</v>
      </c>
      <c r="G40" s="3" t="s">
        <v>42</v>
      </c>
      <c r="H40" s="3" t="s">
        <v>42</v>
      </c>
      <c r="I40" s="3" t="s">
        <v>42</v>
      </c>
    </row>
    <row r="41" ht="22" customHeight="1" spans="1:9">
      <c r="A41" s="4" t="s">
        <v>167</v>
      </c>
      <c r="B41" s="3" t="s">
        <v>42</v>
      </c>
      <c r="C41" s="3" t="s">
        <v>42</v>
      </c>
      <c r="D41" s="3" t="s">
        <v>42</v>
      </c>
      <c r="E41" s="3" t="s">
        <v>168</v>
      </c>
      <c r="F41" s="3" t="s">
        <v>169</v>
      </c>
      <c r="G41" s="3" t="s">
        <v>170</v>
      </c>
      <c r="H41" s="3" t="s">
        <v>171</v>
      </c>
      <c r="I41" s="3" t="s">
        <v>172</v>
      </c>
    </row>
    <row r="42" ht="22" customHeight="1" spans="1:9">
      <c r="A42" s="4" t="s">
        <v>173</v>
      </c>
      <c r="B42" s="3" t="s">
        <v>174</v>
      </c>
      <c r="C42" s="3" t="s">
        <v>175</v>
      </c>
      <c r="D42" s="3" t="s">
        <v>176</v>
      </c>
      <c r="E42" s="3" t="s">
        <v>177</v>
      </c>
      <c r="F42" s="3" t="s">
        <v>178</v>
      </c>
      <c r="G42" s="3" t="s">
        <v>179</v>
      </c>
      <c r="H42" s="3" t="s">
        <v>180</v>
      </c>
      <c r="I42" s="3" t="s">
        <v>181</v>
      </c>
    </row>
    <row r="43" ht="22" customHeight="1" spans="1:9">
      <c r="A43" s="4" t="s">
        <v>182</v>
      </c>
      <c r="B43" s="3" t="s">
        <v>183</v>
      </c>
      <c r="C43" s="3" t="s">
        <v>184</v>
      </c>
      <c r="D43" s="3" t="s">
        <v>185</v>
      </c>
      <c r="E43" s="3" t="s">
        <v>186</v>
      </c>
      <c r="F43" s="3" t="s">
        <v>187</v>
      </c>
      <c r="G43" s="3" t="s">
        <v>42</v>
      </c>
      <c r="H43" s="3" t="s">
        <v>188</v>
      </c>
      <c r="I43" s="3" t="s">
        <v>189</v>
      </c>
    </row>
    <row r="44" ht="30" customHeight="1" spans="1:9">
      <c r="A44" s="4" t="s">
        <v>190</v>
      </c>
      <c r="B44" s="3" t="s">
        <v>191</v>
      </c>
      <c r="C44" s="3" t="s">
        <v>191</v>
      </c>
      <c r="D44" s="3" t="s">
        <v>191</v>
      </c>
      <c r="E44" s="67" t="s">
        <v>192</v>
      </c>
      <c r="F44" s="67" t="s">
        <v>193</v>
      </c>
      <c r="G44" s="3" t="s">
        <v>194</v>
      </c>
      <c r="H44" s="67" t="s">
        <v>193</v>
      </c>
      <c r="I44" s="3" t="s">
        <v>195</v>
      </c>
    </row>
    <row r="45" ht="22" customHeight="1" spans="1:9">
      <c r="A45" s="4" t="s">
        <v>196</v>
      </c>
      <c r="B45" s="3" t="s">
        <v>197</v>
      </c>
      <c r="C45" s="3" t="s">
        <v>198</v>
      </c>
      <c r="D45" s="3" t="s">
        <v>198</v>
      </c>
      <c r="E45" s="3" t="s">
        <v>199</v>
      </c>
      <c r="F45" s="3" t="s">
        <v>199</v>
      </c>
      <c r="G45" s="3" t="s">
        <v>200</v>
      </c>
      <c r="H45" s="3" t="s">
        <v>201</v>
      </c>
      <c r="I45" s="3" t="s">
        <v>202</v>
      </c>
    </row>
    <row r="46" ht="22" customHeight="1" spans="1:9">
      <c r="A46" s="4" t="s">
        <v>203</v>
      </c>
      <c r="B46" s="3" t="s">
        <v>204</v>
      </c>
      <c r="C46" s="3" t="s">
        <v>205</v>
      </c>
      <c r="D46" s="3" t="s">
        <v>205</v>
      </c>
      <c r="E46" s="3" t="s">
        <v>205</v>
      </c>
      <c r="F46" s="3" t="s">
        <v>205</v>
      </c>
      <c r="G46" s="3" t="s">
        <v>205</v>
      </c>
      <c r="H46" s="3" t="s">
        <v>204</v>
      </c>
      <c r="I46" s="3" t="s">
        <v>205</v>
      </c>
    </row>
    <row r="47" ht="28" customHeight="1" spans="1:9">
      <c r="A47" s="4" t="s">
        <v>206</v>
      </c>
      <c r="B47" s="3" t="s">
        <v>42</v>
      </c>
      <c r="C47" s="3" t="s">
        <v>207</v>
      </c>
      <c r="D47" s="3" t="s">
        <v>207</v>
      </c>
      <c r="E47" s="3" t="s">
        <v>208</v>
      </c>
      <c r="F47" s="3" t="s">
        <v>208</v>
      </c>
      <c r="G47" s="3" t="s">
        <v>208</v>
      </c>
      <c r="H47" s="3" t="s">
        <v>209</v>
      </c>
      <c r="I47" s="3" t="s">
        <v>210</v>
      </c>
    </row>
    <row r="48" ht="22" customHeight="1" spans="1:9">
      <c r="A48" s="4" t="s">
        <v>211</v>
      </c>
      <c r="B48" s="3" t="s">
        <v>212</v>
      </c>
      <c r="C48" s="3" t="s">
        <v>42</v>
      </c>
      <c r="D48" s="3" t="s">
        <v>42</v>
      </c>
      <c r="E48" s="3" t="s">
        <v>42</v>
      </c>
      <c r="F48" s="3" t="s">
        <v>42</v>
      </c>
      <c r="G48" s="3" t="s">
        <v>42</v>
      </c>
      <c r="H48" s="3" t="s">
        <v>213</v>
      </c>
      <c r="I48" s="3" t="s">
        <v>42</v>
      </c>
    </row>
    <row r="49" ht="24" customHeight="1" spans="1:9">
      <c r="A49" s="4" t="s">
        <v>214</v>
      </c>
      <c r="B49" s="3" t="s">
        <v>42</v>
      </c>
      <c r="C49" s="3" t="s">
        <v>42</v>
      </c>
      <c r="D49" s="3" t="s">
        <v>42</v>
      </c>
      <c r="E49" s="3" t="s">
        <v>42</v>
      </c>
      <c r="F49" s="3" t="s">
        <v>42</v>
      </c>
      <c r="G49" s="3" t="s">
        <v>42</v>
      </c>
      <c r="H49" s="3" t="s">
        <v>215</v>
      </c>
      <c r="I49" s="3" t="s">
        <v>216</v>
      </c>
    </row>
    <row r="50" ht="22" customHeight="1" spans="1:9">
      <c r="A50" s="4" t="s">
        <v>217</v>
      </c>
      <c r="B50" s="3" t="s">
        <v>218</v>
      </c>
      <c r="C50" s="3" t="s">
        <v>219</v>
      </c>
      <c r="D50" s="3" t="s">
        <v>219</v>
      </c>
      <c r="E50" s="3" t="s">
        <v>220</v>
      </c>
      <c r="F50" s="3" t="s">
        <v>221</v>
      </c>
      <c r="G50" s="3" t="s">
        <v>222</v>
      </c>
      <c r="H50" s="3" t="s">
        <v>42</v>
      </c>
      <c r="I50" s="3" t="s">
        <v>222</v>
      </c>
    </row>
    <row r="51" ht="22" customHeight="1" spans="1:9">
      <c r="A51" s="4" t="s">
        <v>223</v>
      </c>
      <c r="B51" s="3" t="s">
        <v>224</v>
      </c>
      <c r="C51" s="3" t="s">
        <v>224</v>
      </c>
      <c r="D51" s="3" t="s">
        <v>224</v>
      </c>
      <c r="E51" s="3" t="s">
        <v>225</v>
      </c>
      <c r="F51" s="3" t="s">
        <v>225</v>
      </c>
      <c r="G51" s="3" t="s">
        <v>225</v>
      </c>
      <c r="H51" s="3" t="s">
        <v>225</v>
      </c>
      <c r="I51" s="3" t="s">
        <v>225</v>
      </c>
    </row>
    <row r="52" ht="22" customHeight="1" spans="1:9">
      <c r="A52" s="4" t="s">
        <v>226</v>
      </c>
      <c r="B52" s="3" t="s">
        <v>227</v>
      </c>
      <c r="C52" s="3" t="s">
        <v>227</v>
      </c>
      <c r="D52" s="3" t="s">
        <v>227</v>
      </c>
      <c r="E52" s="3" t="s">
        <v>205</v>
      </c>
      <c r="F52" s="3" t="s">
        <v>205</v>
      </c>
      <c r="G52" s="3" t="s">
        <v>205</v>
      </c>
      <c r="H52" s="3" t="s">
        <v>205</v>
      </c>
      <c r="I52" s="3" t="s">
        <v>205</v>
      </c>
    </row>
    <row r="53" ht="33" customHeight="1" spans="1:9">
      <c r="A53" s="4" t="s">
        <v>228</v>
      </c>
      <c r="B53" s="3" t="s">
        <v>228</v>
      </c>
      <c r="C53" s="3" t="s">
        <v>42</v>
      </c>
      <c r="D53" s="3" t="s">
        <v>42</v>
      </c>
      <c r="E53" s="3" t="s">
        <v>229</v>
      </c>
      <c r="F53" s="3" t="s">
        <v>77</v>
      </c>
      <c r="G53" s="3" t="s">
        <v>77</v>
      </c>
      <c r="H53" s="3" t="s">
        <v>230</v>
      </c>
      <c r="I53" s="3" t="s">
        <v>231</v>
      </c>
    </row>
    <row r="54" ht="22" customHeight="1" spans="1:9">
      <c r="A54" s="4" t="s">
        <v>232</v>
      </c>
      <c r="B54" s="3" t="s">
        <v>42</v>
      </c>
      <c r="C54" s="3" t="s">
        <v>42</v>
      </c>
      <c r="D54" s="3" t="s">
        <v>42</v>
      </c>
      <c r="E54" s="3" t="s">
        <v>233</v>
      </c>
      <c r="F54" s="3" t="s">
        <v>233</v>
      </c>
      <c r="G54" s="3" t="s">
        <v>233</v>
      </c>
      <c r="H54" s="3" t="s">
        <v>233</v>
      </c>
      <c r="I54" s="4" t="s">
        <v>234</v>
      </c>
    </row>
    <row r="55" ht="22" customHeight="1" spans="1:9">
      <c r="A55" s="4" t="s">
        <v>235</v>
      </c>
      <c r="B55" s="3" t="s">
        <v>42</v>
      </c>
      <c r="C55" s="3" t="s">
        <v>42</v>
      </c>
      <c r="D55" s="3">
        <v>2</v>
      </c>
      <c r="E55" s="3">
        <v>2</v>
      </c>
      <c r="F55" s="3">
        <v>2</v>
      </c>
      <c r="G55" s="3">
        <v>2</v>
      </c>
      <c r="H55" s="3">
        <v>2</v>
      </c>
      <c r="I55" s="3">
        <v>2</v>
      </c>
    </row>
    <row r="56" ht="22" customHeight="1" spans="1:9">
      <c r="A56" s="4" t="s">
        <v>236</v>
      </c>
      <c r="B56" s="3" t="s">
        <v>237</v>
      </c>
      <c r="C56" s="3" t="s">
        <v>42</v>
      </c>
      <c r="D56" s="3" t="s">
        <v>42</v>
      </c>
      <c r="E56" s="3" t="s">
        <v>42</v>
      </c>
      <c r="F56" s="3" t="s">
        <v>42</v>
      </c>
      <c r="G56" s="3" t="s">
        <v>42</v>
      </c>
      <c r="H56" s="3" t="s">
        <v>42</v>
      </c>
      <c r="I56" s="3" t="s">
        <v>42</v>
      </c>
    </row>
    <row r="57" ht="22" customHeight="1" spans="1:9">
      <c r="A57" s="4" t="s">
        <v>238</v>
      </c>
      <c r="B57" s="3" t="s">
        <v>239</v>
      </c>
      <c r="C57" s="3" t="s">
        <v>240</v>
      </c>
      <c r="D57" s="3" t="s">
        <v>240</v>
      </c>
      <c r="E57" s="3" t="s">
        <v>240</v>
      </c>
      <c r="F57" s="3" t="s">
        <v>240</v>
      </c>
      <c r="G57" s="3" t="s">
        <v>42</v>
      </c>
      <c r="H57" s="3" t="s">
        <v>42</v>
      </c>
      <c r="I57" s="3" t="s">
        <v>42</v>
      </c>
    </row>
    <row r="58" ht="22" customHeight="1" spans="1:9">
      <c r="A58" s="4" t="s">
        <v>241</v>
      </c>
      <c r="B58" s="3" t="s">
        <v>242</v>
      </c>
      <c r="C58" s="3" t="s">
        <v>42</v>
      </c>
      <c r="D58" s="3" t="s">
        <v>42</v>
      </c>
      <c r="E58" s="3" t="s">
        <v>243</v>
      </c>
      <c r="F58" s="3" t="s">
        <v>243</v>
      </c>
      <c r="G58" s="3" t="s">
        <v>42</v>
      </c>
      <c r="H58" s="3" t="s">
        <v>244</v>
      </c>
      <c r="I58" s="3" t="s">
        <v>245</v>
      </c>
    </row>
    <row r="59" ht="22" customHeight="1" spans="1:9">
      <c r="A59" s="4" t="s">
        <v>246</v>
      </c>
      <c r="B59" s="3" t="s">
        <v>204</v>
      </c>
      <c r="C59" s="3" t="s">
        <v>204</v>
      </c>
      <c r="D59" s="3" t="s">
        <v>204</v>
      </c>
      <c r="E59" s="3" t="s">
        <v>204</v>
      </c>
      <c r="F59" s="3" t="s">
        <v>204</v>
      </c>
      <c r="G59" s="3" t="s">
        <v>42</v>
      </c>
      <c r="H59" s="3" t="s">
        <v>204</v>
      </c>
      <c r="I59" s="3" t="s">
        <v>204</v>
      </c>
    </row>
    <row r="60" ht="22" customHeight="1" spans="1:9">
      <c r="A60" s="4" t="s">
        <v>247</v>
      </c>
      <c r="B60" s="3" t="s">
        <v>204</v>
      </c>
      <c r="C60" s="3" t="s">
        <v>204</v>
      </c>
      <c r="D60" s="3" t="s">
        <v>204</v>
      </c>
      <c r="E60" s="3" t="s">
        <v>204</v>
      </c>
      <c r="F60" s="3" t="s">
        <v>204</v>
      </c>
      <c r="G60" s="3" t="s">
        <v>42</v>
      </c>
      <c r="H60" s="3" t="s">
        <v>204</v>
      </c>
      <c r="I60" s="3" t="s">
        <v>204</v>
      </c>
    </row>
    <row r="61" ht="22" customHeight="1" spans="1:9">
      <c r="A61" s="4" t="s">
        <v>248</v>
      </c>
      <c r="B61" s="3" t="s">
        <v>204</v>
      </c>
      <c r="C61" s="3" t="s">
        <v>204</v>
      </c>
      <c r="D61" s="3" t="s">
        <v>204</v>
      </c>
      <c r="E61" s="3" t="s">
        <v>42</v>
      </c>
      <c r="F61" s="3" t="s">
        <v>42</v>
      </c>
      <c r="G61" s="3" t="s">
        <v>42</v>
      </c>
      <c r="H61" s="3" t="s">
        <v>42</v>
      </c>
      <c r="I61" s="3" t="s">
        <v>42</v>
      </c>
    </row>
    <row r="62" ht="22" customHeight="1" spans="1:9">
      <c r="A62" s="4" t="s">
        <v>249</v>
      </c>
      <c r="B62" s="3" t="s">
        <v>250</v>
      </c>
      <c r="C62" s="3" t="s">
        <v>42</v>
      </c>
      <c r="D62" s="3" t="s">
        <v>42</v>
      </c>
      <c r="E62" s="3" t="s">
        <v>42</v>
      </c>
      <c r="F62" s="3" t="s">
        <v>42</v>
      </c>
      <c r="G62" s="3" t="s">
        <v>42</v>
      </c>
      <c r="H62" s="3" t="s">
        <v>42</v>
      </c>
      <c r="I62" s="3" t="s">
        <v>42</v>
      </c>
    </row>
    <row r="63" ht="22" customHeight="1" spans="1:9">
      <c r="A63" s="4" t="s">
        <v>251</v>
      </c>
      <c r="B63" s="3" t="s">
        <v>42</v>
      </c>
      <c r="C63" s="3" t="s">
        <v>42</v>
      </c>
      <c r="D63" s="3" t="s">
        <v>42</v>
      </c>
      <c r="E63" s="3" t="s">
        <v>42</v>
      </c>
      <c r="F63" s="3" t="s">
        <v>42</v>
      </c>
      <c r="G63" s="3" t="s">
        <v>42</v>
      </c>
      <c r="H63" s="3" t="s">
        <v>42</v>
      </c>
      <c r="I63" s="3" t="s">
        <v>252</v>
      </c>
    </row>
    <row r="64" ht="22" customHeight="1" spans="1:9">
      <c r="A64" s="4" t="s">
        <v>253</v>
      </c>
      <c r="B64" s="3" t="s">
        <v>254</v>
      </c>
      <c r="C64" s="3" t="s">
        <v>255</v>
      </c>
      <c r="D64" s="3" t="s">
        <v>255</v>
      </c>
      <c r="E64" s="3" t="s">
        <v>42</v>
      </c>
      <c r="F64" s="3" t="s">
        <v>42</v>
      </c>
      <c r="G64" s="3" t="s">
        <v>256</v>
      </c>
      <c r="H64" s="3" t="s">
        <v>257</v>
      </c>
      <c r="I64" s="3" t="s">
        <v>258</v>
      </c>
    </row>
    <row r="65" ht="22" customHeight="1" spans="1:9">
      <c r="A65" s="4" t="s">
        <v>259</v>
      </c>
      <c r="B65" s="3" t="s">
        <v>260</v>
      </c>
      <c r="C65" s="3" t="s">
        <v>261</v>
      </c>
      <c r="D65" s="3" t="s">
        <v>261</v>
      </c>
      <c r="E65" s="3" t="s">
        <v>262</v>
      </c>
      <c r="F65" s="3" t="s">
        <v>42</v>
      </c>
      <c r="G65" s="3" t="s">
        <v>263</v>
      </c>
      <c r="H65" s="3" t="s">
        <v>263</v>
      </c>
      <c r="I65" s="3" t="s">
        <v>264</v>
      </c>
    </row>
    <row r="66" s="46" customFormat="1" ht="22" customHeight="1" spans="1:9">
      <c r="A66" s="4" t="s">
        <v>265</v>
      </c>
      <c r="B66" s="3" t="str">
        <f>_xlfn.DISPIMG("ID_691EE7EF47824AC9BE2571818A49556F",1)</f>
        <v>=DISPIMG("ID_691EE7EF47824AC9BE2571818A49556F",1)</v>
      </c>
      <c r="C66" s="3"/>
      <c r="D66" s="3"/>
      <c r="E66" s="3"/>
      <c r="F66" s="3" t="str">
        <f>_xlfn.DISPIMG("ID_F1FB55D5C6B7400BBB744331E9629AC3",1)</f>
        <v>=DISPIMG("ID_F1FB55D5C6B7400BBB744331E9629AC3",1)</v>
      </c>
      <c r="G66" s="3" t="str">
        <f>_xlfn.DISPIMG("ID_EF4241EB0F524D949733DECF442C74B4",1)</f>
        <v>=DISPIMG("ID_EF4241EB0F524D949733DECF442C74B4",1)</v>
      </c>
      <c r="H66" s="3"/>
      <c r="I66" s="3" t="str">
        <f>_xlfn.DISPIMG("ID_701C845781CB4008A00E374D566D94A6",1)</f>
        <v>=DISPIMG("ID_701C845781CB4008A00E374D566D94A6",1)</v>
      </c>
    </row>
    <row r="67" ht="90" spans="1:9">
      <c r="A67" s="46" t="s">
        <v>266</v>
      </c>
      <c r="B67" s="46" t="s">
        <v>267</v>
      </c>
      <c r="D67" s="46" t="s">
        <v>268</v>
      </c>
      <c r="I67" s="46" t="str">
        <f>_xlfn.DISPIMG("ID_180AA7DAEFFD451A9C16335F4DFC95F9",1)</f>
        <v>=DISPIMG("ID_180AA7DAEFFD451A9C16335F4DFC95F9",1)</v>
      </c>
    </row>
    <row r="68" ht="60" spans="1:9">
      <c r="I68" s="46" t="str">
        <f>_xlfn.DISPIMG("ID_0CEC11CDE3AE4BEBB751EA8C33436B02",1)</f>
        <v>=DISPIMG("ID_0CEC11CDE3AE4BEBB751EA8C33436B02",1)</v>
      </c>
    </row>
  </sheetData>
  <mergeCells count="5">
    <mergeCell ref="B1:D1"/>
    <mergeCell ref="E1:I1"/>
    <mergeCell ref="C2:D2"/>
    <mergeCell ref="E2:F2"/>
    <mergeCell ref="G2:H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showGridLines="0" zoomScale="85" zoomScaleNormal="85" workbookViewId="0">
      <pane xSplit="1" ySplit="2" topLeftCell="B20" activePane="bottomRight" state="frozen"/>
      <selection/>
      <selection pane="topRight"/>
      <selection pane="bottomLeft"/>
      <selection pane="bottomRight" activeCell="K34" sqref="K34"/>
    </sheetView>
  </sheetViews>
  <sheetFormatPr defaultColWidth="9.55752212389381" defaultRowHeight="13.5"/>
  <cols>
    <col min="1" max="1" width="25.4867256637168" style="71" customWidth="1"/>
    <col min="2" max="8" width="17.212389380531" style="71" customWidth="1"/>
    <col min="9" max="16384" width="9.55752212389381" style="71"/>
  </cols>
  <sheetData>
    <row r="1" s="71" customFormat="1" ht="15" customHeight="1" spans="1:12">
      <c r="A1" s="72" t="s">
        <v>269</v>
      </c>
      <c r="B1" s="72" t="s">
        <v>270</v>
      </c>
      <c r="C1" s="72" t="s">
        <v>271</v>
      </c>
      <c r="D1" s="72" t="s">
        <v>272</v>
      </c>
      <c r="E1" s="72" t="s">
        <v>273</v>
      </c>
      <c r="F1" s="72" t="s">
        <v>274</v>
      </c>
      <c r="G1" s="72" t="s">
        <v>275</v>
      </c>
      <c r="H1" s="72" t="s">
        <v>276</v>
      </c>
      <c r="L1" s="73" t="s">
        <v>277</v>
      </c>
    </row>
    <row r="2" s="71" customFormat="1" ht="69" customHeight="1" spans="1:12">
      <c r="A2" s="74" t="s">
        <v>9</v>
      </c>
      <c r="B2" s="74" t="str">
        <f>_xlfn.DISPIMG("ID_EC7318497F61422889103B164C46DB40",1)</f>
        <v>=DISPIMG("ID_EC7318497F61422889103B164C46DB40",1)</v>
      </c>
      <c r="C2" s="74" t="str">
        <f>_xlfn.DISPIMG("ID_2E836EBB379A4FEFBCA99545B3DE53D9",1)</f>
        <v>=DISPIMG("ID_2E836EBB379A4FEFBCA99545B3DE53D9",1)</v>
      </c>
      <c r="D2" s="74" t="str">
        <f>_xlfn.DISPIMG("ID_40FF1B9D082441DC845901D949B6652F",1)</f>
        <v>=DISPIMG("ID_40FF1B9D082441DC845901D949B6652F",1)</v>
      </c>
      <c r="E2" s="74" t="str">
        <f>_xlfn.DISPIMG("ID_3AAD9754D5434C28BE8346125101B78C",1)</f>
        <v>=DISPIMG("ID_3AAD9754D5434C28BE8346125101B78C",1)</v>
      </c>
      <c r="F2" s="74" t="str">
        <f>_xlfn.DISPIMG("ID_06FCD70E8FA54B98A725C164C7A7A12A",1)</f>
        <v>=DISPIMG("ID_06FCD70E8FA54B98A725C164C7A7A12A",1)</v>
      </c>
      <c r="G2" s="74" t="str">
        <f>_xlfn.DISPIMG("ID_1D20837C8C0B4A888958F6A7B42E3EF5",1)</f>
        <v>=DISPIMG("ID_1D20837C8C0B4A888958F6A7B42E3EF5",1)</v>
      </c>
      <c r="H2" s="74" t="str">
        <f>_xlfn.DISPIMG("ID_4ACC5F62B8F745D89B39CA27D6A4F5AB",1)</f>
        <v>=DISPIMG("ID_4ACC5F62B8F745D89B39CA27D6A4F5AB",1)</v>
      </c>
    </row>
    <row r="3" s="71" customFormat="1" ht="15" customHeight="1" spans="1:12">
      <c r="A3" s="74" t="s">
        <v>10</v>
      </c>
      <c r="B3" s="74" t="s">
        <v>278</v>
      </c>
      <c r="C3" s="74" t="s">
        <v>279</v>
      </c>
      <c r="D3" s="74" t="s">
        <v>280</v>
      </c>
      <c r="E3" s="74" t="s">
        <v>281</v>
      </c>
      <c r="F3" s="74" t="s">
        <v>282</v>
      </c>
      <c r="G3" s="74" t="s">
        <v>275</v>
      </c>
      <c r="H3" s="74" t="s">
        <v>276</v>
      </c>
    </row>
    <row r="4" s="71" customFormat="1" ht="15" customHeight="1" spans="1:12">
      <c r="A4" s="74" t="s">
        <v>283</v>
      </c>
      <c r="B4" s="75" t="s">
        <v>284</v>
      </c>
      <c r="C4" s="76"/>
      <c r="D4" s="76"/>
      <c r="E4" s="76"/>
      <c r="F4" s="76"/>
      <c r="G4" s="76"/>
      <c r="H4" s="77"/>
    </row>
    <row r="5" s="71" customFormat="1" ht="24" customHeight="1" spans="1:12">
      <c r="A5" s="74" t="s">
        <v>34</v>
      </c>
      <c r="B5" s="74">
        <v>2026</v>
      </c>
      <c r="C5" s="74">
        <v>2025</v>
      </c>
      <c r="D5" s="74">
        <v>2024</v>
      </c>
      <c r="E5" s="74">
        <v>2022</v>
      </c>
      <c r="F5" s="74">
        <v>2021</v>
      </c>
      <c r="G5" s="74">
        <v>2025</v>
      </c>
      <c r="H5" s="74">
        <v>2015</v>
      </c>
    </row>
    <row r="6" s="71" customFormat="1" ht="27.75" spans="1:12">
      <c r="A6" s="74" t="s">
        <v>22</v>
      </c>
      <c r="B6" s="74" t="s">
        <v>285</v>
      </c>
      <c r="C6" s="74" t="s">
        <v>286</v>
      </c>
      <c r="D6" s="74" t="s">
        <v>287</v>
      </c>
      <c r="E6" s="74" t="s">
        <v>288</v>
      </c>
      <c r="F6" s="74" t="s">
        <v>289</v>
      </c>
      <c r="G6" s="74" t="s">
        <v>290</v>
      </c>
      <c r="H6" s="74" t="s">
        <v>291</v>
      </c>
    </row>
    <row r="7" s="71" customFormat="1" ht="24" customHeight="1" spans="1:12">
      <c r="A7" s="74" t="s">
        <v>19</v>
      </c>
      <c r="B7" s="74" t="s">
        <v>292</v>
      </c>
      <c r="C7" s="78">
        <v>3999</v>
      </c>
      <c r="D7" s="74" t="s">
        <v>293</v>
      </c>
      <c r="E7" s="74" t="s">
        <v>294</v>
      </c>
      <c r="F7" s="78">
        <v>1499</v>
      </c>
      <c r="G7" s="74" t="s">
        <v>77</v>
      </c>
      <c r="H7" s="74" t="s">
        <v>77</v>
      </c>
    </row>
    <row r="8" s="71" customFormat="1" ht="36" customHeight="1" spans="1:12">
      <c r="A8" s="74" t="s">
        <v>295</v>
      </c>
      <c r="B8" s="74" t="s">
        <v>296</v>
      </c>
      <c r="C8" s="74" t="s">
        <v>297</v>
      </c>
      <c r="D8" s="74" t="s">
        <v>298</v>
      </c>
      <c r="E8" s="74" t="s">
        <v>299</v>
      </c>
      <c r="F8" s="74" t="s">
        <v>299</v>
      </c>
      <c r="G8" s="74" t="s">
        <v>300</v>
      </c>
      <c r="H8" s="74" t="s">
        <v>77</v>
      </c>
    </row>
    <row r="9" s="71" customFormat="1" ht="69.4" spans="1:12">
      <c r="A9" s="74" t="s">
        <v>52</v>
      </c>
      <c r="B9" s="79" t="s">
        <v>301</v>
      </c>
      <c r="C9" s="74" t="s">
        <v>302</v>
      </c>
      <c r="D9" s="74" t="s">
        <v>303</v>
      </c>
      <c r="E9" s="74" t="s">
        <v>304</v>
      </c>
      <c r="F9" s="74" t="s">
        <v>304</v>
      </c>
      <c r="G9" s="74" t="s">
        <v>303</v>
      </c>
      <c r="H9" s="74" t="s">
        <v>303</v>
      </c>
    </row>
    <row r="10" s="71" customFormat="1" ht="15" customHeight="1" spans="1:12">
      <c r="A10" s="80" t="s">
        <v>305</v>
      </c>
      <c r="B10" s="80" t="s">
        <v>306</v>
      </c>
      <c r="C10" s="80" t="s">
        <v>306</v>
      </c>
      <c r="D10" s="80" t="s">
        <v>306</v>
      </c>
      <c r="E10" s="80" t="s">
        <v>306</v>
      </c>
      <c r="F10" s="80" t="s">
        <v>306</v>
      </c>
      <c r="G10" s="80" t="s">
        <v>306</v>
      </c>
      <c r="H10" s="80" t="s">
        <v>306</v>
      </c>
    </row>
    <row r="11" s="71" customFormat="1" ht="15" customHeight="1" spans="1:12">
      <c r="A11" s="80" t="s">
        <v>307</v>
      </c>
      <c r="B11" s="80" t="s">
        <v>306</v>
      </c>
      <c r="C11" s="80" t="s">
        <v>306</v>
      </c>
      <c r="D11" s="80" t="s">
        <v>306</v>
      </c>
      <c r="E11" s="80" t="s">
        <v>306</v>
      </c>
      <c r="F11" s="80" t="s">
        <v>306</v>
      </c>
      <c r="G11" s="80" t="s">
        <v>306</v>
      </c>
      <c r="H11" s="80" t="s">
        <v>306</v>
      </c>
    </row>
    <row r="12" s="71" customFormat="1" ht="15" customHeight="1" spans="1:12">
      <c r="A12" s="80" t="s">
        <v>308</v>
      </c>
      <c r="B12" s="80" t="s">
        <v>306</v>
      </c>
      <c r="C12" s="80" t="s">
        <v>77</v>
      </c>
      <c r="D12" s="80" t="s">
        <v>77</v>
      </c>
      <c r="E12" s="80" t="s">
        <v>306</v>
      </c>
      <c r="F12" s="80" t="s">
        <v>77</v>
      </c>
      <c r="G12" s="80" t="s">
        <v>77</v>
      </c>
      <c r="H12" s="80" t="s">
        <v>77</v>
      </c>
    </row>
    <row r="13" s="71" customFormat="1" ht="15" customHeight="1" spans="1:12">
      <c r="A13" s="80" t="s">
        <v>309</v>
      </c>
      <c r="B13" s="80" t="s">
        <v>306</v>
      </c>
      <c r="C13" s="80" t="s">
        <v>77</v>
      </c>
      <c r="D13" s="80" t="s">
        <v>77</v>
      </c>
      <c r="E13" s="80" t="s">
        <v>77</v>
      </c>
      <c r="F13" s="80" t="s">
        <v>77</v>
      </c>
      <c r="G13" s="80" t="s">
        <v>77</v>
      </c>
      <c r="H13" s="80" t="s">
        <v>77</v>
      </c>
    </row>
    <row r="14" s="71" customFormat="1" ht="27.75" spans="1:12">
      <c r="A14" s="74" t="s">
        <v>163</v>
      </c>
      <c r="B14" s="74" t="s">
        <v>310</v>
      </c>
      <c r="C14" s="74" t="s">
        <v>311</v>
      </c>
      <c r="D14" s="74" t="s">
        <v>312</v>
      </c>
      <c r="E14" s="74" t="s">
        <v>313</v>
      </c>
      <c r="F14" s="74" t="s">
        <v>313</v>
      </c>
      <c r="G14" s="74" t="s">
        <v>314</v>
      </c>
      <c r="H14" s="74" t="s">
        <v>315</v>
      </c>
    </row>
    <row r="15" s="71" customFormat="1" ht="13.9" spans="1:12">
      <c r="A15" s="74" t="s">
        <v>316</v>
      </c>
      <c r="B15" s="74" t="s">
        <v>77</v>
      </c>
      <c r="C15" s="74" t="s">
        <v>77</v>
      </c>
      <c r="D15" s="74" t="s">
        <v>306</v>
      </c>
      <c r="E15" s="74" t="s">
        <v>77</v>
      </c>
      <c r="F15" s="74" t="s">
        <v>77</v>
      </c>
      <c r="G15" s="74" t="s">
        <v>306</v>
      </c>
      <c r="H15" s="74" t="s">
        <v>306</v>
      </c>
    </row>
    <row r="16" s="71" customFormat="1" ht="36" customHeight="1" spans="1:12">
      <c r="A16" s="74" t="s">
        <v>317</v>
      </c>
      <c r="B16" s="81" t="s">
        <v>318</v>
      </c>
      <c r="C16" s="74" t="s">
        <v>319</v>
      </c>
      <c r="D16" s="79" t="s">
        <v>320</v>
      </c>
      <c r="E16" s="74" t="s">
        <v>319</v>
      </c>
      <c r="F16" s="74" t="s">
        <v>319</v>
      </c>
      <c r="G16" s="82" t="s">
        <v>321</v>
      </c>
      <c r="H16" s="74" t="s">
        <v>322</v>
      </c>
    </row>
    <row r="17" s="71" customFormat="1" ht="15" customHeight="1" spans="1:8">
      <c r="A17" s="74" t="s">
        <v>190</v>
      </c>
      <c r="B17" s="74" t="s">
        <v>323</v>
      </c>
      <c r="C17" s="74" t="s">
        <v>191</v>
      </c>
      <c r="D17" s="74" t="s">
        <v>77</v>
      </c>
      <c r="E17" s="74" t="s">
        <v>77</v>
      </c>
      <c r="F17" s="74" t="s">
        <v>77</v>
      </c>
      <c r="G17" s="74" t="s">
        <v>77</v>
      </c>
      <c r="H17" s="74" t="s">
        <v>77</v>
      </c>
    </row>
    <row r="18" s="71" customFormat="1" ht="15" customHeight="1" spans="1:8">
      <c r="A18" s="74" t="s">
        <v>196</v>
      </c>
      <c r="B18" s="74" t="s">
        <v>324</v>
      </c>
      <c r="C18" s="74" t="s">
        <v>77</v>
      </c>
      <c r="D18" s="74" t="s">
        <v>325</v>
      </c>
      <c r="E18" s="74" t="s">
        <v>77</v>
      </c>
      <c r="F18" s="74" t="s">
        <v>77</v>
      </c>
      <c r="G18" s="74" t="s">
        <v>326</v>
      </c>
      <c r="H18" s="74" t="s">
        <v>77</v>
      </c>
    </row>
    <row r="19" s="71" customFormat="1" ht="24" customHeight="1" spans="1:8">
      <c r="A19" s="74" t="s">
        <v>238</v>
      </c>
      <c r="B19" s="74" t="s">
        <v>327</v>
      </c>
      <c r="C19" s="74" t="s">
        <v>327</v>
      </c>
      <c r="D19" s="74" t="s">
        <v>327</v>
      </c>
      <c r="E19" s="74" t="s">
        <v>327</v>
      </c>
      <c r="F19" s="74" t="s">
        <v>327</v>
      </c>
      <c r="G19" s="74" t="s">
        <v>327</v>
      </c>
      <c r="H19" s="74" t="s">
        <v>77</v>
      </c>
    </row>
    <row r="20" s="71" customFormat="1" ht="24" customHeight="1" spans="1:8">
      <c r="A20" s="74" t="s">
        <v>328</v>
      </c>
      <c r="B20" s="74" t="s">
        <v>306</v>
      </c>
      <c r="C20" s="74" t="s">
        <v>306</v>
      </c>
      <c r="D20" s="74" t="s">
        <v>306</v>
      </c>
      <c r="E20" s="74" t="s">
        <v>77</v>
      </c>
      <c r="F20" s="74" t="s">
        <v>306</v>
      </c>
      <c r="G20" s="74" t="s">
        <v>77</v>
      </c>
      <c r="H20" s="74" t="s">
        <v>77</v>
      </c>
    </row>
    <row r="21" s="71" customFormat="1" ht="15" customHeight="1" spans="1:8">
      <c r="A21" s="74" t="s">
        <v>329</v>
      </c>
      <c r="B21" s="74" t="s">
        <v>77</v>
      </c>
      <c r="C21" s="74" t="s">
        <v>77</v>
      </c>
      <c r="D21" s="74" t="s">
        <v>330</v>
      </c>
      <c r="E21" s="74" t="s">
        <v>77</v>
      </c>
      <c r="F21" s="74" t="s">
        <v>77</v>
      </c>
      <c r="G21" s="74" t="s">
        <v>77</v>
      </c>
      <c r="H21" s="74" t="s">
        <v>77</v>
      </c>
    </row>
    <row r="22" s="71" customFormat="1" ht="15" customHeight="1" spans="1:8">
      <c r="A22" s="74" t="s">
        <v>331</v>
      </c>
      <c r="B22" s="74" t="s">
        <v>77</v>
      </c>
      <c r="C22" s="74" t="s">
        <v>77</v>
      </c>
      <c r="D22" s="74" t="s">
        <v>332</v>
      </c>
      <c r="E22" s="74" t="s">
        <v>77</v>
      </c>
      <c r="F22" s="74" t="s">
        <v>77</v>
      </c>
      <c r="G22" s="74" t="s">
        <v>77</v>
      </c>
      <c r="H22" s="74" t="s">
        <v>77</v>
      </c>
    </row>
    <row r="23" s="71" customFormat="1" ht="15" customHeight="1" spans="1:8">
      <c r="A23" s="74" t="s">
        <v>333</v>
      </c>
      <c r="B23" s="74" t="s">
        <v>306</v>
      </c>
      <c r="C23" s="74" t="s">
        <v>77</v>
      </c>
      <c r="D23" s="74" t="s">
        <v>77</v>
      </c>
      <c r="E23" s="74" t="s">
        <v>77</v>
      </c>
      <c r="F23" s="74" t="s">
        <v>77</v>
      </c>
      <c r="G23" s="74" t="s">
        <v>77</v>
      </c>
      <c r="H23" s="74" t="s">
        <v>77</v>
      </c>
    </row>
    <row r="24" s="71" customFormat="1" ht="15" customHeight="1" spans="1:8">
      <c r="A24" s="72" t="s">
        <v>334</v>
      </c>
      <c r="B24" s="74" t="s">
        <v>306</v>
      </c>
      <c r="C24" s="74" t="s">
        <v>306</v>
      </c>
      <c r="D24" s="74" t="s">
        <v>306</v>
      </c>
      <c r="E24" s="74" t="s">
        <v>77</v>
      </c>
      <c r="F24" s="74" t="s">
        <v>77</v>
      </c>
      <c r="G24" s="74" t="s">
        <v>77</v>
      </c>
      <c r="H24" s="74" t="s">
        <v>77</v>
      </c>
    </row>
    <row r="25" s="71" customFormat="1" ht="15" customHeight="1" spans="1:8">
      <c r="A25" s="74" t="s">
        <v>335</v>
      </c>
      <c r="B25" s="74" t="s">
        <v>306</v>
      </c>
      <c r="C25" s="74" t="s">
        <v>306</v>
      </c>
      <c r="D25" s="74" t="s">
        <v>306</v>
      </c>
      <c r="E25" s="74" t="s">
        <v>306</v>
      </c>
      <c r="F25" s="74" t="s">
        <v>306</v>
      </c>
      <c r="G25" s="74" t="s">
        <v>306</v>
      </c>
      <c r="H25" s="74" t="s">
        <v>306</v>
      </c>
    </row>
    <row r="26" s="71" customFormat="1" ht="27.75" spans="1:8">
      <c r="A26" s="74" t="s">
        <v>336</v>
      </c>
      <c r="B26" s="74" t="s">
        <v>337</v>
      </c>
      <c r="C26" s="74" t="s">
        <v>77</v>
      </c>
      <c r="D26" s="74" t="s">
        <v>306</v>
      </c>
      <c r="E26" s="74" t="s">
        <v>77</v>
      </c>
      <c r="F26" s="74" t="s">
        <v>77</v>
      </c>
      <c r="G26" s="74" t="s">
        <v>77</v>
      </c>
      <c r="H26" s="74" t="s">
        <v>77</v>
      </c>
    </row>
    <row r="27" s="71" customFormat="1" ht="27" customHeight="1" spans="1:8">
      <c r="A27" s="74" t="s">
        <v>338</v>
      </c>
      <c r="B27" s="74" t="s">
        <v>306</v>
      </c>
      <c r="C27" s="74" t="s">
        <v>77</v>
      </c>
      <c r="D27" s="74" t="s">
        <v>306</v>
      </c>
      <c r="E27" s="74" t="s">
        <v>77</v>
      </c>
      <c r="F27" s="74" t="s">
        <v>77</v>
      </c>
      <c r="G27" s="74" t="s">
        <v>77</v>
      </c>
      <c r="H27" s="74" t="s">
        <v>77</v>
      </c>
    </row>
    <row r="28" s="71" customFormat="1" ht="61" customHeight="1" spans="1:8">
      <c r="A28" s="74" t="s">
        <v>150</v>
      </c>
      <c r="B28" s="74" t="s">
        <v>339</v>
      </c>
      <c r="C28" s="74" t="s">
        <v>340</v>
      </c>
      <c r="D28" s="74" t="s">
        <v>341</v>
      </c>
      <c r="E28" s="74" t="s">
        <v>342</v>
      </c>
      <c r="F28" s="74" t="s">
        <v>342</v>
      </c>
      <c r="G28" s="74" t="s">
        <v>343</v>
      </c>
      <c r="H28" s="74" t="s">
        <v>344</v>
      </c>
    </row>
    <row r="29" s="71" customFormat="1" ht="24" customHeight="1" spans="1:8">
      <c r="A29" s="74" t="s">
        <v>71</v>
      </c>
      <c r="B29" s="74" t="s">
        <v>345</v>
      </c>
      <c r="C29" s="74" t="s">
        <v>346</v>
      </c>
      <c r="D29" s="74" t="s">
        <v>347</v>
      </c>
      <c r="E29" s="74" t="s">
        <v>346</v>
      </c>
      <c r="F29" s="74" t="s">
        <v>346</v>
      </c>
      <c r="G29" s="74" t="s">
        <v>346</v>
      </c>
      <c r="H29" s="74" t="s">
        <v>346</v>
      </c>
    </row>
    <row r="30" s="71" customFormat="1" ht="15" customHeight="1" outlineLevel="1" spans="1:8">
      <c r="A30" s="74" t="s">
        <v>76</v>
      </c>
      <c r="B30" s="74" t="s">
        <v>77</v>
      </c>
      <c r="C30" s="74" t="s">
        <v>77</v>
      </c>
      <c r="D30" s="74" t="s">
        <v>77</v>
      </c>
      <c r="E30" s="74" t="s">
        <v>77</v>
      </c>
      <c r="F30" s="74" t="s">
        <v>77</v>
      </c>
      <c r="G30" s="74" t="s">
        <v>77</v>
      </c>
      <c r="H30" s="74" t="s">
        <v>77</v>
      </c>
    </row>
    <row r="31" s="71" customFormat="1" ht="15" customHeight="1" outlineLevel="1" spans="1:8">
      <c r="A31" s="74" t="s">
        <v>80</v>
      </c>
      <c r="B31" s="74" t="s">
        <v>77</v>
      </c>
      <c r="C31" s="74" t="s">
        <v>77</v>
      </c>
      <c r="D31" s="74" t="s">
        <v>77</v>
      </c>
      <c r="E31" s="74" t="s">
        <v>77</v>
      </c>
      <c r="F31" s="74" t="s">
        <v>77</v>
      </c>
      <c r="G31" s="74" t="s">
        <v>77</v>
      </c>
      <c r="H31" s="74" t="s">
        <v>77</v>
      </c>
    </row>
    <row r="32" s="71" customFormat="1" ht="15" customHeight="1" outlineLevel="1" spans="1:8">
      <c r="A32" s="74" t="s">
        <v>84</v>
      </c>
      <c r="B32" s="74" t="s">
        <v>77</v>
      </c>
      <c r="C32" s="74" t="s">
        <v>77</v>
      </c>
      <c r="D32" s="74" t="s">
        <v>77</v>
      </c>
      <c r="E32" s="74" t="s">
        <v>77</v>
      </c>
      <c r="F32" s="74" t="s">
        <v>77</v>
      </c>
      <c r="G32" s="74" t="s">
        <v>77</v>
      </c>
      <c r="H32" s="74" t="s">
        <v>77</v>
      </c>
    </row>
    <row r="33" s="71" customFormat="1" ht="15" customHeight="1" outlineLevel="1" spans="1:8">
      <c r="A33" s="74" t="s">
        <v>89</v>
      </c>
      <c r="B33" s="74" t="s">
        <v>348</v>
      </c>
      <c r="C33" s="74" t="s">
        <v>77</v>
      </c>
      <c r="D33" s="74" t="s">
        <v>77</v>
      </c>
      <c r="E33" s="74" t="s">
        <v>77</v>
      </c>
      <c r="F33" s="74" t="s">
        <v>77</v>
      </c>
      <c r="G33" s="74" t="s">
        <v>77</v>
      </c>
      <c r="H33" s="74" t="s">
        <v>77</v>
      </c>
    </row>
    <row r="34" s="71" customFormat="1" ht="15" customHeight="1" outlineLevel="1" spans="1:8">
      <c r="A34" s="74" t="s">
        <v>92</v>
      </c>
      <c r="B34" s="74" t="s">
        <v>77</v>
      </c>
      <c r="C34" s="74" t="s">
        <v>77</v>
      </c>
      <c r="D34" s="74" t="s">
        <v>77</v>
      </c>
      <c r="E34" s="74" t="s">
        <v>77</v>
      </c>
      <c r="F34" s="74" t="s">
        <v>77</v>
      </c>
      <c r="G34" s="74" t="s">
        <v>77</v>
      </c>
      <c r="H34" s="74" t="s">
        <v>77</v>
      </c>
    </row>
    <row r="35" s="71" customFormat="1" ht="15" customHeight="1" outlineLevel="1" spans="1:8">
      <c r="A35" s="74" t="s">
        <v>96</v>
      </c>
      <c r="B35" s="74" t="s">
        <v>77</v>
      </c>
      <c r="C35" s="74" t="s">
        <v>77</v>
      </c>
      <c r="D35" s="74" t="s">
        <v>77</v>
      </c>
      <c r="E35" s="74" t="s">
        <v>77</v>
      </c>
      <c r="F35" s="74" t="s">
        <v>77</v>
      </c>
      <c r="G35" s="74" t="s">
        <v>77</v>
      </c>
      <c r="H35" s="74" t="s">
        <v>77</v>
      </c>
    </row>
    <row r="36" s="71" customFormat="1" ht="15" customHeight="1" outlineLevel="1" spans="1:8">
      <c r="A36" s="74" t="s">
        <v>98</v>
      </c>
      <c r="B36" s="74" t="s">
        <v>77</v>
      </c>
      <c r="C36" s="74" t="s">
        <v>77</v>
      </c>
      <c r="D36" s="74" t="s">
        <v>77</v>
      </c>
      <c r="E36" s="74" t="s">
        <v>77</v>
      </c>
      <c r="F36" s="74" t="s">
        <v>77</v>
      </c>
      <c r="G36" s="74" t="s">
        <v>77</v>
      </c>
      <c r="H36" s="74" t="s">
        <v>77</v>
      </c>
    </row>
    <row r="37" s="71" customFormat="1" ht="15" customHeight="1" outlineLevel="1" spans="1:8">
      <c r="A37" s="74" t="s">
        <v>101</v>
      </c>
      <c r="B37" s="74" t="s">
        <v>77</v>
      </c>
      <c r="C37" s="74" t="s">
        <v>77</v>
      </c>
      <c r="D37" s="74" t="s">
        <v>77</v>
      </c>
      <c r="E37" s="74" t="s">
        <v>77</v>
      </c>
      <c r="F37" s="74" t="s">
        <v>77</v>
      </c>
      <c r="G37" s="74" t="s">
        <v>77</v>
      </c>
      <c r="H37" s="74" t="s">
        <v>77</v>
      </c>
    </row>
    <row r="38" s="71" customFormat="1" ht="15" customHeight="1" outlineLevel="1" spans="1:8">
      <c r="A38" s="74" t="s">
        <v>119</v>
      </c>
      <c r="B38" s="74" t="s">
        <v>77</v>
      </c>
      <c r="C38" s="74" t="s">
        <v>77</v>
      </c>
      <c r="D38" s="74" t="s">
        <v>77</v>
      </c>
      <c r="E38" s="74" t="s">
        <v>77</v>
      </c>
      <c r="F38" s="74" t="s">
        <v>77</v>
      </c>
      <c r="G38" s="74" t="s">
        <v>77</v>
      </c>
      <c r="H38" s="74" t="s">
        <v>77</v>
      </c>
    </row>
    <row r="39" s="71" customFormat="1" ht="15" customHeight="1" outlineLevel="1" spans="1:8">
      <c r="A39" s="74" t="s">
        <v>182</v>
      </c>
      <c r="B39" s="74" t="s">
        <v>77</v>
      </c>
      <c r="C39" s="74" t="s">
        <v>77</v>
      </c>
      <c r="D39" s="74" t="s">
        <v>77</v>
      </c>
      <c r="E39" s="74" t="s">
        <v>77</v>
      </c>
      <c r="F39" s="74" t="s">
        <v>77</v>
      </c>
      <c r="G39" s="74" t="s">
        <v>77</v>
      </c>
      <c r="H39" s="74" t="s">
        <v>77</v>
      </c>
    </row>
    <row r="40" s="71" customFormat="1" ht="15" customHeight="1" outlineLevel="1" spans="1:8">
      <c r="A40" s="74" t="s">
        <v>349</v>
      </c>
      <c r="B40" s="74" t="s">
        <v>77</v>
      </c>
      <c r="C40" s="74" t="s">
        <v>77</v>
      </c>
      <c r="D40" s="74" t="s">
        <v>77</v>
      </c>
      <c r="E40" s="74" t="s">
        <v>77</v>
      </c>
      <c r="F40" s="74" t="s">
        <v>77</v>
      </c>
      <c r="G40" s="74" t="s">
        <v>77</v>
      </c>
      <c r="H40" s="74" t="s">
        <v>77</v>
      </c>
    </row>
    <row r="41" s="71" customFormat="1" ht="13.9" outlineLevel="1" spans="1:8">
      <c r="A41" s="74" t="s">
        <v>350</v>
      </c>
      <c r="B41" s="74">
        <v>5.1</v>
      </c>
      <c r="C41" s="74">
        <v>5.1</v>
      </c>
      <c r="D41" s="74">
        <v>5.1</v>
      </c>
      <c r="E41" s="74" t="s">
        <v>77</v>
      </c>
      <c r="F41" s="74" t="s">
        <v>77</v>
      </c>
      <c r="G41" s="74" t="s">
        <v>351</v>
      </c>
      <c r="H41" s="74" t="s">
        <v>77</v>
      </c>
    </row>
    <row r="42" s="71" customFormat="1" ht="71" customHeight="1" spans="1:8">
      <c r="A42" s="74" t="s">
        <v>352</v>
      </c>
      <c r="B42" s="74" t="s">
        <v>353</v>
      </c>
      <c r="C42" s="74" t="s">
        <v>354</v>
      </c>
      <c r="D42" s="74" t="s">
        <v>355</v>
      </c>
      <c r="E42" s="74" t="s">
        <v>355</v>
      </c>
      <c r="F42" s="74" t="s">
        <v>355</v>
      </c>
      <c r="G42" s="74" t="s">
        <v>356</v>
      </c>
      <c r="H42" s="74" t="s">
        <v>356</v>
      </c>
    </row>
    <row r="50" spans="2:2">
      <c r="B50" s="73" t="s">
        <v>357</v>
      </c>
    </row>
  </sheetData>
  <mergeCells count="1">
    <mergeCell ref="B4:H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5"/>
  <sheetViews>
    <sheetView showGridLines="0" topLeftCell="A20" workbookViewId="0">
      <selection activeCell="J13" sqref="J13"/>
    </sheetView>
  </sheetViews>
  <sheetFormatPr defaultColWidth="9.23008849557522" defaultRowHeight="15"/>
  <cols>
    <col min="1" max="1" width="25.4867256637168" style="47" customWidth="1"/>
    <col min="2" max="23" width="9.23008849557522" style="1"/>
    <col min="24" max="24" width="20.6725663716814" style="1" customWidth="1"/>
    <col min="25" max="16384" width="9.23008849557522" style="1"/>
  </cols>
  <sheetData>
    <row r="1" spans="1:23">
      <c r="A1" s="48" t="s">
        <v>10</v>
      </c>
      <c r="B1" s="5" t="s">
        <v>358</v>
      </c>
      <c r="C1" s="5" t="s">
        <v>359</v>
      </c>
      <c r="D1" s="5" t="s">
        <v>360</v>
      </c>
      <c r="E1" s="5" t="s">
        <v>361</v>
      </c>
      <c r="F1" s="5" t="s">
        <v>362</v>
      </c>
      <c r="G1" s="5" t="s">
        <v>363</v>
      </c>
      <c r="H1" s="5" t="s">
        <v>364</v>
      </c>
    </row>
    <row r="2" ht="50" customHeight="1" spans="1:23">
      <c r="A2" s="48" t="s">
        <v>9</v>
      </c>
      <c r="B2" s="49" t="str">
        <f>_xlfn.DISPIMG("ID_B665E142626F4BA9AFF8229FF5529F9E",1)</f>
        <v>=DISPIMG("ID_B665E142626F4BA9AFF8229FF5529F9E",1)</v>
      </c>
      <c r="C2" s="49"/>
      <c r="D2" s="49"/>
      <c r="E2" s="49"/>
      <c r="F2" s="49"/>
      <c r="G2" s="49"/>
      <c r="H2" s="49"/>
    </row>
    <row r="3" s="1" customFormat="1" spans="1:23">
      <c r="A3" s="48" t="s">
        <v>3</v>
      </c>
      <c r="B3" s="17" t="s">
        <v>365</v>
      </c>
      <c r="C3" s="18"/>
      <c r="D3" s="18"/>
      <c r="E3" s="18"/>
      <c r="F3" s="18"/>
      <c r="G3" s="18"/>
      <c r="H3" s="19"/>
      <c r="W3" s="1" t="s">
        <v>366</v>
      </c>
    </row>
    <row r="4" spans="1:23">
      <c r="A4" s="48" t="s">
        <v>34</v>
      </c>
      <c r="B4" s="17">
        <v>2019</v>
      </c>
      <c r="C4" s="18"/>
      <c r="D4" s="19"/>
      <c r="E4" s="17">
        <v>2020</v>
      </c>
      <c r="F4" s="18"/>
      <c r="G4" s="18"/>
      <c r="H4" s="19"/>
      <c r="W4" s="1" t="s">
        <v>367</v>
      </c>
    </row>
    <row r="5" spans="1:23">
      <c r="A5" s="48" t="s">
        <v>283</v>
      </c>
      <c r="B5" s="50" t="s">
        <v>368</v>
      </c>
      <c r="C5" s="51"/>
      <c r="D5" s="51"/>
      <c r="E5" s="51"/>
      <c r="F5" s="51"/>
      <c r="G5" s="51"/>
      <c r="H5" s="52"/>
      <c r="W5" s="1" t="s">
        <v>369</v>
      </c>
    </row>
    <row r="6" spans="1:23">
      <c r="A6" s="48" t="s">
        <v>19</v>
      </c>
      <c r="B6" s="53">
        <v>2379</v>
      </c>
      <c r="C6" s="53">
        <v>2804</v>
      </c>
      <c r="D6" s="53">
        <v>3229</v>
      </c>
      <c r="E6" s="53">
        <v>4249</v>
      </c>
      <c r="F6" s="53">
        <v>4249</v>
      </c>
      <c r="G6" s="53">
        <v>4249</v>
      </c>
      <c r="H6" s="53">
        <v>5099</v>
      </c>
      <c r="W6" s="1" t="s">
        <v>370</v>
      </c>
    </row>
    <row r="7" spans="1:23">
      <c r="A7" s="48" t="s">
        <v>295</v>
      </c>
      <c r="B7" s="5" t="s">
        <v>371</v>
      </c>
      <c r="C7" s="5"/>
      <c r="D7" s="5"/>
      <c r="E7" s="5"/>
      <c r="F7" s="5"/>
      <c r="G7" s="5"/>
      <c r="H7" s="5"/>
      <c r="W7" s="1" t="s">
        <v>372</v>
      </c>
    </row>
    <row r="8" ht="15.75" spans="1:23">
      <c r="A8" s="48" t="s">
        <v>52</v>
      </c>
      <c r="B8" s="54" t="s">
        <v>373</v>
      </c>
      <c r="C8" s="5"/>
      <c r="D8" s="5"/>
      <c r="E8" s="5"/>
      <c r="F8" s="5"/>
      <c r="G8" s="5"/>
      <c r="H8" s="5"/>
    </row>
    <row r="9" spans="1:23">
      <c r="A9" s="55" t="s">
        <v>305</v>
      </c>
      <c r="B9" s="48" t="s">
        <v>374</v>
      </c>
      <c r="C9" s="48" t="s">
        <v>374</v>
      </c>
      <c r="D9" s="48" t="s">
        <v>374</v>
      </c>
      <c r="E9" s="48" t="s">
        <v>374</v>
      </c>
      <c r="F9" s="48" t="s">
        <v>374</v>
      </c>
      <c r="G9" s="48" t="s">
        <v>374</v>
      </c>
      <c r="H9" s="48" t="s">
        <v>374</v>
      </c>
    </row>
    <row r="10" spans="1:23">
      <c r="A10" s="55" t="s">
        <v>307</v>
      </c>
      <c r="B10" s="48" t="s">
        <v>374</v>
      </c>
      <c r="C10" s="48" t="s">
        <v>374</v>
      </c>
      <c r="D10" s="48" t="s">
        <v>374</v>
      </c>
      <c r="E10" s="48" t="s">
        <v>374</v>
      </c>
      <c r="F10" s="48" t="s">
        <v>374</v>
      </c>
      <c r="G10" s="48" t="s">
        <v>374</v>
      </c>
      <c r="H10" s="48" t="s">
        <v>374</v>
      </c>
    </row>
    <row r="11" s="46" customFormat="1" spans="1:23">
      <c r="A11" s="48" t="s">
        <v>375</v>
      </c>
      <c r="B11" s="17" t="s">
        <v>376</v>
      </c>
      <c r="C11" s="18"/>
      <c r="D11" s="18"/>
      <c r="E11" s="18"/>
      <c r="F11" s="18"/>
      <c r="G11" s="18"/>
      <c r="H11" s="1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5.75" spans="1:23">
      <c r="A12" s="4" t="s">
        <v>138</v>
      </c>
      <c r="B12" s="56" t="s">
        <v>140</v>
      </c>
      <c r="C12" s="57"/>
      <c r="D12" s="57"/>
      <c r="E12" s="57"/>
      <c r="F12" s="57"/>
      <c r="G12" s="57"/>
      <c r="H12" s="58"/>
      <c r="W12" s="1" t="s">
        <v>377</v>
      </c>
    </row>
    <row r="13" spans="1:23">
      <c r="A13" s="48" t="s">
        <v>223</v>
      </c>
      <c r="B13" s="17" t="s">
        <v>378</v>
      </c>
      <c r="C13" s="18"/>
      <c r="D13" s="18"/>
      <c r="E13" s="18"/>
      <c r="F13" s="18"/>
      <c r="G13" s="18"/>
      <c r="H13" s="19"/>
      <c r="W13" s="1" t="s">
        <v>379</v>
      </c>
    </row>
    <row r="14" spans="1:23">
      <c r="A14" s="48" t="s">
        <v>196</v>
      </c>
      <c r="B14" s="17" t="s">
        <v>380</v>
      </c>
      <c r="C14" s="18"/>
      <c r="D14" s="18"/>
      <c r="E14" s="18"/>
      <c r="F14" s="18"/>
      <c r="G14" s="18"/>
      <c r="H14" s="19"/>
    </row>
    <row r="15" spans="1:23">
      <c r="A15" s="48" t="s">
        <v>238</v>
      </c>
      <c r="B15" s="59" t="s">
        <v>327</v>
      </c>
      <c r="C15" s="60"/>
      <c r="D15" s="60"/>
      <c r="E15" s="60"/>
      <c r="F15" s="60"/>
      <c r="G15" s="60"/>
      <c r="H15" s="61"/>
    </row>
    <row r="16" spans="1:23">
      <c r="A16" s="3" t="s">
        <v>71</v>
      </c>
      <c r="B16" s="62" t="s">
        <v>381</v>
      </c>
      <c r="C16" s="63"/>
      <c r="D16" s="63"/>
      <c r="E16" s="63"/>
      <c r="F16" s="63"/>
      <c r="G16" s="63"/>
      <c r="H16" s="64"/>
    </row>
    <row r="17" spans="1:25">
      <c r="A17" s="48" t="s">
        <v>76</v>
      </c>
      <c r="B17" s="65" t="s">
        <v>78</v>
      </c>
      <c r="C17" s="65"/>
      <c r="D17" s="65"/>
      <c r="E17" s="65"/>
      <c r="F17" s="65"/>
      <c r="G17" s="65"/>
      <c r="H17" s="65"/>
    </row>
    <row r="18" spans="1:25">
      <c r="A18" s="3" t="s">
        <v>84</v>
      </c>
      <c r="B18" s="65" t="s">
        <v>382</v>
      </c>
      <c r="C18" s="65"/>
      <c r="D18" s="65"/>
      <c r="E18" s="65"/>
      <c r="F18" s="65"/>
      <c r="G18" s="65"/>
      <c r="H18" s="65"/>
    </row>
    <row r="19" spans="1:25">
      <c r="A19" s="3" t="s">
        <v>89</v>
      </c>
      <c r="B19" s="20" t="s">
        <v>383</v>
      </c>
      <c r="C19" s="21"/>
      <c r="D19" s="21"/>
      <c r="E19" s="21"/>
      <c r="F19" s="21"/>
      <c r="G19" s="21"/>
      <c r="H19" s="22"/>
      <c r="W19" s="1" t="s">
        <v>365</v>
      </c>
    </row>
    <row r="20" ht="16" customHeight="1" outlineLevel="1" spans="1:25">
      <c r="A20" s="48" t="s">
        <v>80</v>
      </c>
      <c r="B20" s="17" t="s">
        <v>77</v>
      </c>
      <c r="C20" s="18"/>
      <c r="D20" s="18"/>
      <c r="E20" s="18"/>
      <c r="F20" s="18"/>
      <c r="G20" s="18"/>
      <c r="H20" s="19"/>
      <c r="W20" s="1" t="s">
        <v>10</v>
      </c>
      <c r="X20" s="1" t="s">
        <v>384</v>
      </c>
      <c r="Y20" s="1" t="s">
        <v>385</v>
      </c>
    </row>
    <row r="21" outlineLevel="1" spans="1:25">
      <c r="A21" s="48" t="s">
        <v>84</v>
      </c>
      <c r="B21" s="17" t="s">
        <v>77</v>
      </c>
      <c r="C21" s="18"/>
      <c r="D21" s="18"/>
      <c r="E21" s="18"/>
      <c r="F21" s="18"/>
      <c r="G21" s="18"/>
      <c r="H21" s="19"/>
      <c r="W21" s="1" t="s">
        <v>386</v>
      </c>
      <c r="X21" s="1" t="s">
        <v>387</v>
      </c>
      <c r="Y21" s="1" t="s">
        <v>388</v>
      </c>
    </row>
    <row r="22" outlineLevel="1" spans="1:25">
      <c r="A22" s="48" t="s">
        <v>89</v>
      </c>
      <c r="B22" s="17" t="s">
        <v>77</v>
      </c>
      <c r="C22" s="18"/>
      <c r="D22" s="18"/>
      <c r="E22" s="18"/>
      <c r="F22" s="18"/>
      <c r="G22" s="18"/>
      <c r="H22" s="19"/>
      <c r="W22" s="1" t="s">
        <v>389</v>
      </c>
      <c r="X22" s="1" t="s">
        <v>387</v>
      </c>
      <c r="Y22" s="1" t="s">
        <v>390</v>
      </c>
    </row>
    <row r="23" outlineLevel="1" spans="1:25">
      <c r="A23" s="48" t="s">
        <v>92</v>
      </c>
      <c r="B23" s="17" t="s">
        <v>77</v>
      </c>
      <c r="C23" s="18"/>
      <c r="D23" s="18"/>
      <c r="E23" s="18"/>
      <c r="F23" s="18"/>
      <c r="G23" s="18"/>
      <c r="H23" s="19"/>
      <c r="W23" s="1" t="s">
        <v>391</v>
      </c>
      <c r="X23" s="1" t="s">
        <v>392</v>
      </c>
      <c r="Y23" s="1" t="s">
        <v>393</v>
      </c>
    </row>
    <row r="24" outlineLevel="1" spans="1:25">
      <c r="A24" s="48" t="s">
        <v>96</v>
      </c>
      <c r="B24" s="17" t="s">
        <v>77</v>
      </c>
      <c r="C24" s="18"/>
      <c r="D24" s="18"/>
      <c r="E24" s="18"/>
      <c r="F24" s="18"/>
      <c r="G24" s="18"/>
      <c r="H24" s="19"/>
      <c r="W24" s="1" t="s">
        <v>394</v>
      </c>
      <c r="X24" s="1" t="s">
        <v>395</v>
      </c>
      <c r="Y24" s="1" t="s">
        <v>396</v>
      </c>
    </row>
    <row r="25" outlineLevel="1" spans="1:25">
      <c r="A25" s="48" t="s">
        <v>98</v>
      </c>
      <c r="B25" s="17" t="s">
        <v>77</v>
      </c>
      <c r="C25" s="18"/>
      <c r="D25" s="18"/>
      <c r="E25" s="18"/>
      <c r="F25" s="18"/>
      <c r="G25" s="18"/>
      <c r="H25" s="19"/>
      <c r="W25" s="1" t="s">
        <v>397</v>
      </c>
      <c r="X25" s="1" t="s">
        <v>398</v>
      </c>
      <c r="Y25" s="1" t="s">
        <v>399</v>
      </c>
    </row>
    <row r="26" outlineLevel="1" spans="1:25">
      <c r="A26" s="48" t="s">
        <v>101</v>
      </c>
      <c r="B26" s="17" t="s">
        <v>77</v>
      </c>
      <c r="C26" s="18"/>
      <c r="D26" s="18"/>
      <c r="E26" s="18"/>
      <c r="F26" s="18"/>
      <c r="G26" s="18"/>
      <c r="H26" s="19"/>
      <c r="W26" s="1" t="s">
        <v>400</v>
      </c>
      <c r="X26" s="1" t="s">
        <v>401</v>
      </c>
      <c r="Y26" s="1" t="s">
        <v>402</v>
      </c>
    </row>
    <row r="27" outlineLevel="1" spans="1:25">
      <c r="A27" s="48" t="s">
        <v>119</v>
      </c>
      <c r="B27" s="17" t="s">
        <v>77</v>
      </c>
      <c r="C27" s="18"/>
      <c r="D27" s="18"/>
      <c r="E27" s="18"/>
      <c r="F27" s="18"/>
      <c r="G27" s="18"/>
      <c r="H27" s="19"/>
      <c r="W27" s="1" t="s">
        <v>403</v>
      </c>
      <c r="X27" s="1" t="s">
        <v>404</v>
      </c>
      <c r="Y27" s="1" t="s">
        <v>405</v>
      </c>
    </row>
    <row r="28" outlineLevel="1" spans="1:25">
      <c r="A28" s="48" t="s">
        <v>328</v>
      </c>
      <c r="B28" s="17" t="s">
        <v>77</v>
      </c>
      <c r="C28" s="18"/>
      <c r="D28" s="18"/>
      <c r="E28" s="18"/>
      <c r="F28" s="18"/>
      <c r="G28" s="18"/>
      <c r="H28" s="19"/>
      <c r="W28" s="1" t="s">
        <v>406</v>
      </c>
    </row>
    <row r="29" outlineLevel="1" spans="1:25">
      <c r="A29" s="48" t="s">
        <v>317</v>
      </c>
      <c r="B29" s="17" t="s">
        <v>77</v>
      </c>
      <c r="C29" s="18"/>
      <c r="D29" s="18"/>
      <c r="E29" s="18"/>
      <c r="F29" s="18"/>
      <c r="G29" s="18"/>
      <c r="H29" s="19"/>
      <c r="W29" s="1" t="s">
        <v>407</v>
      </c>
    </row>
    <row r="30" outlineLevel="1" spans="1:25">
      <c r="A30" s="48" t="s">
        <v>190</v>
      </c>
      <c r="B30" s="17" t="s">
        <v>77</v>
      </c>
      <c r="C30" s="18"/>
      <c r="D30" s="18"/>
      <c r="E30" s="18"/>
      <c r="F30" s="18"/>
      <c r="G30" s="18"/>
      <c r="H30" s="19"/>
    </row>
    <row r="31" outlineLevel="1" spans="1:25">
      <c r="A31" s="48" t="s">
        <v>349</v>
      </c>
      <c r="B31" s="17" t="s">
        <v>77</v>
      </c>
      <c r="C31" s="18"/>
      <c r="D31" s="18"/>
      <c r="E31" s="18"/>
      <c r="F31" s="18"/>
      <c r="G31" s="18"/>
      <c r="H31" s="19"/>
    </row>
    <row r="32" outlineLevel="1" spans="1:25">
      <c r="A32" s="48" t="s">
        <v>182</v>
      </c>
      <c r="B32" s="17" t="s">
        <v>77</v>
      </c>
      <c r="C32" s="18"/>
      <c r="D32" s="18"/>
      <c r="E32" s="18"/>
      <c r="F32" s="18"/>
      <c r="G32" s="18"/>
      <c r="H32" s="19"/>
    </row>
    <row r="33" ht="151.5" spans="1:23">
      <c r="A33" s="48" t="s">
        <v>352</v>
      </c>
      <c r="B33" s="66" t="s">
        <v>408</v>
      </c>
      <c r="C33" s="66" t="s">
        <v>409</v>
      </c>
      <c r="D33" s="66" t="s">
        <v>410</v>
      </c>
      <c r="E33" s="66" t="s">
        <v>411</v>
      </c>
      <c r="F33" s="66" t="s">
        <v>412</v>
      </c>
      <c r="G33" s="66" t="s">
        <v>413</v>
      </c>
      <c r="H33" s="66" t="s">
        <v>414</v>
      </c>
    </row>
    <row r="34" spans="1:23">
      <c r="A34" s="48" t="s">
        <v>415</v>
      </c>
      <c r="B34" s="67">
        <v>78</v>
      </c>
      <c r="C34" s="67">
        <v>94</v>
      </c>
      <c r="D34" s="67">
        <v>164</v>
      </c>
      <c r="E34" s="67">
        <v>216</v>
      </c>
      <c r="F34" s="67">
        <v>226</v>
      </c>
      <c r="G34" s="67">
        <v>216</v>
      </c>
      <c r="H34" s="67">
        <v>266</v>
      </c>
    </row>
    <row r="35" ht="46" customHeight="1" spans="1:23">
      <c r="A35" s="68" t="s">
        <v>416</v>
      </c>
      <c r="B35" s="9" t="s">
        <v>417</v>
      </c>
      <c r="C35" s="10"/>
      <c r="D35" s="10"/>
      <c r="E35" s="10"/>
      <c r="F35" s="10"/>
      <c r="G35" s="10"/>
      <c r="H35" s="11"/>
    </row>
    <row r="40" spans="1:23">
      <c r="W40" s="69" t="s">
        <v>418</v>
      </c>
    </row>
    <row r="41" spans="1:23">
      <c r="W41" s="69" t="s">
        <v>419</v>
      </c>
    </row>
    <row r="43" spans="1:23">
      <c r="A43" s="70"/>
      <c r="B43" s="70"/>
      <c r="C43" s="70"/>
      <c r="D43" s="70"/>
      <c r="E43" s="70"/>
      <c r="F43" s="70"/>
      <c r="G43" s="70"/>
      <c r="H43" s="70"/>
    </row>
    <row r="44" spans="1:23">
      <c r="A44" s="70"/>
      <c r="B44" s="70"/>
      <c r="C44" s="70"/>
      <c r="D44" s="70"/>
      <c r="E44" s="70"/>
      <c r="F44" s="70"/>
      <c r="G44" s="70"/>
      <c r="H44" s="70"/>
    </row>
    <row r="45" spans="1:23">
      <c r="A45" s="70"/>
      <c r="B45" s="70"/>
      <c r="C45" s="70"/>
      <c r="D45" s="70"/>
      <c r="E45" s="70"/>
      <c r="F45" s="70"/>
      <c r="G45" s="70"/>
      <c r="H45" s="70"/>
    </row>
  </sheetData>
  <mergeCells count="30">
    <mergeCell ref="B2:H2"/>
    <mergeCell ref="B3:H3"/>
    <mergeCell ref="B4:D4"/>
    <mergeCell ref="E4:H4"/>
    <mergeCell ref="B5:H5"/>
    <mergeCell ref="B7:H7"/>
    <mergeCell ref="B8:H8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5:H35"/>
  </mergeCells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showGridLines="0" workbookViewId="0">
      <pane xSplit="1" ySplit="2" topLeftCell="B3" activePane="bottomRight" state="frozen"/>
      <selection/>
      <selection pane="topRight"/>
      <selection pane="bottomLeft"/>
      <selection pane="bottomRight" activeCell="B61" sqref="B61"/>
    </sheetView>
  </sheetViews>
  <sheetFormatPr defaultColWidth="9.02654867256637" defaultRowHeight="15" outlineLevelCol="5"/>
  <cols>
    <col min="1" max="1" width="21.3185840707965" style="32" customWidth="1"/>
    <col min="2" max="2" width="26.4070796460177" style="1" customWidth="1"/>
    <col min="3" max="4" width="24.2743362831858" style="1" customWidth="1"/>
    <col min="5" max="6" width="21.4424778761062" style="1" customWidth="1"/>
    <col min="7" max="7" width="9.02654867256637" style="1"/>
    <col min="8" max="8" width="67.4424778761062" style="1"/>
    <col min="9" max="16384" width="9.02654867256637" style="1"/>
  </cols>
  <sheetData>
    <row r="1" s="30" customFormat="1" ht="96" customHeight="1" spans="1:6">
      <c r="A1" s="5" t="s">
        <v>9</v>
      </c>
      <c r="B1" s="30" t="str">
        <f>_xlfn.DISPIMG("ID_0F53CF650A724AF3A7429149A0C2A895",1)</f>
        <v>=DISPIMG("ID_0F53CF650A724AF3A7429149A0C2A895",1)</v>
      </c>
      <c r="C1" s="33" t="str">
        <f>_xlfn.DISPIMG("ID_EC823BA3B67E4E6196B5C8519D97241C",1)</f>
        <v>=DISPIMG("ID_EC823BA3B67E4E6196B5C8519D97241C",1)</v>
      </c>
      <c r="D1" s="33" t="str">
        <f>_xlfn.DISPIMG("ID_FF95FA7E7BB5471B867D9D0288C6730D",1)</f>
        <v>=DISPIMG("ID_FF95FA7E7BB5471B867D9D0288C6730D",1)</v>
      </c>
      <c r="E1" s="34" t="str">
        <f>_xlfn.DISPIMG("ID_FA125FB926AD4C36BB99DACD64BD098B",1)</f>
        <v>=DISPIMG("ID_FA125FB926AD4C36BB99DACD64BD098B",1)</v>
      </c>
      <c r="F1" s="34" t="str">
        <f>_xlfn.DISPIMG("ID_BAC62EDBB8E640A2A22F969332DDA23D",1)</f>
        <v>=DISPIMG("ID_BAC62EDBB8E640A2A22F969332DDA23D",1)</v>
      </c>
    </row>
    <row r="2" ht="17" customHeight="1" spans="1:6">
      <c r="A2" s="5" t="s">
        <v>10</v>
      </c>
      <c r="B2" s="35" t="s">
        <v>420</v>
      </c>
      <c r="C2" s="35" t="s">
        <v>421</v>
      </c>
      <c r="D2" s="35" t="s">
        <v>422</v>
      </c>
      <c r="E2" s="35" t="s">
        <v>423</v>
      </c>
      <c r="F2" s="35" t="s">
        <v>424</v>
      </c>
    </row>
    <row r="3" ht="17" customHeight="1" spans="1:6">
      <c r="A3" s="5" t="s">
        <v>425</v>
      </c>
      <c r="B3" s="35" t="s">
        <v>426</v>
      </c>
      <c r="C3" s="35" t="s">
        <v>427</v>
      </c>
      <c r="D3" s="35" t="s">
        <v>427</v>
      </c>
      <c r="E3" s="35" t="s">
        <v>428</v>
      </c>
      <c r="F3" s="35" t="s">
        <v>428</v>
      </c>
    </row>
    <row r="4" ht="17" customHeight="1" spans="1:6">
      <c r="A4" s="5" t="s">
        <v>22</v>
      </c>
      <c r="B4" s="35" t="s">
        <v>429</v>
      </c>
      <c r="C4" s="35" t="s">
        <v>430</v>
      </c>
      <c r="D4" s="35" t="s">
        <v>431</v>
      </c>
      <c r="E4" s="35" t="s">
        <v>432</v>
      </c>
      <c r="F4" s="35" t="s">
        <v>433</v>
      </c>
    </row>
    <row r="5" ht="17" customHeight="1" spans="1:6">
      <c r="A5" s="5" t="s">
        <v>434</v>
      </c>
      <c r="B5" s="35">
        <v>2025</v>
      </c>
      <c r="C5" s="35">
        <v>2023</v>
      </c>
      <c r="D5" s="35">
        <v>2023</v>
      </c>
      <c r="E5" s="35">
        <v>2017</v>
      </c>
      <c r="F5" s="35">
        <v>2017</v>
      </c>
    </row>
    <row r="6" ht="17" customHeight="1" spans="1:6">
      <c r="A6" s="5" t="s">
        <v>295</v>
      </c>
      <c r="B6" s="35" t="s">
        <v>435</v>
      </c>
      <c r="C6" s="35" t="s">
        <v>436</v>
      </c>
      <c r="D6" s="35" t="s">
        <v>436</v>
      </c>
      <c r="E6" s="35" t="s">
        <v>437</v>
      </c>
      <c r="F6" s="35" t="s">
        <v>437</v>
      </c>
    </row>
    <row r="7" ht="17" customHeight="1" spans="1:6">
      <c r="A7" s="5" t="s">
        <v>238</v>
      </c>
      <c r="B7" s="35" t="s">
        <v>438</v>
      </c>
      <c r="C7" s="35" t="s">
        <v>438</v>
      </c>
      <c r="D7" s="35" t="s">
        <v>438</v>
      </c>
      <c r="E7" s="35" t="s">
        <v>438</v>
      </c>
      <c r="F7" s="35" t="s">
        <v>438</v>
      </c>
    </row>
    <row r="8" ht="17" customHeight="1" spans="1:6">
      <c r="A8" s="5" t="s">
        <v>283</v>
      </c>
      <c r="B8" s="6" t="s">
        <v>439</v>
      </c>
      <c r="C8" s="7"/>
      <c r="D8" s="7"/>
      <c r="E8" s="7"/>
      <c r="F8" s="8"/>
    </row>
    <row r="9" ht="17" customHeight="1" spans="1:6">
      <c r="A9" s="5" t="s">
        <v>19</v>
      </c>
      <c r="B9" s="36">
        <v>3880</v>
      </c>
      <c r="C9" s="36">
        <v>2980</v>
      </c>
      <c r="D9" s="36">
        <v>1362</v>
      </c>
      <c r="E9" s="36">
        <v>1513</v>
      </c>
      <c r="F9" s="36">
        <v>980</v>
      </c>
    </row>
    <row r="10" s="31" customFormat="1" ht="30" spans="1:6">
      <c r="A10" s="3" t="s">
        <v>440</v>
      </c>
      <c r="B10" s="37" t="s">
        <v>441</v>
      </c>
      <c r="C10" s="37" t="s">
        <v>442</v>
      </c>
      <c r="D10" s="37" t="s">
        <v>442</v>
      </c>
      <c r="E10" s="37" t="s">
        <v>443</v>
      </c>
      <c r="F10" s="37" t="s">
        <v>444</v>
      </c>
    </row>
    <row r="11" ht="17" customHeight="1" spans="1:6">
      <c r="A11" s="5" t="s">
        <v>2</v>
      </c>
      <c r="B11" s="35" t="s">
        <v>204</v>
      </c>
      <c r="C11" s="35" t="s">
        <v>204</v>
      </c>
      <c r="D11" s="35" t="s">
        <v>204</v>
      </c>
      <c r="E11" s="35" t="s">
        <v>204</v>
      </c>
      <c r="F11" s="35" t="s">
        <v>204</v>
      </c>
    </row>
    <row r="12" ht="17" customHeight="1" spans="1:6">
      <c r="A12" s="5" t="s">
        <v>445</v>
      </c>
      <c r="B12" s="35" t="s">
        <v>204</v>
      </c>
      <c r="C12" s="35" t="s">
        <v>204</v>
      </c>
      <c r="D12" s="35" t="s">
        <v>204</v>
      </c>
      <c r="E12" s="35" t="s">
        <v>205</v>
      </c>
      <c r="F12" s="35" t="s">
        <v>205</v>
      </c>
    </row>
    <row r="13" ht="17" customHeight="1" spans="1:6">
      <c r="A13" s="5" t="s">
        <v>308</v>
      </c>
      <c r="B13" s="35" t="s">
        <v>446</v>
      </c>
      <c r="C13" s="35" t="s">
        <v>205</v>
      </c>
      <c r="D13" s="35" t="s">
        <v>205</v>
      </c>
      <c r="E13" s="35" t="s">
        <v>204</v>
      </c>
      <c r="F13" s="35" t="s">
        <v>204</v>
      </c>
    </row>
    <row r="14" ht="17" customHeight="1" spans="1:6">
      <c r="A14" s="5" t="s">
        <v>447</v>
      </c>
      <c r="B14" s="35" t="s">
        <v>204</v>
      </c>
      <c r="C14" s="35" t="s">
        <v>204</v>
      </c>
      <c r="D14" s="35" t="s">
        <v>204</v>
      </c>
      <c r="E14" s="35" t="s">
        <v>205</v>
      </c>
      <c r="F14" s="35" t="s">
        <v>205</v>
      </c>
    </row>
    <row r="15" ht="17" customHeight="1" spans="1:6">
      <c r="A15" s="5" t="s">
        <v>448</v>
      </c>
      <c r="B15" s="38" t="s">
        <v>449</v>
      </c>
      <c r="C15" s="35" t="s">
        <v>450</v>
      </c>
      <c r="D15" s="35" t="s">
        <v>450</v>
      </c>
      <c r="E15" s="35" t="s">
        <v>451</v>
      </c>
      <c r="F15" s="35" t="s">
        <v>452</v>
      </c>
    </row>
    <row r="16" ht="17" customHeight="1" spans="1:6">
      <c r="A16" s="5" t="s">
        <v>453</v>
      </c>
      <c r="B16" s="38" t="s">
        <v>454</v>
      </c>
      <c r="C16" s="38" t="s">
        <v>454</v>
      </c>
      <c r="D16" s="38" t="s">
        <v>455</v>
      </c>
      <c r="E16" s="38" t="s">
        <v>456</v>
      </c>
      <c r="F16" s="38" t="s">
        <v>455</v>
      </c>
    </row>
    <row r="17" ht="17" customHeight="1" spans="1:6">
      <c r="A17" s="5" t="s">
        <v>457</v>
      </c>
      <c r="B17" s="38" t="s">
        <v>454</v>
      </c>
      <c r="C17" s="38" t="s">
        <v>454</v>
      </c>
      <c r="D17" s="38" t="s">
        <v>454</v>
      </c>
      <c r="E17" s="35" t="s">
        <v>205</v>
      </c>
      <c r="F17" s="35" t="s">
        <v>205</v>
      </c>
    </row>
    <row r="18" ht="17" customHeight="1" spans="1:6">
      <c r="A18" s="5" t="s">
        <v>458</v>
      </c>
      <c r="B18" s="38" t="s">
        <v>459</v>
      </c>
      <c r="C18" s="35" t="s">
        <v>205</v>
      </c>
      <c r="D18" s="35" t="s">
        <v>205</v>
      </c>
      <c r="E18" s="38" t="s">
        <v>455</v>
      </c>
      <c r="F18" s="38" t="s">
        <v>455</v>
      </c>
    </row>
    <row r="19" ht="17" customHeight="1" spans="1:6">
      <c r="A19" s="5" t="s">
        <v>460</v>
      </c>
      <c r="B19" s="35" t="s">
        <v>461</v>
      </c>
      <c r="C19" s="35" t="s">
        <v>462</v>
      </c>
      <c r="D19" s="35" t="s">
        <v>456</v>
      </c>
      <c r="E19" s="35" t="s">
        <v>462</v>
      </c>
      <c r="F19" s="35" t="s">
        <v>463</v>
      </c>
    </row>
    <row r="20" ht="17" customHeight="1" spans="1:6">
      <c r="A20" s="5" t="s">
        <v>464</v>
      </c>
      <c r="B20" s="35" t="s">
        <v>465</v>
      </c>
      <c r="C20" s="35" t="s">
        <v>466</v>
      </c>
      <c r="D20" s="35" t="s">
        <v>466</v>
      </c>
      <c r="E20" s="35" t="s">
        <v>467</v>
      </c>
      <c r="F20" s="35" t="s">
        <v>468</v>
      </c>
    </row>
    <row r="21" ht="17" customHeight="1" spans="1:6">
      <c r="A21" s="5" t="s">
        <v>469</v>
      </c>
      <c r="B21" s="35" t="s">
        <v>470</v>
      </c>
      <c r="C21" s="38" t="s">
        <v>471</v>
      </c>
      <c r="D21" s="38" t="s">
        <v>471</v>
      </c>
      <c r="E21" s="35" t="s">
        <v>472</v>
      </c>
      <c r="F21" s="38" t="s">
        <v>473</v>
      </c>
    </row>
    <row r="22" ht="17" customHeight="1" spans="1:6">
      <c r="A22" s="5" t="s">
        <v>474</v>
      </c>
      <c r="B22" s="35" t="s">
        <v>475</v>
      </c>
      <c r="C22" s="35" t="s">
        <v>476</v>
      </c>
      <c r="D22" s="35" t="s">
        <v>476</v>
      </c>
      <c r="E22" s="38" t="s">
        <v>477</v>
      </c>
      <c r="F22" s="38" t="s">
        <v>477</v>
      </c>
    </row>
    <row r="23" ht="17" customHeight="1" spans="1:6">
      <c r="A23" s="5" t="s">
        <v>478</v>
      </c>
      <c r="B23" s="35" t="s">
        <v>479</v>
      </c>
      <c r="C23" s="35" t="s">
        <v>479</v>
      </c>
      <c r="D23" s="35" t="s">
        <v>479</v>
      </c>
      <c r="E23" s="35" t="s">
        <v>479</v>
      </c>
      <c r="F23" s="35" t="s">
        <v>42</v>
      </c>
    </row>
    <row r="24" ht="17" customHeight="1" spans="1:6">
      <c r="A24" s="5" t="s">
        <v>480</v>
      </c>
      <c r="B24" s="35" t="s">
        <v>204</v>
      </c>
      <c r="C24" s="35" t="s">
        <v>204</v>
      </c>
      <c r="D24" s="35" t="s">
        <v>204</v>
      </c>
      <c r="E24" s="35" t="s">
        <v>204</v>
      </c>
      <c r="F24" s="35" t="s">
        <v>204</v>
      </c>
    </row>
    <row r="25" ht="17" customHeight="1" spans="1:6">
      <c r="A25" s="5" t="s">
        <v>481</v>
      </c>
      <c r="B25" s="35" t="s">
        <v>482</v>
      </c>
      <c r="C25" s="35" t="s">
        <v>482</v>
      </c>
      <c r="D25" s="35" t="s">
        <v>482</v>
      </c>
      <c r="E25" s="35" t="s">
        <v>205</v>
      </c>
      <c r="F25" s="35" t="s">
        <v>205</v>
      </c>
    </row>
    <row r="26" ht="17" customHeight="1" spans="1:6">
      <c r="A26" s="5" t="s">
        <v>483</v>
      </c>
      <c r="B26" s="35" t="s">
        <v>484</v>
      </c>
      <c r="C26" s="35" t="s">
        <v>205</v>
      </c>
      <c r="D26" s="35" t="s">
        <v>205</v>
      </c>
      <c r="E26" s="35" t="s">
        <v>485</v>
      </c>
      <c r="F26" s="35" t="s">
        <v>485</v>
      </c>
    </row>
    <row r="27" ht="17" customHeight="1" spans="1:6">
      <c r="A27" s="5" t="s">
        <v>486</v>
      </c>
      <c r="B27" s="35" t="s">
        <v>487</v>
      </c>
      <c r="C27" s="35" t="s">
        <v>487</v>
      </c>
      <c r="D27" s="35" t="s">
        <v>487</v>
      </c>
      <c r="E27" s="35" t="s">
        <v>488</v>
      </c>
      <c r="F27" s="35" t="s">
        <v>488</v>
      </c>
    </row>
    <row r="28" ht="17" customHeight="1" spans="1:6">
      <c r="A28" s="5" t="s">
        <v>489</v>
      </c>
      <c r="B28" s="35" t="s">
        <v>42</v>
      </c>
      <c r="C28" s="35" t="s">
        <v>204</v>
      </c>
      <c r="D28" s="35" t="s">
        <v>42</v>
      </c>
      <c r="E28" s="35" t="s">
        <v>42</v>
      </c>
      <c r="F28" s="35" t="s">
        <v>42</v>
      </c>
    </row>
    <row r="29" s="31" customFormat="1" ht="17" customHeight="1" spans="1:6">
      <c r="A29" s="3" t="s">
        <v>150</v>
      </c>
      <c r="B29" s="37" t="s">
        <v>490</v>
      </c>
      <c r="C29" s="37" t="s">
        <v>491</v>
      </c>
      <c r="D29" s="37" t="s">
        <v>491</v>
      </c>
      <c r="E29" s="37" t="s">
        <v>492</v>
      </c>
      <c r="F29" s="37" t="s">
        <v>492</v>
      </c>
    </row>
    <row r="30" ht="17" customHeight="1" spans="1:6">
      <c r="A30" s="5" t="s">
        <v>493</v>
      </c>
      <c r="B30" s="38" t="s">
        <v>494</v>
      </c>
      <c r="C30" s="35" t="s">
        <v>495</v>
      </c>
      <c r="D30" s="35" t="s">
        <v>495</v>
      </c>
      <c r="E30" s="35" t="s">
        <v>495</v>
      </c>
      <c r="F30" s="35" t="s">
        <v>495</v>
      </c>
    </row>
    <row r="31" ht="17" customHeight="1" spans="1:6">
      <c r="A31" s="5" t="s">
        <v>496</v>
      </c>
      <c r="B31" s="38" t="s">
        <v>497</v>
      </c>
      <c r="C31" s="35" t="s">
        <v>497</v>
      </c>
      <c r="D31" s="35" t="s">
        <v>497</v>
      </c>
      <c r="E31" s="35" t="s">
        <v>205</v>
      </c>
      <c r="F31" s="35" t="s">
        <v>205</v>
      </c>
    </row>
    <row r="32" ht="17" customHeight="1" spans="1:6">
      <c r="A32" s="5" t="s">
        <v>498</v>
      </c>
      <c r="B32" s="38" t="s">
        <v>499</v>
      </c>
      <c r="C32" s="35" t="s">
        <v>205</v>
      </c>
      <c r="D32" s="35" t="s">
        <v>205</v>
      </c>
      <c r="E32" s="35" t="s">
        <v>500</v>
      </c>
      <c r="F32" s="35" t="s">
        <v>500</v>
      </c>
    </row>
    <row r="33" ht="17" customHeight="1" spans="1:6">
      <c r="A33" s="5" t="s">
        <v>501</v>
      </c>
      <c r="B33" s="35" t="s">
        <v>204</v>
      </c>
      <c r="C33" s="35" t="s">
        <v>204</v>
      </c>
      <c r="D33" s="35" t="s">
        <v>204</v>
      </c>
      <c r="E33" s="35" t="s">
        <v>204</v>
      </c>
      <c r="F33" s="35" t="s">
        <v>204</v>
      </c>
    </row>
    <row r="34" ht="17" customHeight="1" spans="1:6">
      <c r="A34" s="5" t="s">
        <v>502</v>
      </c>
      <c r="B34" s="35" t="s">
        <v>204</v>
      </c>
      <c r="C34" s="35" t="s">
        <v>204</v>
      </c>
      <c r="D34" s="35" t="s">
        <v>204</v>
      </c>
      <c r="E34" s="35" t="s">
        <v>204</v>
      </c>
      <c r="F34" s="35" t="s">
        <v>204</v>
      </c>
    </row>
    <row r="35" ht="17" customHeight="1" spans="1:6">
      <c r="A35" s="5" t="s">
        <v>503</v>
      </c>
      <c r="B35" s="35" t="s">
        <v>204</v>
      </c>
      <c r="C35" s="35" t="s">
        <v>204</v>
      </c>
      <c r="D35" s="35" t="s">
        <v>204</v>
      </c>
      <c r="E35" s="35" t="s">
        <v>204</v>
      </c>
      <c r="F35" s="35" t="s">
        <v>204</v>
      </c>
    </row>
    <row r="36" ht="17" customHeight="1" spans="1:6">
      <c r="A36" s="5" t="s">
        <v>504</v>
      </c>
      <c r="B36" s="35" t="s">
        <v>204</v>
      </c>
      <c r="C36" s="35" t="s">
        <v>204</v>
      </c>
      <c r="D36" s="35" t="s">
        <v>204</v>
      </c>
      <c r="E36" s="35" t="s">
        <v>204</v>
      </c>
      <c r="F36" s="35" t="s">
        <v>204</v>
      </c>
    </row>
    <row r="37" ht="17" customHeight="1" spans="1:6">
      <c r="A37" s="5" t="s">
        <v>505</v>
      </c>
      <c r="B37" s="35" t="s">
        <v>204</v>
      </c>
      <c r="C37" s="35" t="s">
        <v>204</v>
      </c>
      <c r="D37" s="35" t="s">
        <v>204</v>
      </c>
      <c r="E37" s="35" t="s">
        <v>204</v>
      </c>
      <c r="F37" s="35" t="s">
        <v>204</v>
      </c>
    </row>
    <row r="38" ht="17" customHeight="1" spans="1:6">
      <c r="A38" s="5" t="s">
        <v>506</v>
      </c>
      <c r="B38" s="35" t="s">
        <v>204</v>
      </c>
      <c r="C38" s="35" t="s">
        <v>204</v>
      </c>
      <c r="D38" s="35" t="s">
        <v>204</v>
      </c>
      <c r="E38" s="35" t="s">
        <v>204</v>
      </c>
      <c r="F38" s="35" t="s">
        <v>204</v>
      </c>
    </row>
    <row r="39" ht="17" customHeight="1" spans="1:6">
      <c r="A39" s="5" t="s">
        <v>507</v>
      </c>
      <c r="B39" s="35" t="s">
        <v>204</v>
      </c>
      <c r="C39" s="35" t="s">
        <v>204</v>
      </c>
      <c r="D39" s="35" t="s">
        <v>204</v>
      </c>
      <c r="E39" s="35" t="s">
        <v>204</v>
      </c>
      <c r="F39" s="35" t="s">
        <v>204</v>
      </c>
    </row>
    <row r="40" ht="17" customHeight="1" spans="1:6">
      <c r="A40" s="5" t="s">
        <v>508</v>
      </c>
      <c r="B40" s="35" t="s">
        <v>204</v>
      </c>
      <c r="C40" s="35" t="s">
        <v>204</v>
      </c>
      <c r="D40" s="35" t="s">
        <v>204</v>
      </c>
      <c r="E40" s="35" t="s">
        <v>204</v>
      </c>
      <c r="F40" s="35" t="s">
        <v>204</v>
      </c>
    </row>
    <row r="41" ht="17" customHeight="1" spans="1:6">
      <c r="A41" s="5" t="s">
        <v>509</v>
      </c>
      <c r="B41" s="35" t="s">
        <v>204</v>
      </c>
      <c r="C41" s="35" t="s">
        <v>204</v>
      </c>
      <c r="D41" s="35" t="s">
        <v>204</v>
      </c>
      <c r="E41" s="35" t="s">
        <v>204</v>
      </c>
      <c r="F41" s="35" t="s">
        <v>204</v>
      </c>
    </row>
    <row r="42" ht="17" customHeight="1" spans="1:6">
      <c r="A42" s="5" t="s">
        <v>510</v>
      </c>
      <c r="B42" s="35" t="s">
        <v>204</v>
      </c>
      <c r="C42" s="35" t="s">
        <v>204</v>
      </c>
      <c r="D42" s="35" t="s">
        <v>204</v>
      </c>
      <c r="E42" s="35" t="s">
        <v>204</v>
      </c>
      <c r="F42" s="35" t="s">
        <v>205</v>
      </c>
    </row>
    <row r="43" ht="17" customHeight="1" spans="1:6">
      <c r="A43" s="5" t="s">
        <v>511</v>
      </c>
      <c r="B43" s="35" t="s">
        <v>42</v>
      </c>
      <c r="C43" s="35" t="s">
        <v>42</v>
      </c>
      <c r="D43" s="35" t="s">
        <v>42</v>
      </c>
      <c r="E43" s="35" t="s">
        <v>204</v>
      </c>
      <c r="F43" s="35" t="s">
        <v>42</v>
      </c>
    </row>
    <row r="44" ht="17" customHeight="1" spans="1:6">
      <c r="A44" s="5" t="s">
        <v>512</v>
      </c>
      <c r="B44" s="35" t="s">
        <v>42</v>
      </c>
      <c r="C44" s="35" t="s">
        <v>42</v>
      </c>
      <c r="D44" s="35" t="s">
        <v>42</v>
      </c>
      <c r="E44" s="35" t="s">
        <v>204</v>
      </c>
      <c r="F44" s="35" t="s">
        <v>42</v>
      </c>
    </row>
    <row r="45" ht="17" customHeight="1" spans="1:6">
      <c r="A45" s="5" t="s">
        <v>513</v>
      </c>
      <c r="B45" s="35" t="s">
        <v>514</v>
      </c>
      <c r="C45" s="35" t="s">
        <v>515</v>
      </c>
      <c r="D45" s="35" t="s">
        <v>516</v>
      </c>
      <c r="E45" s="35" t="s">
        <v>517</v>
      </c>
      <c r="F45" s="35" t="s">
        <v>518</v>
      </c>
    </row>
    <row r="46" ht="17" customHeight="1" spans="1:6">
      <c r="A46" s="5" t="s">
        <v>519</v>
      </c>
      <c r="B46" s="35" t="s">
        <v>520</v>
      </c>
      <c r="C46" s="35" t="s">
        <v>521</v>
      </c>
      <c r="D46" s="35" t="s">
        <v>522</v>
      </c>
      <c r="E46" s="35" t="s">
        <v>523</v>
      </c>
      <c r="F46" s="35" t="s">
        <v>524</v>
      </c>
    </row>
    <row r="47" ht="17" customHeight="1" spans="1:6">
      <c r="A47" s="5" t="s">
        <v>525</v>
      </c>
      <c r="B47" s="35" t="s">
        <v>526</v>
      </c>
      <c r="C47" s="35" t="s">
        <v>527</v>
      </c>
      <c r="D47" s="35" t="s">
        <v>527</v>
      </c>
      <c r="E47" s="35" t="s">
        <v>528</v>
      </c>
      <c r="F47" s="35" t="s">
        <v>529</v>
      </c>
    </row>
    <row r="48" ht="17" customHeight="1" spans="1:6">
      <c r="A48" s="5" t="s">
        <v>530</v>
      </c>
      <c r="B48" s="35" t="s">
        <v>531</v>
      </c>
      <c r="C48" s="38" t="s">
        <v>532</v>
      </c>
      <c r="D48" s="38" t="s">
        <v>532</v>
      </c>
      <c r="E48" s="35" t="s">
        <v>533</v>
      </c>
      <c r="F48" s="38" t="s">
        <v>534</v>
      </c>
    </row>
    <row r="49" ht="17" customHeight="1" spans="1:6">
      <c r="A49" s="5" t="s">
        <v>513</v>
      </c>
      <c r="B49" s="35" t="s">
        <v>535</v>
      </c>
      <c r="C49" s="35" t="s">
        <v>536</v>
      </c>
      <c r="D49" s="35" t="s">
        <v>537</v>
      </c>
      <c r="E49" s="39" t="s">
        <v>538</v>
      </c>
      <c r="F49" s="35" t="s">
        <v>539</v>
      </c>
    </row>
    <row r="50" ht="75" spans="1:6">
      <c r="A50" s="5" t="s">
        <v>540</v>
      </c>
      <c r="B50" s="40" t="s">
        <v>541</v>
      </c>
      <c r="C50" s="41" t="s">
        <v>542</v>
      </c>
      <c r="D50" s="41" t="s">
        <v>543</v>
      </c>
      <c r="E50" s="41" t="s">
        <v>544</v>
      </c>
      <c r="F50" s="42" t="s">
        <v>545</v>
      </c>
    </row>
    <row r="51" ht="17" customHeight="1" spans="1:6">
      <c r="A51" s="5" t="s">
        <v>546</v>
      </c>
      <c r="B51" s="35" t="s">
        <v>547</v>
      </c>
      <c r="C51" s="35" t="s">
        <v>547</v>
      </c>
      <c r="D51" s="35" t="s">
        <v>547</v>
      </c>
      <c r="E51" s="35" t="s">
        <v>547</v>
      </c>
      <c r="F51" s="35" t="s">
        <v>547</v>
      </c>
    </row>
    <row r="52" ht="26" customHeight="1" spans="1:6">
      <c r="A52" s="5" t="s">
        <v>416</v>
      </c>
      <c r="B52" s="43" t="s">
        <v>548</v>
      </c>
      <c r="C52" s="44"/>
      <c r="D52" s="44"/>
      <c r="E52" s="44"/>
      <c r="F52" s="45"/>
    </row>
  </sheetData>
  <mergeCells count="2">
    <mergeCell ref="B8:F8"/>
    <mergeCell ref="B52:F52"/>
  </mergeCells>
  <hyperlinks>
    <hyperlink ref="B51" r:id="rId1" display="官网" tooltip="https://www.degas.net.cn/chanpinzhongxin/310.html"/>
    <hyperlink ref="C51" r:id="rId2" display="官网" tooltip="https://www.degas.net.cn/chanpinzhongxin/136.html"/>
    <hyperlink ref="D51" r:id="rId3" display="官网" tooltip="https://www.degas.net.cn/chanpinzhongxin/1119.html"/>
    <hyperlink ref="E51" r:id="rId4" display="官网" tooltip="https://www.degas.net.cn/chanpinzhongxin/309.html"/>
    <hyperlink ref="F51" r:id="rId5" display="官网" tooltip="https://www.degas.net.cn/chanpinzhongxin/482.html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6"/>
  <sheetViews>
    <sheetView showGridLines="0" tabSelected="1" zoomScale="109" zoomScaleNormal="109" workbookViewId="0">
      <selection activeCell="F8" sqref="F8"/>
    </sheetView>
  </sheetViews>
  <sheetFormatPr defaultColWidth="9.02654867256637" defaultRowHeight="13.5"/>
  <cols>
    <col min="1" max="1" width="15.070796460177" style="2" customWidth="1"/>
    <col min="2" max="4" width="30.5309734513274" style="2" customWidth="1"/>
    <col min="5" max="16384" width="9.02654867256637" style="2"/>
  </cols>
  <sheetData>
    <row r="1" ht="141.95" customHeight="1" spans="1:23">
      <c r="A1" s="3" t="s">
        <v>9</v>
      </c>
      <c r="B1" s="3"/>
      <c r="C1" s="3"/>
      <c r="D1" s="3"/>
    </row>
    <row r="2" ht="15" spans="1:23">
      <c r="A2" s="3" t="s">
        <v>10</v>
      </c>
      <c r="B2" s="3" t="s">
        <v>549</v>
      </c>
      <c r="C2" s="3" t="s">
        <v>550</v>
      </c>
      <c r="D2" s="3" t="s">
        <v>551</v>
      </c>
    </row>
    <row r="3" ht="15.75" spans="1:23">
      <c r="A3" s="3" t="s">
        <v>22</v>
      </c>
      <c r="B3" s="3" t="s">
        <v>552</v>
      </c>
      <c r="C3" s="3" t="s">
        <v>553</v>
      </c>
      <c r="D3" s="3" t="s">
        <v>554</v>
      </c>
    </row>
    <row r="4" ht="15.75" spans="1:23">
      <c r="A4" s="3" t="s">
        <v>555</v>
      </c>
      <c r="B4" s="3" t="s">
        <v>556</v>
      </c>
      <c r="C4" s="3" t="s">
        <v>557</v>
      </c>
      <c r="D4" s="4" t="s">
        <v>558</v>
      </c>
    </row>
    <row r="5" s="1" customFormat="1" ht="17" customHeight="1" spans="1:23">
      <c r="A5" s="5" t="s">
        <v>283</v>
      </c>
      <c r="B5" s="6" t="s">
        <v>559</v>
      </c>
      <c r="C5" s="7"/>
      <c r="D5" s="8"/>
      <c r="E5" s="2"/>
      <c r="F5" s="2"/>
    </row>
    <row r="6" ht="15" spans="1:23">
      <c r="A6" s="3" t="s">
        <v>295</v>
      </c>
      <c r="B6" s="3" t="s">
        <v>560</v>
      </c>
      <c r="C6" s="3"/>
      <c r="D6" s="3"/>
    </row>
    <row r="7" ht="15" spans="1:23">
      <c r="A7" s="3" t="s">
        <v>434</v>
      </c>
      <c r="B7" s="9" t="s">
        <v>561</v>
      </c>
      <c r="C7" s="10"/>
      <c r="D7" s="11"/>
    </row>
    <row r="8" ht="15" spans="1:23">
      <c r="A8" s="3" t="s">
        <v>562</v>
      </c>
      <c r="B8" s="12">
        <v>2098</v>
      </c>
      <c r="C8" s="12">
        <v>2839</v>
      </c>
      <c r="D8" s="12">
        <v>3553</v>
      </c>
    </row>
    <row r="9" ht="15.75" spans="1:23">
      <c r="A9" s="3" t="s">
        <v>563</v>
      </c>
      <c r="B9" s="13" t="s">
        <v>564</v>
      </c>
      <c r="C9" s="14"/>
      <c r="D9" s="15"/>
    </row>
    <row r="10" ht="15.75" spans="1:23">
      <c r="A10" s="3" t="s">
        <v>440</v>
      </c>
      <c r="B10" s="16" t="s">
        <v>565</v>
      </c>
      <c r="C10" s="10"/>
      <c r="D10" s="11"/>
    </row>
    <row r="11" ht="15" spans="1:23">
      <c r="A11" s="3" t="s">
        <v>2</v>
      </c>
      <c r="B11" s="3" t="s">
        <v>204</v>
      </c>
      <c r="C11" s="3" t="s">
        <v>204</v>
      </c>
      <c r="D11" s="3" t="s">
        <v>204</v>
      </c>
    </row>
    <row r="12" ht="30" spans="1:23">
      <c r="A12" s="3" t="s">
        <v>445</v>
      </c>
      <c r="B12" s="3" t="s">
        <v>204</v>
      </c>
      <c r="C12" s="3" t="s">
        <v>204</v>
      </c>
      <c r="D12" s="3" t="s">
        <v>204</v>
      </c>
    </row>
    <row r="13" s="1" customFormat="1" ht="15" spans="1:23">
      <c r="A13" s="3" t="s">
        <v>71</v>
      </c>
      <c r="B13" s="17" t="s">
        <v>566</v>
      </c>
      <c r="C13" s="18"/>
      <c r="D13" s="19"/>
      <c r="E13" s="2"/>
      <c r="F13" s="2"/>
      <c r="G13" s="2"/>
      <c r="H13" s="2"/>
      <c r="I13" s="2"/>
    </row>
    <row r="14" s="1" customFormat="1" ht="15" spans="1:23">
      <c r="A14" s="3" t="s">
        <v>567</v>
      </c>
      <c r="B14" s="20" t="s">
        <v>78</v>
      </c>
      <c r="C14" s="21"/>
      <c r="D14" s="22"/>
      <c r="E14" s="2"/>
      <c r="F14" s="2"/>
      <c r="G14" s="2"/>
      <c r="H14" s="2"/>
      <c r="I14" s="2"/>
    </row>
    <row r="15" s="1" customFormat="1" ht="15" spans="1:23">
      <c r="A15" s="3" t="s">
        <v>84</v>
      </c>
      <c r="B15" s="17" t="s">
        <v>77</v>
      </c>
      <c r="C15" s="21"/>
      <c r="D15" s="22"/>
      <c r="E15" s="2"/>
      <c r="F15" s="2"/>
      <c r="G15" s="2"/>
      <c r="H15" s="2"/>
      <c r="I15" s="2"/>
    </row>
    <row r="16" s="1" customFormat="1" ht="15" spans="1:23">
      <c r="A16" s="3" t="s">
        <v>89</v>
      </c>
      <c r="B16" s="17" t="s">
        <v>77</v>
      </c>
      <c r="C16" s="21"/>
      <c r="D16" s="22"/>
      <c r="E16" s="2"/>
      <c r="F16" s="2"/>
      <c r="G16" s="2"/>
      <c r="H16" s="2"/>
      <c r="I16" s="2"/>
      <c r="W16" s="1" t="s">
        <v>365</v>
      </c>
    </row>
    <row r="17" s="1" customFormat="1" ht="16" customHeight="1" spans="1:25">
      <c r="A17" s="3" t="s">
        <v>80</v>
      </c>
      <c r="B17" s="17" t="s">
        <v>77</v>
      </c>
      <c r="C17" s="21"/>
      <c r="D17" s="22"/>
      <c r="E17" s="2"/>
      <c r="F17" s="2"/>
      <c r="G17" s="2"/>
      <c r="H17" s="2"/>
      <c r="I17" s="2"/>
      <c r="W17" s="1" t="s">
        <v>10</v>
      </c>
      <c r="X17" s="1" t="s">
        <v>384</v>
      </c>
      <c r="Y17" s="1" t="s">
        <v>385</v>
      </c>
    </row>
    <row r="18" s="1" customFormat="1" ht="15" spans="1:25">
      <c r="A18" s="3" t="s">
        <v>84</v>
      </c>
      <c r="B18" s="17" t="s">
        <v>77</v>
      </c>
      <c r="C18" s="21"/>
      <c r="D18" s="22"/>
      <c r="E18" s="2"/>
      <c r="F18" s="2"/>
      <c r="G18" s="2"/>
      <c r="H18" s="2"/>
      <c r="I18" s="2"/>
      <c r="W18" s="1" t="s">
        <v>386</v>
      </c>
      <c r="X18" s="1" t="s">
        <v>387</v>
      </c>
      <c r="Y18" s="1" t="s">
        <v>388</v>
      </c>
    </row>
    <row r="19" s="1" customFormat="1" ht="15" spans="1:25">
      <c r="A19" s="3" t="s">
        <v>89</v>
      </c>
      <c r="B19" s="17" t="s">
        <v>77</v>
      </c>
      <c r="C19" s="21"/>
      <c r="D19" s="22"/>
      <c r="E19" s="2"/>
      <c r="F19" s="2"/>
      <c r="G19" s="2"/>
      <c r="H19" s="2"/>
      <c r="I19" s="2"/>
      <c r="W19" s="1" t="s">
        <v>389</v>
      </c>
      <c r="X19" s="1" t="s">
        <v>387</v>
      </c>
      <c r="Y19" s="1" t="s">
        <v>390</v>
      </c>
    </row>
    <row r="20" s="1" customFormat="1" ht="15" spans="1:25">
      <c r="A20" s="3" t="s">
        <v>92</v>
      </c>
      <c r="B20" s="17" t="s">
        <v>77</v>
      </c>
      <c r="C20" s="21"/>
      <c r="D20" s="22"/>
      <c r="E20" s="2"/>
      <c r="F20" s="2"/>
      <c r="G20" s="2"/>
      <c r="H20" s="2"/>
      <c r="I20" s="2"/>
      <c r="W20" s="1" t="s">
        <v>391</v>
      </c>
      <c r="X20" s="1" t="s">
        <v>392</v>
      </c>
      <c r="Y20" s="1" t="s">
        <v>393</v>
      </c>
    </row>
    <row r="21" s="1" customFormat="1" ht="15" spans="1:25">
      <c r="A21" s="3" t="s">
        <v>96</v>
      </c>
      <c r="B21" s="17" t="s">
        <v>77</v>
      </c>
      <c r="C21" s="21"/>
      <c r="D21" s="22"/>
      <c r="E21" s="2"/>
      <c r="F21" s="2"/>
      <c r="G21" s="2"/>
      <c r="H21" s="2"/>
      <c r="I21" s="2"/>
      <c r="W21" s="1" t="s">
        <v>394</v>
      </c>
      <c r="X21" s="1" t="s">
        <v>395</v>
      </c>
      <c r="Y21" s="1" t="s">
        <v>396</v>
      </c>
    </row>
    <row r="22" s="1" customFormat="1" ht="15" spans="1:25">
      <c r="A22" s="3" t="s">
        <v>98</v>
      </c>
      <c r="B22" s="17" t="s">
        <v>77</v>
      </c>
      <c r="C22" s="21"/>
      <c r="D22" s="22"/>
      <c r="E22" s="2"/>
      <c r="F22" s="2"/>
      <c r="G22" s="2"/>
      <c r="H22" s="2"/>
      <c r="I22" s="2"/>
      <c r="W22" s="1" t="s">
        <v>397</v>
      </c>
      <c r="X22" s="1" t="s">
        <v>398</v>
      </c>
      <c r="Y22" s="1" t="s">
        <v>399</v>
      </c>
    </row>
    <row r="23" s="1" customFormat="1" ht="15" spans="1:25">
      <c r="A23" s="3" t="s">
        <v>101</v>
      </c>
      <c r="B23" s="17" t="s">
        <v>77</v>
      </c>
      <c r="C23" s="21"/>
      <c r="D23" s="22"/>
      <c r="E23" s="2"/>
      <c r="F23" s="2"/>
      <c r="G23" s="2"/>
      <c r="H23" s="2"/>
      <c r="I23" s="2"/>
      <c r="W23" s="1" t="s">
        <v>400</v>
      </c>
      <c r="X23" s="1" t="s">
        <v>401</v>
      </c>
      <c r="Y23" s="1" t="s">
        <v>402</v>
      </c>
    </row>
    <row r="24" s="1" customFormat="1" ht="15" spans="1:25">
      <c r="A24" s="3" t="s">
        <v>190</v>
      </c>
      <c r="B24" s="17" t="s">
        <v>77</v>
      </c>
      <c r="C24" s="21"/>
      <c r="D24" s="22"/>
      <c r="E24" s="2"/>
      <c r="F24" s="2"/>
      <c r="G24" s="2"/>
      <c r="H24" s="2"/>
      <c r="I24" s="2"/>
    </row>
    <row r="25" s="1" customFormat="1" ht="15" spans="1:25">
      <c r="A25" s="3" t="s">
        <v>568</v>
      </c>
      <c r="B25" s="17" t="s">
        <v>569</v>
      </c>
      <c r="C25" s="21"/>
      <c r="D25" s="22"/>
      <c r="E25" s="2"/>
      <c r="F25" s="2"/>
      <c r="G25" s="2"/>
      <c r="H25" s="2"/>
      <c r="I25" s="2"/>
    </row>
    <row r="26" s="1" customFormat="1" ht="15" spans="1:25">
      <c r="A26" s="3" t="s">
        <v>119</v>
      </c>
      <c r="B26" s="17" t="s">
        <v>570</v>
      </c>
      <c r="C26" s="18"/>
      <c r="D26" s="19"/>
      <c r="E26" s="2"/>
      <c r="F26" s="2"/>
      <c r="G26" s="2"/>
      <c r="H26" s="2"/>
      <c r="I26" s="2"/>
      <c r="W26" s="1" t="s">
        <v>403</v>
      </c>
      <c r="X26" s="1" t="s">
        <v>404</v>
      </c>
      <c r="Y26" s="1" t="s">
        <v>405</v>
      </c>
    </row>
    <row r="27" ht="15" spans="1:25">
      <c r="A27" s="3" t="s">
        <v>571</v>
      </c>
      <c r="B27" s="9" t="s">
        <v>572</v>
      </c>
      <c r="C27" s="10"/>
      <c r="D27" s="11"/>
    </row>
    <row r="28" ht="15" spans="1:25">
      <c r="A28" s="3" t="s">
        <v>573</v>
      </c>
      <c r="B28" s="9" t="s">
        <v>574</v>
      </c>
      <c r="C28" s="10"/>
      <c r="D28" s="11"/>
    </row>
    <row r="29" s="1" customFormat="1" ht="15" spans="1:25">
      <c r="A29" s="3" t="s">
        <v>575</v>
      </c>
      <c r="B29" s="23" t="s">
        <v>576</v>
      </c>
      <c r="C29" s="24"/>
      <c r="D29" s="25"/>
      <c r="E29" s="2"/>
      <c r="F29" s="2"/>
      <c r="G29" s="2"/>
      <c r="H29" s="2"/>
      <c r="I29" s="2"/>
    </row>
    <row r="30" ht="15" spans="1:25">
      <c r="A30" s="3" t="s">
        <v>577</v>
      </c>
      <c r="B30" s="3" t="s">
        <v>204</v>
      </c>
      <c r="C30" s="3" t="s">
        <v>204</v>
      </c>
      <c r="D30" s="3" t="s">
        <v>204</v>
      </c>
    </row>
    <row r="31" ht="15" spans="1:25">
      <c r="A31" s="3" t="s">
        <v>481</v>
      </c>
      <c r="B31" s="3" t="s">
        <v>204</v>
      </c>
      <c r="C31" s="3" t="s">
        <v>204</v>
      </c>
      <c r="D31" s="3" t="s">
        <v>204</v>
      </c>
    </row>
    <row r="32" ht="15" spans="1:25">
      <c r="A32" s="3" t="s">
        <v>578</v>
      </c>
      <c r="B32" s="3" t="s">
        <v>204</v>
      </c>
      <c r="C32" s="3" t="s">
        <v>204</v>
      </c>
      <c r="D32" s="3" t="s">
        <v>204</v>
      </c>
    </row>
    <row r="33" ht="15" spans="1:4">
      <c r="A33" s="3" t="s">
        <v>501</v>
      </c>
      <c r="B33" s="3" t="s">
        <v>204</v>
      </c>
      <c r="C33" s="3" t="s">
        <v>204</v>
      </c>
      <c r="D33" s="3" t="s">
        <v>204</v>
      </c>
    </row>
    <row r="34" ht="15" spans="1:4">
      <c r="A34" s="3" t="s">
        <v>579</v>
      </c>
      <c r="B34" s="3" t="s">
        <v>204</v>
      </c>
      <c r="C34" s="3" t="s">
        <v>204</v>
      </c>
      <c r="D34" s="3" t="s">
        <v>204</v>
      </c>
    </row>
    <row r="35" ht="15" spans="1:4">
      <c r="A35" s="3" t="s">
        <v>580</v>
      </c>
      <c r="B35" s="3" t="s">
        <v>204</v>
      </c>
      <c r="C35" s="3" t="s">
        <v>204</v>
      </c>
      <c r="D35" s="3" t="s">
        <v>204</v>
      </c>
    </row>
    <row r="36" ht="15" spans="1:4">
      <c r="A36" s="3" t="s">
        <v>581</v>
      </c>
      <c r="B36" s="3" t="s">
        <v>204</v>
      </c>
      <c r="C36" s="3" t="s">
        <v>204</v>
      </c>
      <c r="D36" s="3" t="s">
        <v>204</v>
      </c>
    </row>
    <row r="37" ht="30" spans="1:4">
      <c r="A37" s="3" t="s">
        <v>582</v>
      </c>
      <c r="B37" s="26" t="s">
        <v>583</v>
      </c>
      <c r="C37" s="3" t="s">
        <v>204</v>
      </c>
      <c r="D37" s="3" t="s">
        <v>204</v>
      </c>
    </row>
    <row r="38" ht="30" spans="1:4">
      <c r="A38" s="3" t="s">
        <v>584</v>
      </c>
      <c r="B38" s="3" t="s">
        <v>585</v>
      </c>
      <c r="C38" s="3" t="s">
        <v>586</v>
      </c>
      <c r="D38" s="3" t="s">
        <v>586</v>
      </c>
    </row>
    <row r="39" ht="15" spans="1:4">
      <c r="A39" s="3" t="s">
        <v>587</v>
      </c>
      <c r="B39" s="26" t="s">
        <v>588</v>
      </c>
      <c r="C39" s="3" t="s">
        <v>204</v>
      </c>
      <c r="D39" s="3" t="s">
        <v>204</v>
      </c>
    </row>
    <row r="40" ht="30" spans="1:4">
      <c r="A40" s="3" t="s">
        <v>589</v>
      </c>
      <c r="B40" s="26" t="s">
        <v>588</v>
      </c>
      <c r="C40" s="3" t="s">
        <v>204</v>
      </c>
      <c r="D40" s="3" t="s">
        <v>204</v>
      </c>
    </row>
    <row r="41" ht="15" spans="1:4">
      <c r="A41" s="3" t="s">
        <v>590</v>
      </c>
      <c r="B41" s="26" t="s">
        <v>588</v>
      </c>
      <c r="C41" s="3" t="s">
        <v>204</v>
      </c>
      <c r="D41" s="3" t="s">
        <v>204</v>
      </c>
    </row>
    <row r="42" ht="15" spans="1:4">
      <c r="A42" s="3" t="s">
        <v>591</v>
      </c>
      <c r="B42" s="26" t="s">
        <v>588</v>
      </c>
      <c r="C42" s="3" t="s">
        <v>204</v>
      </c>
      <c r="D42" s="3" t="s">
        <v>204</v>
      </c>
    </row>
    <row r="43" ht="25" customHeight="1" spans="1:4">
      <c r="A43" s="3" t="s">
        <v>592</v>
      </c>
      <c r="B43" s="26" t="s">
        <v>588</v>
      </c>
      <c r="C43" s="26" t="s">
        <v>588</v>
      </c>
      <c r="D43" s="3" t="s">
        <v>204</v>
      </c>
    </row>
    <row r="44" ht="45" spans="1:4">
      <c r="A44" s="27" t="s">
        <v>540</v>
      </c>
      <c r="B44" s="27" t="s">
        <v>593</v>
      </c>
      <c r="C44" s="27" t="s">
        <v>594</v>
      </c>
      <c r="D44" s="28" t="s">
        <v>595</v>
      </c>
    </row>
    <row r="45" ht="46.5" spans="1:4">
      <c r="A45" s="3" t="s">
        <v>596</v>
      </c>
      <c r="B45" s="3" t="s">
        <v>597</v>
      </c>
      <c r="C45" s="29" t="s">
        <v>598</v>
      </c>
      <c r="D45" s="29" t="s">
        <v>599</v>
      </c>
    </row>
    <row r="46" ht="15" spans="1:4">
      <c r="A46" s="3" t="s">
        <v>600</v>
      </c>
      <c r="B46" s="3" t="s">
        <v>549</v>
      </c>
      <c r="C46" s="3" t="s">
        <v>550</v>
      </c>
      <c r="D46" s="3" t="s">
        <v>551</v>
      </c>
    </row>
  </sheetData>
  <mergeCells count="23">
    <mergeCell ref="B1:D1"/>
    <mergeCell ref="B5:D5"/>
    <mergeCell ref="B6:D6"/>
    <mergeCell ref="B7:D7"/>
    <mergeCell ref="B9:D9"/>
    <mergeCell ref="B10:D1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</mergeCells>
  <hyperlinks>
    <hyperlink ref="B46" r:id="rId4" display="SP1" tooltip="https://item.jd.com/10179982338813.html"/>
    <hyperlink ref="C46" r:id="rId5" display="SP2" tooltip="https://item.jd.com/10100694277702.html"/>
    <hyperlink ref="D46" r:id="rId6" display="SP3" tooltip="https://item.jd.com/10184294518711.html"/>
  </hyperlink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国外品牌</vt:lpstr>
      <vt:lpstr>澜渟</vt:lpstr>
      <vt:lpstr>大悦</vt:lpstr>
      <vt:lpstr>麻麻康</vt:lpstr>
      <vt:lpstr>拾光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fafa</cp:lastModifiedBy>
  <dcterms:created xsi:type="dcterms:W3CDTF">2022-11-06T06:30:00Z</dcterms:created>
  <dcterms:modified xsi:type="dcterms:W3CDTF">2026-07-09T08:40:26Z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1025B09BE94D4B64BE0B8187AA9AB8CA_13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