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ewma\Desktop\GP\Madżorka\"/>
    </mc:Choice>
  </mc:AlternateContent>
  <xr:revisionPtr revIDLastSave="0" documentId="13_ncr:1_{9FF2399F-5636-408D-9607-D9425376F93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obór zmiennych" sheetId="1" r:id="rId1"/>
    <sheet name="Dobór zmiennych 2" sheetId="2" r:id="rId2"/>
    <sheet name="Dobór zmiennych 3" sheetId="3" r:id="rId3"/>
    <sheet name="Standaryzacja i unitaryzacja" sheetId="4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2" i="4" l="1"/>
  <c r="S24" i="1"/>
  <c r="V10" i="1"/>
  <c r="H413" i="4"/>
  <c r="H414" i="4"/>
  <c r="H415" i="4"/>
  <c r="H416" i="4"/>
  <c r="H437" i="4"/>
  <c r="H438" i="4"/>
  <c r="H439" i="4"/>
  <c r="H440" i="4"/>
  <c r="H461" i="4"/>
  <c r="H462" i="4"/>
  <c r="H463" i="4"/>
  <c r="H464" i="4"/>
  <c r="H485" i="4"/>
  <c r="H486" i="4"/>
  <c r="H487" i="4"/>
  <c r="H488" i="4"/>
  <c r="H509" i="4"/>
  <c r="H510" i="4"/>
  <c r="H511" i="4"/>
  <c r="H512" i="4"/>
  <c r="H533" i="4"/>
  <c r="H534" i="4"/>
  <c r="H535" i="4"/>
  <c r="H536" i="4"/>
  <c r="H557" i="4"/>
  <c r="H558" i="4"/>
  <c r="H559" i="4"/>
  <c r="H560" i="4"/>
  <c r="H581" i="4"/>
  <c r="H582" i="4"/>
  <c r="H583" i="4"/>
  <c r="H584" i="4"/>
  <c r="H605" i="4"/>
  <c r="H606" i="4"/>
  <c r="H607" i="4"/>
  <c r="H608" i="4"/>
  <c r="H629" i="4"/>
  <c r="H630" i="4"/>
  <c r="H631" i="4"/>
  <c r="H632" i="4"/>
  <c r="H653" i="4"/>
  <c r="H654" i="4"/>
  <c r="H655" i="4"/>
  <c r="H656" i="4"/>
  <c r="H677" i="4"/>
  <c r="H678" i="4"/>
  <c r="H679" i="4"/>
  <c r="H680" i="4"/>
  <c r="H701" i="4"/>
  <c r="H702" i="4"/>
  <c r="H703" i="4"/>
  <c r="H704" i="4"/>
  <c r="H725" i="4"/>
  <c r="H726" i="4"/>
  <c r="H727" i="4"/>
  <c r="H728" i="4"/>
  <c r="H749" i="4"/>
  <c r="H750" i="4"/>
  <c r="H751" i="4"/>
  <c r="H752" i="4"/>
  <c r="G393" i="4"/>
  <c r="G394" i="4"/>
  <c r="G395" i="4"/>
  <c r="G396" i="4"/>
  <c r="G407" i="4"/>
  <c r="G408" i="4"/>
  <c r="G415" i="4"/>
  <c r="G416" i="4"/>
  <c r="G417" i="4"/>
  <c r="G418" i="4"/>
  <c r="G419" i="4"/>
  <c r="G420" i="4"/>
  <c r="G431" i="4"/>
  <c r="G432" i="4"/>
  <c r="G439" i="4"/>
  <c r="G440" i="4"/>
  <c r="G441" i="4"/>
  <c r="G442" i="4"/>
  <c r="G443" i="4"/>
  <c r="G444" i="4"/>
  <c r="G455" i="4"/>
  <c r="G456" i="4"/>
  <c r="G463" i="4"/>
  <c r="G464" i="4"/>
  <c r="G465" i="4"/>
  <c r="G466" i="4"/>
  <c r="G467" i="4"/>
  <c r="G468" i="4"/>
  <c r="G479" i="4"/>
  <c r="G480" i="4"/>
  <c r="G487" i="4"/>
  <c r="G488" i="4"/>
  <c r="G489" i="4"/>
  <c r="G490" i="4"/>
  <c r="G491" i="4"/>
  <c r="G492" i="4"/>
  <c r="G503" i="4"/>
  <c r="G504" i="4"/>
  <c r="G511" i="4"/>
  <c r="G512" i="4"/>
  <c r="G513" i="4"/>
  <c r="G514" i="4"/>
  <c r="G515" i="4"/>
  <c r="G516" i="4"/>
  <c r="G527" i="4"/>
  <c r="G528" i="4"/>
  <c r="G535" i="4"/>
  <c r="G536" i="4"/>
  <c r="G537" i="4"/>
  <c r="G538" i="4"/>
  <c r="G539" i="4"/>
  <c r="G540" i="4"/>
  <c r="G551" i="4"/>
  <c r="G552" i="4"/>
  <c r="G559" i="4"/>
  <c r="G560" i="4"/>
  <c r="G561" i="4"/>
  <c r="G562" i="4"/>
  <c r="G563" i="4"/>
  <c r="G564" i="4"/>
  <c r="G575" i="4"/>
  <c r="G576" i="4"/>
  <c r="G583" i="4"/>
  <c r="G584" i="4"/>
  <c r="G585" i="4"/>
  <c r="G586" i="4"/>
  <c r="G587" i="4"/>
  <c r="G588" i="4"/>
  <c r="G599" i="4"/>
  <c r="G600" i="4"/>
  <c r="G607" i="4"/>
  <c r="G608" i="4"/>
  <c r="G609" i="4"/>
  <c r="G610" i="4"/>
  <c r="G611" i="4"/>
  <c r="G612" i="4"/>
  <c r="G623" i="4"/>
  <c r="G624" i="4"/>
  <c r="G631" i="4"/>
  <c r="G632" i="4"/>
  <c r="G633" i="4"/>
  <c r="G634" i="4"/>
  <c r="G635" i="4"/>
  <c r="G636" i="4"/>
  <c r="G647" i="4"/>
  <c r="G648" i="4"/>
  <c r="G655" i="4"/>
  <c r="G656" i="4"/>
  <c r="G657" i="4"/>
  <c r="G658" i="4"/>
  <c r="G659" i="4"/>
  <c r="G660" i="4"/>
  <c r="G671" i="4"/>
  <c r="G672" i="4"/>
  <c r="G679" i="4"/>
  <c r="G680" i="4"/>
  <c r="G681" i="4"/>
  <c r="G682" i="4"/>
  <c r="G683" i="4"/>
  <c r="G684" i="4"/>
  <c r="G695" i="4"/>
  <c r="G696" i="4"/>
  <c r="G703" i="4"/>
  <c r="G704" i="4"/>
  <c r="G705" i="4"/>
  <c r="G706" i="4"/>
  <c r="G707" i="4"/>
  <c r="G708" i="4"/>
  <c r="G719" i="4"/>
  <c r="G720" i="4"/>
  <c r="G727" i="4"/>
  <c r="G728" i="4"/>
  <c r="G729" i="4"/>
  <c r="G730" i="4"/>
  <c r="G731" i="4"/>
  <c r="G732" i="4"/>
  <c r="G743" i="4"/>
  <c r="G744" i="4"/>
  <c r="G751" i="4"/>
  <c r="G752" i="4"/>
  <c r="G753" i="4"/>
  <c r="G754" i="4"/>
  <c r="G755" i="4"/>
  <c r="G756" i="4"/>
  <c r="G767" i="4"/>
  <c r="G768" i="4"/>
  <c r="F393" i="4"/>
  <c r="F394" i="4"/>
  <c r="F395" i="4"/>
  <c r="F396" i="4"/>
  <c r="F397" i="4"/>
  <c r="F398" i="4"/>
  <c r="F399" i="4"/>
  <c r="F400" i="4"/>
  <c r="F404" i="4"/>
  <c r="F405" i="4"/>
  <c r="F406" i="4"/>
  <c r="F407" i="4"/>
  <c r="F408" i="4"/>
  <c r="F409" i="4"/>
  <c r="F410" i="4"/>
  <c r="F411" i="4"/>
  <c r="F412" i="4"/>
  <c r="F416" i="4"/>
  <c r="F417" i="4"/>
  <c r="F418" i="4"/>
  <c r="F419" i="4"/>
  <c r="F420" i="4"/>
  <c r="F421" i="4"/>
  <c r="F422" i="4"/>
  <c r="F423" i="4"/>
  <c r="F424" i="4"/>
  <c r="F428" i="4"/>
  <c r="F429" i="4"/>
  <c r="F430" i="4"/>
  <c r="F431" i="4"/>
  <c r="F432" i="4"/>
  <c r="F433" i="4"/>
  <c r="F434" i="4"/>
  <c r="F435" i="4"/>
  <c r="F436" i="4"/>
  <c r="F440" i="4"/>
  <c r="F441" i="4"/>
  <c r="F442" i="4"/>
  <c r="F443" i="4"/>
  <c r="F444" i="4"/>
  <c r="F445" i="4"/>
  <c r="F446" i="4"/>
  <c r="F447" i="4"/>
  <c r="F448" i="4"/>
  <c r="F452" i="4"/>
  <c r="F453" i="4"/>
  <c r="F454" i="4"/>
  <c r="F455" i="4"/>
  <c r="F456" i="4"/>
  <c r="F457" i="4"/>
  <c r="F458" i="4"/>
  <c r="F459" i="4"/>
  <c r="F460" i="4"/>
  <c r="F464" i="4"/>
  <c r="F465" i="4"/>
  <c r="F466" i="4"/>
  <c r="F467" i="4"/>
  <c r="F468" i="4"/>
  <c r="F469" i="4"/>
  <c r="F470" i="4"/>
  <c r="F471" i="4"/>
  <c r="F472" i="4"/>
  <c r="F476" i="4"/>
  <c r="F477" i="4"/>
  <c r="F478" i="4"/>
  <c r="F479" i="4"/>
  <c r="F480" i="4"/>
  <c r="F481" i="4"/>
  <c r="F482" i="4"/>
  <c r="F483" i="4"/>
  <c r="F484" i="4"/>
  <c r="F488" i="4"/>
  <c r="F489" i="4"/>
  <c r="F490" i="4"/>
  <c r="F491" i="4"/>
  <c r="F492" i="4"/>
  <c r="F493" i="4"/>
  <c r="F494" i="4"/>
  <c r="F495" i="4"/>
  <c r="F496" i="4"/>
  <c r="F500" i="4"/>
  <c r="F501" i="4"/>
  <c r="F502" i="4"/>
  <c r="F503" i="4"/>
  <c r="F504" i="4"/>
  <c r="F505" i="4"/>
  <c r="F506" i="4"/>
  <c r="F507" i="4"/>
  <c r="F508" i="4"/>
  <c r="F512" i="4"/>
  <c r="F513" i="4"/>
  <c r="F514" i="4"/>
  <c r="F515" i="4"/>
  <c r="F516" i="4"/>
  <c r="F517" i="4"/>
  <c r="F518" i="4"/>
  <c r="F519" i="4"/>
  <c r="F520" i="4"/>
  <c r="F524" i="4"/>
  <c r="F525" i="4"/>
  <c r="F526" i="4"/>
  <c r="F527" i="4"/>
  <c r="F528" i="4"/>
  <c r="F529" i="4"/>
  <c r="F530" i="4"/>
  <c r="F531" i="4"/>
  <c r="F532" i="4"/>
  <c r="F536" i="4"/>
  <c r="F537" i="4"/>
  <c r="F538" i="4"/>
  <c r="F539" i="4"/>
  <c r="F540" i="4"/>
  <c r="F541" i="4"/>
  <c r="F542" i="4"/>
  <c r="F543" i="4"/>
  <c r="F544" i="4"/>
  <c r="F548" i="4"/>
  <c r="F549" i="4"/>
  <c r="F550" i="4"/>
  <c r="F551" i="4"/>
  <c r="F552" i="4"/>
  <c r="F553" i="4"/>
  <c r="F554" i="4"/>
  <c r="F555" i="4"/>
  <c r="F556" i="4"/>
  <c r="F560" i="4"/>
  <c r="F561" i="4"/>
  <c r="F562" i="4"/>
  <c r="F563" i="4"/>
  <c r="F564" i="4"/>
  <c r="F565" i="4"/>
  <c r="F566" i="4"/>
  <c r="F567" i="4"/>
  <c r="F568" i="4"/>
  <c r="F572" i="4"/>
  <c r="F573" i="4"/>
  <c r="F574" i="4"/>
  <c r="F575" i="4"/>
  <c r="F576" i="4"/>
  <c r="F577" i="4"/>
  <c r="F578" i="4"/>
  <c r="F579" i="4"/>
  <c r="F580" i="4"/>
  <c r="F584" i="4"/>
  <c r="F585" i="4"/>
  <c r="F586" i="4"/>
  <c r="F587" i="4"/>
  <c r="F588" i="4"/>
  <c r="F589" i="4"/>
  <c r="F590" i="4"/>
  <c r="F591" i="4"/>
  <c r="F592" i="4"/>
  <c r="F596" i="4"/>
  <c r="F597" i="4"/>
  <c r="F598" i="4"/>
  <c r="F599" i="4"/>
  <c r="F600" i="4"/>
  <c r="F601" i="4"/>
  <c r="F602" i="4"/>
  <c r="F603" i="4"/>
  <c r="F604" i="4"/>
  <c r="F608" i="4"/>
  <c r="F609" i="4"/>
  <c r="F610" i="4"/>
  <c r="F611" i="4"/>
  <c r="F612" i="4"/>
  <c r="F613" i="4"/>
  <c r="F614" i="4"/>
  <c r="F615" i="4"/>
  <c r="F616" i="4"/>
  <c r="F620" i="4"/>
  <c r="F621" i="4"/>
  <c r="F622" i="4"/>
  <c r="F623" i="4"/>
  <c r="F624" i="4"/>
  <c r="F625" i="4"/>
  <c r="F626" i="4"/>
  <c r="F627" i="4"/>
  <c r="F628" i="4"/>
  <c r="F632" i="4"/>
  <c r="F633" i="4"/>
  <c r="F634" i="4"/>
  <c r="F635" i="4"/>
  <c r="F636" i="4"/>
  <c r="F637" i="4"/>
  <c r="F638" i="4"/>
  <c r="F639" i="4"/>
  <c r="F640" i="4"/>
  <c r="F644" i="4"/>
  <c r="F645" i="4"/>
  <c r="F646" i="4"/>
  <c r="F647" i="4"/>
  <c r="F648" i="4"/>
  <c r="F649" i="4"/>
  <c r="F650" i="4"/>
  <c r="F651" i="4"/>
  <c r="F652" i="4"/>
  <c r="F656" i="4"/>
  <c r="F657" i="4"/>
  <c r="F658" i="4"/>
  <c r="F659" i="4"/>
  <c r="F660" i="4"/>
  <c r="F661" i="4"/>
  <c r="F662" i="4"/>
  <c r="F663" i="4"/>
  <c r="F664" i="4"/>
  <c r="F668" i="4"/>
  <c r="F669" i="4"/>
  <c r="F670" i="4"/>
  <c r="F671" i="4"/>
  <c r="F672" i="4"/>
  <c r="F673" i="4"/>
  <c r="F674" i="4"/>
  <c r="F675" i="4"/>
  <c r="F676" i="4"/>
  <c r="F680" i="4"/>
  <c r="F681" i="4"/>
  <c r="F682" i="4"/>
  <c r="F683" i="4"/>
  <c r="F684" i="4"/>
  <c r="F685" i="4"/>
  <c r="F686" i="4"/>
  <c r="F687" i="4"/>
  <c r="F688" i="4"/>
  <c r="F692" i="4"/>
  <c r="F693" i="4"/>
  <c r="F694" i="4"/>
  <c r="F695" i="4"/>
  <c r="F696" i="4"/>
  <c r="F697" i="4"/>
  <c r="F698" i="4"/>
  <c r="F699" i="4"/>
  <c r="F700" i="4"/>
  <c r="F704" i="4"/>
  <c r="F705" i="4"/>
  <c r="F706" i="4"/>
  <c r="F707" i="4"/>
  <c r="F708" i="4"/>
  <c r="F709" i="4"/>
  <c r="F710" i="4"/>
  <c r="F711" i="4"/>
  <c r="F712" i="4"/>
  <c r="F716" i="4"/>
  <c r="F717" i="4"/>
  <c r="F718" i="4"/>
  <c r="F719" i="4"/>
  <c r="F720" i="4"/>
  <c r="F721" i="4"/>
  <c r="F722" i="4"/>
  <c r="F723" i="4"/>
  <c r="F724" i="4"/>
  <c r="F728" i="4"/>
  <c r="F729" i="4"/>
  <c r="F730" i="4"/>
  <c r="F731" i="4"/>
  <c r="F732" i="4"/>
  <c r="F733" i="4"/>
  <c r="F734" i="4"/>
  <c r="F735" i="4"/>
  <c r="F736" i="4"/>
  <c r="F740" i="4"/>
  <c r="F741" i="4"/>
  <c r="F742" i="4"/>
  <c r="F743" i="4"/>
  <c r="F744" i="4"/>
  <c r="F745" i="4"/>
  <c r="F746" i="4"/>
  <c r="F747" i="4"/>
  <c r="F748" i="4"/>
  <c r="F752" i="4"/>
  <c r="F753" i="4"/>
  <c r="F754" i="4"/>
  <c r="F755" i="4"/>
  <c r="F756" i="4"/>
  <c r="F757" i="4"/>
  <c r="F758" i="4"/>
  <c r="F759" i="4"/>
  <c r="F760" i="4"/>
  <c r="F764" i="4"/>
  <c r="F765" i="4"/>
  <c r="F766" i="4"/>
  <c r="F767" i="4"/>
  <c r="F768" i="4"/>
  <c r="F769" i="4"/>
  <c r="F770" i="4"/>
  <c r="F771" i="4"/>
  <c r="F392" i="4"/>
  <c r="E397" i="4"/>
  <c r="E398" i="4"/>
  <c r="E399" i="4"/>
  <c r="E400" i="4"/>
  <c r="E401" i="4"/>
  <c r="E402" i="4"/>
  <c r="E403" i="4"/>
  <c r="E404" i="4"/>
  <c r="E409" i="4"/>
  <c r="E410" i="4"/>
  <c r="E411" i="4"/>
  <c r="E412" i="4"/>
  <c r="E413" i="4"/>
  <c r="E414" i="4"/>
  <c r="E415" i="4"/>
  <c r="E416" i="4"/>
  <c r="E421" i="4"/>
  <c r="E422" i="4"/>
  <c r="E423" i="4"/>
  <c r="E424" i="4"/>
  <c r="E425" i="4"/>
  <c r="E426" i="4"/>
  <c r="E427" i="4"/>
  <c r="E428" i="4"/>
  <c r="E433" i="4"/>
  <c r="E434" i="4"/>
  <c r="E435" i="4"/>
  <c r="E436" i="4"/>
  <c r="E437" i="4"/>
  <c r="E438" i="4"/>
  <c r="E439" i="4"/>
  <c r="E440" i="4"/>
  <c r="E445" i="4"/>
  <c r="E446" i="4"/>
  <c r="E447" i="4"/>
  <c r="E448" i="4"/>
  <c r="E449" i="4"/>
  <c r="E450" i="4"/>
  <c r="E451" i="4"/>
  <c r="E452" i="4"/>
  <c r="E457" i="4"/>
  <c r="E458" i="4"/>
  <c r="E459" i="4"/>
  <c r="E460" i="4"/>
  <c r="E461" i="4"/>
  <c r="E462" i="4"/>
  <c r="E463" i="4"/>
  <c r="E464" i="4"/>
  <c r="E469" i="4"/>
  <c r="E470" i="4"/>
  <c r="E471" i="4"/>
  <c r="E472" i="4"/>
  <c r="E473" i="4"/>
  <c r="E474" i="4"/>
  <c r="E475" i="4"/>
  <c r="E476" i="4"/>
  <c r="E481" i="4"/>
  <c r="E482" i="4"/>
  <c r="E483" i="4"/>
  <c r="E484" i="4"/>
  <c r="E485" i="4"/>
  <c r="E486" i="4"/>
  <c r="E487" i="4"/>
  <c r="E488" i="4"/>
  <c r="E493" i="4"/>
  <c r="E494" i="4"/>
  <c r="E495" i="4"/>
  <c r="E496" i="4"/>
  <c r="E497" i="4"/>
  <c r="E498" i="4"/>
  <c r="E499" i="4"/>
  <c r="E500" i="4"/>
  <c r="E505" i="4"/>
  <c r="E506" i="4"/>
  <c r="E507" i="4"/>
  <c r="E508" i="4"/>
  <c r="E509" i="4"/>
  <c r="E510" i="4"/>
  <c r="E511" i="4"/>
  <c r="E512" i="4"/>
  <c r="E517" i="4"/>
  <c r="E518" i="4"/>
  <c r="E519" i="4"/>
  <c r="E520" i="4"/>
  <c r="E521" i="4"/>
  <c r="E522" i="4"/>
  <c r="E523" i="4"/>
  <c r="E524" i="4"/>
  <c r="E529" i="4"/>
  <c r="E530" i="4"/>
  <c r="E531" i="4"/>
  <c r="E532" i="4"/>
  <c r="E533" i="4"/>
  <c r="E534" i="4"/>
  <c r="E535" i="4"/>
  <c r="E536" i="4"/>
  <c r="E541" i="4"/>
  <c r="E542" i="4"/>
  <c r="E543" i="4"/>
  <c r="E544" i="4"/>
  <c r="E545" i="4"/>
  <c r="E546" i="4"/>
  <c r="E547" i="4"/>
  <c r="E548" i="4"/>
  <c r="E553" i="4"/>
  <c r="E554" i="4"/>
  <c r="E555" i="4"/>
  <c r="E556" i="4"/>
  <c r="E557" i="4"/>
  <c r="E558" i="4"/>
  <c r="E559" i="4"/>
  <c r="E560" i="4"/>
  <c r="E565" i="4"/>
  <c r="E566" i="4"/>
  <c r="E567" i="4"/>
  <c r="E568" i="4"/>
  <c r="E569" i="4"/>
  <c r="E570" i="4"/>
  <c r="E571" i="4"/>
  <c r="E572" i="4"/>
  <c r="E577" i="4"/>
  <c r="E578" i="4"/>
  <c r="E579" i="4"/>
  <c r="E580" i="4"/>
  <c r="E581" i="4"/>
  <c r="E582" i="4"/>
  <c r="E583" i="4"/>
  <c r="E584" i="4"/>
  <c r="E589" i="4"/>
  <c r="E590" i="4"/>
  <c r="E591" i="4"/>
  <c r="E592" i="4"/>
  <c r="E593" i="4"/>
  <c r="E594" i="4"/>
  <c r="E595" i="4"/>
  <c r="E596" i="4"/>
  <c r="E601" i="4"/>
  <c r="E602" i="4"/>
  <c r="E603" i="4"/>
  <c r="E604" i="4"/>
  <c r="E605" i="4"/>
  <c r="E606" i="4"/>
  <c r="E607" i="4"/>
  <c r="E608" i="4"/>
  <c r="E613" i="4"/>
  <c r="E614" i="4"/>
  <c r="E615" i="4"/>
  <c r="E616" i="4"/>
  <c r="E617" i="4"/>
  <c r="E618" i="4"/>
  <c r="E619" i="4"/>
  <c r="E620" i="4"/>
  <c r="E625" i="4"/>
  <c r="E626" i="4"/>
  <c r="E627" i="4"/>
  <c r="E628" i="4"/>
  <c r="E629" i="4"/>
  <c r="E630" i="4"/>
  <c r="E631" i="4"/>
  <c r="E632" i="4"/>
  <c r="E637" i="4"/>
  <c r="E638" i="4"/>
  <c r="E639" i="4"/>
  <c r="E640" i="4"/>
  <c r="E641" i="4"/>
  <c r="E642" i="4"/>
  <c r="E643" i="4"/>
  <c r="E644" i="4"/>
  <c r="E649" i="4"/>
  <c r="E650" i="4"/>
  <c r="E651" i="4"/>
  <c r="E652" i="4"/>
  <c r="E653" i="4"/>
  <c r="E654" i="4"/>
  <c r="E655" i="4"/>
  <c r="E656" i="4"/>
  <c r="E661" i="4"/>
  <c r="E662" i="4"/>
  <c r="E663" i="4"/>
  <c r="E664" i="4"/>
  <c r="E665" i="4"/>
  <c r="E666" i="4"/>
  <c r="E667" i="4"/>
  <c r="E668" i="4"/>
  <c r="E673" i="4"/>
  <c r="E674" i="4"/>
  <c r="E675" i="4"/>
  <c r="E676" i="4"/>
  <c r="E677" i="4"/>
  <c r="E678" i="4"/>
  <c r="E679" i="4"/>
  <c r="E680" i="4"/>
  <c r="E685" i="4"/>
  <c r="E686" i="4"/>
  <c r="E687" i="4"/>
  <c r="E688" i="4"/>
  <c r="E689" i="4"/>
  <c r="E690" i="4"/>
  <c r="E691" i="4"/>
  <c r="E692" i="4"/>
  <c r="E697" i="4"/>
  <c r="E698" i="4"/>
  <c r="E699" i="4"/>
  <c r="E700" i="4"/>
  <c r="E701" i="4"/>
  <c r="E702" i="4"/>
  <c r="E703" i="4"/>
  <c r="E704" i="4"/>
  <c r="E709" i="4"/>
  <c r="E710" i="4"/>
  <c r="E711" i="4"/>
  <c r="E712" i="4"/>
  <c r="E713" i="4"/>
  <c r="E714" i="4"/>
  <c r="E715" i="4"/>
  <c r="E716" i="4"/>
  <c r="E721" i="4"/>
  <c r="E722" i="4"/>
  <c r="E723" i="4"/>
  <c r="E724" i="4"/>
  <c r="E725" i="4"/>
  <c r="E726" i="4"/>
  <c r="E727" i="4"/>
  <c r="E728" i="4"/>
  <c r="E733" i="4"/>
  <c r="E734" i="4"/>
  <c r="E735" i="4"/>
  <c r="E736" i="4"/>
  <c r="E737" i="4"/>
  <c r="E738" i="4"/>
  <c r="E739" i="4"/>
  <c r="E740" i="4"/>
  <c r="E745" i="4"/>
  <c r="E746" i="4"/>
  <c r="E747" i="4"/>
  <c r="E748" i="4"/>
  <c r="E749" i="4"/>
  <c r="E750" i="4"/>
  <c r="E751" i="4"/>
  <c r="E752" i="4"/>
  <c r="E757" i="4"/>
  <c r="E758" i="4"/>
  <c r="E759" i="4"/>
  <c r="E760" i="4"/>
  <c r="E761" i="4"/>
  <c r="E762" i="4"/>
  <c r="E763" i="4"/>
  <c r="E764" i="4"/>
  <c r="E769" i="4"/>
  <c r="E770" i="4"/>
  <c r="E771" i="4"/>
  <c r="E392" i="4"/>
  <c r="D393" i="4"/>
  <c r="D394" i="4"/>
  <c r="D395" i="4"/>
  <c r="D396" i="4"/>
  <c r="D402" i="4"/>
  <c r="D403" i="4"/>
  <c r="D404" i="4"/>
  <c r="D405" i="4"/>
  <c r="D406" i="4"/>
  <c r="D407" i="4"/>
  <c r="D408" i="4"/>
  <c r="D414" i="4"/>
  <c r="D415" i="4"/>
  <c r="D416" i="4"/>
  <c r="D417" i="4"/>
  <c r="D418" i="4"/>
  <c r="D419" i="4"/>
  <c r="D420" i="4"/>
  <c r="D426" i="4"/>
  <c r="D427" i="4"/>
  <c r="D428" i="4"/>
  <c r="D429" i="4"/>
  <c r="D430" i="4"/>
  <c r="D431" i="4"/>
  <c r="D432" i="4"/>
  <c r="D438" i="4"/>
  <c r="D439" i="4"/>
  <c r="D440" i="4"/>
  <c r="D441" i="4"/>
  <c r="D442" i="4"/>
  <c r="D443" i="4"/>
  <c r="D444" i="4"/>
  <c r="D450" i="4"/>
  <c r="D451" i="4"/>
  <c r="D452" i="4"/>
  <c r="D453" i="4"/>
  <c r="D454" i="4"/>
  <c r="D455" i="4"/>
  <c r="D456" i="4"/>
  <c r="D462" i="4"/>
  <c r="D463" i="4"/>
  <c r="D464" i="4"/>
  <c r="D465" i="4"/>
  <c r="D466" i="4"/>
  <c r="D467" i="4"/>
  <c r="D468" i="4"/>
  <c r="D474" i="4"/>
  <c r="D475" i="4"/>
  <c r="D476" i="4"/>
  <c r="D477" i="4"/>
  <c r="D478" i="4"/>
  <c r="D479" i="4"/>
  <c r="D480" i="4"/>
  <c r="D486" i="4"/>
  <c r="D487" i="4"/>
  <c r="D488" i="4"/>
  <c r="D489" i="4"/>
  <c r="D490" i="4"/>
  <c r="D491" i="4"/>
  <c r="D492" i="4"/>
  <c r="D498" i="4"/>
  <c r="D499" i="4"/>
  <c r="D500" i="4"/>
  <c r="D501" i="4"/>
  <c r="D502" i="4"/>
  <c r="D503" i="4"/>
  <c r="D504" i="4"/>
  <c r="D510" i="4"/>
  <c r="D511" i="4"/>
  <c r="D512" i="4"/>
  <c r="D513" i="4"/>
  <c r="D514" i="4"/>
  <c r="D515" i="4"/>
  <c r="D516" i="4"/>
  <c r="D522" i="4"/>
  <c r="D523" i="4"/>
  <c r="D524" i="4"/>
  <c r="D525" i="4"/>
  <c r="D526" i="4"/>
  <c r="D527" i="4"/>
  <c r="D528" i="4"/>
  <c r="D534" i="4"/>
  <c r="D535" i="4"/>
  <c r="D536" i="4"/>
  <c r="D537" i="4"/>
  <c r="D538" i="4"/>
  <c r="D539" i="4"/>
  <c r="D540" i="4"/>
  <c r="D546" i="4"/>
  <c r="D547" i="4"/>
  <c r="D548" i="4"/>
  <c r="D549" i="4"/>
  <c r="D550" i="4"/>
  <c r="D551" i="4"/>
  <c r="D552" i="4"/>
  <c r="D558" i="4"/>
  <c r="D559" i="4"/>
  <c r="D560" i="4"/>
  <c r="D561" i="4"/>
  <c r="D562" i="4"/>
  <c r="D563" i="4"/>
  <c r="D564" i="4"/>
  <c r="D570" i="4"/>
  <c r="D571" i="4"/>
  <c r="D572" i="4"/>
  <c r="D573" i="4"/>
  <c r="D574" i="4"/>
  <c r="D575" i="4"/>
  <c r="D576" i="4"/>
  <c r="D582" i="4"/>
  <c r="D583" i="4"/>
  <c r="D584" i="4"/>
  <c r="D585" i="4"/>
  <c r="D586" i="4"/>
  <c r="D587" i="4"/>
  <c r="D588" i="4"/>
  <c r="D594" i="4"/>
  <c r="D595" i="4"/>
  <c r="D596" i="4"/>
  <c r="D597" i="4"/>
  <c r="D598" i="4"/>
  <c r="D599" i="4"/>
  <c r="D600" i="4"/>
  <c r="D606" i="4"/>
  <c r="D607" i="4"/>
  <c r="D608" i="4"/>
  <c r="D609" i="4"/>
  <c r="D610" i="4"/>
  <c r="D611" i="4"/>
  <c r="D612" i="4"/>
  <c r="D618" i="4"/>
  <c r="D619" i="4"/>
  <c r="D620" i="4"/>
  <c r="D621" i="4"/>
  <c r="D622" i="4"/>
  <c r="D623" i="4"/>
  <c r="D624" i="4"/>
  <c r="D630" i="4"/>
  <c r="D631" i="4"/>
  <c r="D632" i="4"/>
  <c r="D633" i="4"/>
  <c r="D634" i="4"/>
  <c r="D635" i="4"/>
  <c r="D636" i="4"/>
  <c r="D642" i="4"/>
  <c r="D643" i="4"/>
  <c r="D644" i="4"/>
  <c r="D645" i="4"/>
  <c r="D646" i="4"/>
  <c r="D647" i="4"/>
  <c r="D648" i="4"/>
  <c r="D654" i="4"/>
  <c r="D655" i="4"/>
  <c r="D656" i="4"/>
  <c r="D657" i="4"/>
  <c r="D658" i="4"/>
  <c r="D659" i="4"/>
  <c r="D660" i="4"/>
  <c r="D666" i="4"/>
  <c r="D667" i="4"/>
  <c r="D668" i="4"/>
  <c r="D669" i="4"/>
  <c r="D670" i="4"/>
  <c r="D671" i="4"/>
  <c r="D672" i="4"/>
  <c r="D678" i="4"/>
  <c r="D679" i="4"/>
  <c r="D680" i="4"/>
  <c r="D681" i="4"/>
  <c r="D682" i="4"/>
  <c r="D683" i="4"/>
  <c r="D684" i="4"/>
  <c r="D690" i="4"/>
  <c r="D691" i="4"/>
  <c r="D692" i="4"/>
  <c r="D693" i="4"/>
  <c r="D694" i="4"/>
  <c r="D695" i="4"/>
  <c r="D696" i="4"/>
  <c r="D702" i="4"/>
  <c r="D703" i="4"/>
  <c r="D704" i="4"/>
  <c r="D705" i="4"/>
  <c r="D706" i="4"/>
  <c r="D707" i="4"/>
  <c r="D708" i="4"/>
  <c r="D714" i="4"/>
  <c r="D715" i="4"/>
  <c r="D716" i="4"/>
  <c r="D717" i="4"/>
  <c r="D718" i="4"/>
  <c r="D719" i="4"/>
  <c r="D720" i="4"/>
  <c r="D726" i="4"/>
  <c r="D727" i="4"/>
  <c r="D728" i="4"/>
  <c r="D729" i="4"/>
  <c r="D730" i="4"/>
  <c r="D731" i="4"/>
  <c r="D732" i="4"/>
  <c r="D738" i="4"/>
  <c r="D739" i="4"/>
  <c r="D740" i="4"/>
  <c r="D741" i="4"/>
  <c r="D742" i="4"/>
  <c r="D743" i="4"/>
  <c r="D744" i="4"/>
  <c r="D750" i="4"/>
  <c r="D751" i="4"/>
  <c r="D752" i="4"/>
  <c r="D753" i="4"/>
  <c r="D754" i="4"/>
  <c r="D755" i="4"/>
  <c r="D756" i="4"/>
  <c r="D762" i="4"/>
  <c r="D763" i="4"/>
  <c r="D764" i="4"/>
  <c r="D765" i="4"/>
  <c r="D766" i="4"/>
  <c r="D767" i="4"/>
  <c r="D768" i="4"/>
  <c r="C395" i="4"/>
  <c r="C396" i="4"/>
  <c r="C410" i="4"/>
  <c r="C411" i="4"/>
  <c r="C412" i="4"/>
  <c r="C419" i="4"/>
  <c r="C420" i="4"/>
  <c r="C434" i="4"/>
  <c r="C435" i="4"/>
  <c r="C436" i="4"/>
  <c r="C443" i="4"/>
  <c r="C444" i="4"/>
  <c r="C458" i="4"/>
  <c r="C459" i="4"/>
  <c r="C460" i="4"/>
  <c r="C467" i="4"/>
  <c r="C468" i="4"/>
  <c r="C482" i="4"/>
  <c r="C483" i="4"/>
  <c r="C484" i="4"/>
  <c r="C491" i="4"/>
  <c r="C492" i="4"/>
  <c r="C506" i="4"/>
  <c r="C507" i="4"/>
  <c r="C508" i="4"/>
  <c r="C515" i="4"/>
  <c r="C516" i="4"/>
  <c r="C530" i="4"/>
  <c r="C531" i="4"/>
  <c r="C532" i="4"/>
  <c r="C539" i="4"/>
  <c r="C540" i="4"/>
  <c r="C554" i="4"/>
  <c r="C555" i="4"/>
  <c r="C556" i="4"/>
  <c r="C563" i="4"/>
  <c r="C564" i="4"/>
  <c r="C578" i="4"/>
  <c r="C579" i="4"/>
  <c r="C580" i="4"/>
  <c r="C586" i="4"/>
  <c r="C587" i="4"/>
  <c r="C601" i="4"/>
  <c r="C602" i="4"/>
  <c r="C603" i="4"/>
  <c r="C604" i="4"/>
  <c r="C610" i="4"/>
  <c r="C623" i="4"/>
  <c r="C624" i="4"/>
  <c r="C625" i="4"/>
  <c r="C626" i="4"/>
  <c r="C627" i="4"/>
  <c r="C640" i="4"/>
  <c r="C646" i="4"/>
  <c r="C647" i="4"/>
  <c r="C648" i="4"/>
  <c r="C649" i="4"/>
  <c r="C662" i="4"/>
  <c r="C663" i="4"/>
  <c r="C664" i="4"/>
  <c r="C670" i="4"/>
  <c r="C671" i="4"/>
  <c r="C684" i="4"/>
  <c r="C685" i="4"/>
  <c r="C686" i="4"/>
  <c r="C687" i="4"/>
  <c r="C688" i="4"/>
  <c r="C706" i="4"/>
  <c r="C707" i="4"/>
  <c r="C708" i="4"/>
  <c r="C709" i="4"/>
  <c r="C710" i="4"/>
  <c r="C723" i="4"/>
  <c r="C724" i="4"/>
  <c r="C730" i="4"/>
  <c r="C731" i="4"/>
  <c r="C732" i="4"/>
  <c r="C745" i="4"/>
  <c r="C746" i="4"/>
  <c r="C747" i="4"/>
  <c r="C748" i="4"/>
  <c r="C754" i="4"/>
  <c r="C767" i="4"/>
  <c r="C768" i="4"/>
  <c r="C769" i="4"/>
  <c r="C770" i="4"/>
  <c r="C771" i="4"/>
  <c r="L388" i="4"/>
  <c r="K388" i="4"/>
  <c r="J388" i="4"/>
  <c r="I388" i="4"/>
  <c r="H388" i="4"/>
  <c r="G388" i="4"/>
  <c r="F388" i="4"/>
  <c r="E388" i="4"/>
  <c r="D388" i="4"/>
  <c r="C388" i="4"/>
  <c r="L387" i="4"/>
  <c r="K387" i="4"/>
  <c r="J387" i="4"/>
  <c r="I387" i="4"/>
  <c r="H387" i="4"/>
  <c r="G387" i="4"/>
  <c r="F387" i="4"/>
  <c r="E387" i="4"/>
  <c r="D387" i="4"/>
  <c r="C387" i="4"/>
  <c r="L386" i="4"/>
  <c r="K386" i="4"/>
  <c r="J386" i="4"/>
  <c r="I386" i="4"/>
  <c r="H386" i="4"/>
  <c r="G386" i="4"/>
  <c r="F386" i="4"/>
  <c r="E386" i="4"/>
  <c r="E432" i="4" s="1"/>
  <c r="D386" i="4"/>
  <c r="D424" i="4" s="1"/>
  <c r="C386" i="4"/>
  <c r="C399" i="4" s="1"/>
  <c r="H385" i="4"/>
  <c r="L385" i="4"/>
  <c r="K385" i="4"/>
  <c r="J385" i="4"/>
  <c r="I385" i="4"/>
  <c r="G385" i="4"/>
  <c r="G404" i="4" s="1"/>
  <c r="F385" i="4"/>
  <c r="F401" i="4" s="1"/>
  <c r="E385" i="4"/>
  <c r="E393" i="4" s="1"/>
  <c r="D385" i="4"/>
  <c r="D397" i="4" s="1"/>
  <c r="C385" i="4"/>
  <c r="C783" i="4" l="1"/>
  <c r="C795" i="4"/>
  <c r="C807" i="4"/>
  <c r="C819" i="4"/>
  <c r="C831" i="4"/>
  <c r="C843" i="4"/>
  <c r="C855" i="4"/>
  <c r="C867" i="4"/>
  <c r="C879" i="4"/>
  <c r="C891" i="4"/>
  <c r="C903" i="4"/>
  <c r="C915" i="4"/>
  <c r="C927" i="4"/>
  <c r="C939" i="4"/>
  <c r="C951" i="4"/>
  <c r="C963" i="4"/>
  <c r="C975" i="4"/>
  <c r="C987" i="4"/>
  <c r="C999" i="4"/>
  <c r="C1011" i="4"/>
  <c r="C1023" i="4"/>
  <c r="C1035" i="4"/>
  <c r="C1047" i="4"/>
  <c r="C1059" i="4"/>
  <c r="C1071" i="4"/>
  <c r="C1083" i="4"/>
  <c r="C1095" i="4"/>
  <c r="C1107" i="4"/>
  <c r="C1119" i="4"/>
  <c r="C1131" i="4"/>
  <c r="C1143" i="4"/>
  <c r="C775" i="4"/>
  <c r="C785" i="4"/>
  <c r="C809" i="4"/>
  <c r="C833" i="4"/>
  <c r="C857" i="4"/>
  <c r="C881" i="4"/>
  <c r="C905" i="4"/>
  <c r="C929" i="4"/>
  <c r="C953" i="4"/>
  <c r="M953" i="4" s="1"/>
  <c r="C977" i="4"/>
  <c r="M977" i="4" s="1"/>
  <c r="C1001" i="4"/>
  <c r="C1025" i="4"/>
  <c r="C1049" i="4"/>
  <c r="C1073" i="4"/>
  <c r="C1097" i="4"/>
  <c r="C1121" i="4"/>
  <c r="C1145" i="4"/>
  <c r="C798" i="4"/>
  <c r="C822" i="4"/>
  <c r="C846" i="4"/>
  <c r="C882" i="4"/>
  <c r="C906" i="4"/>
  <c r="C930" i="4"/>
  <c r="C954" i="4"/>
  <c r="C978" i="4"/>
  <c r="C1002" i="4"/>
  <c r="C1026" i="4"/>
  <c r="C1062" i="4"/>
  <c r="C1086" i="4"/>
  <c r="C1110" i="4"/>
  <c r="C1134" i="4"/>
  <c r="C784" i="4"/>
  <c r="C796" i="4"/>
  <c r="C808" i="4"/>
  <c r="C820" i="4"/>
  <c r="C832" i="4"/>
  <c r="C844" i="4"/>
  <c r="C856" i="4"/>
  <c r="C868" i="4"/>
  <c r="C880" i="4"/>
  <c r="C892" i="4"/>
  <c r="C904" i="4"/>
  <c r="C916" i="4"/>
  <c r="C928" i="4"/>
  <c r="C940" i="4"/>
  <c r="C952" i="4"/>
  <c r="C964" i="4"/>
  <c r="C976" i="4"/>
  <c r="C988" i="4"/>
  <c r="C1000" i="4"/>
  <c r="C1012" i="4"/>
  <c r="C1024" i="4"/>
  <c r="C1036" i="4"/>
  <c r="C1048" i="4"/>
  <c r="C1060" i="4"/>
  <c r="C1072" i="4"/>
  <c r="C1084" i="4"/>
  <c r="C1096" i="4"/>
  <c r="M1096" i="4" s="1"/>
  <c r="C1108" i="4"/>
  <c r="C1120" i="4"/>
  <c r="C1132" i="4"/>
  <c r="C1144" i="4"/>
  <c r="C797" i="4"/>
  <c r="C821" i="4"/>
  <c r="C845" i="4"/>
  <c r="C869" i="4"/>
  <c r="C893" i="4"/>
  <c r="C917" i="4"/>
  <c r="C941" i="4"/>
  <c r="C965" i="4"/>
  <c r="M965" i="4" s="1"/>
  <c r="C989" i="4"/>
  <c r="C1013" i="4"/>
  <c r="C1037" i="4"/>
  <c r="C1061" i="4"/>
  <c r="C1085" i="4"/>
  <c r="C1109" i="4"/>
  <c r="C1133" i="4"/>
  <c r="C786" i="4"/>
  <c r="C810" i="4"/>
  <c r="C834" i="4"/>
  <c r="C858" i="4"/>
  <c r="C894" i="4"/>
  <c r="M894" i="4" s="1"/>
  <c r="C918" i="4"/>
  <c r="C942" i="4"/>
  <c r="C966" i="4"/>
  <c r="C990" i="4"/>
  <c r="C1014" i="4"/>
  <c r="C1038" i="4"/>
  <c r="C1074" i="4"/>
  <c r="C1098" i="4"/>
  <c r="C1122" i="4"/>
  <c r="C1146" i="4"/>
  <c r="C870" i="4"/>
  <c r="M870" i="4" s="1"/>
  <c r="C1050" i="4"/>
  <c r="C779" i="4"/>
  <c r="C799" i="4"/>
  <c r="C815" i="4"/>
  <c r="C835" i="4"/>
  <c r="C851" i="4"/>
  <c r="C871" i="4"/>
  <c r="C887" i="4"/>
  <c r="C907" i="4"/>
  <c r="C923" i="4"/>
  <c r="C943" i="4"/>
  <c r="C959" i="4"/>
  <c r="C979" i="4"/>
  <c r="M979" i="4" s="1"/>
  <c r="C995" i="4"/>
  <c r="C1015" i="4"/>
  <c r="C1031" i="4"/>
  <c r="C1051" i="4"/>
  <c r="C1067" i="4"/>
  <c r="C1087" i="4"/>
  <c r="C1103" i="4"/>
  <c r="C1123" i="4"/>
  <c r="C1139" i="4"/>
  <c r="C1068" i="4"/>
  <c r="C1104" i="4"/>
  <c r="C1140" i="4"/>
  <c r="M1140" i="4" s="1"/>
  <c r="C801" i="4"/>
  <c r="C873" i="4"/>
  <c r="C945" i="4"/>
  <c r="C1017" i="4"/>
  <c r="C1089" i="4"/>
  <c r="C946" i="4"/>
  <c r="C1090" i="4"/>
  <c r="C839" i="4"/>
  <c r="C931" i="4"/>
  <c r="C1003" i="4"/>
  <c r="C1111" i="4"/>
  <c r="M1111" i="4" s="1"/>
  <c r="C804" i="4"/>
  <c r="M804" i="4" s="1"/>
  <c r="C876" i="4"/>
  <c r="C948" i="4"/>
  <c r="C1020" i="4"/>
  <c r="C1092" i="4"/>
  <c r="C825" i="4"/>
  <c r="C913" i="4"/>
  <c r="C985" i="4"/>
  <c r="C1057" i="4"/>
  <c r="C1149" i="4"/>
  <c r="C826" i="4"/>
  <c r="C898" i="4"/>
  <c r="C950" i="4"/>
  <c r="C1022" i="4"/>
  <c r="C1094" i="4"/>
  <c r="C780" i="4"/>
  <c r="C800" i="4"/>
  <c r="C816" i="4"/>
  <c r="C836" i="4"/>
  <c r="C852" i="4"/>
  <c r="C872" i="4"/>
  <c r="C888" i="4"/>
  <c r="C908" i="4"/>
  <c r="C924" i="4"/>
  <c r="C944" i="4"/>
  <c r="M944" i="4" s="1"/>
  <c r="C960" i="4"/>
  <c r="C980" i="4"/>
  <c r="C996" i="4"/>
  <c r="C1016" i="4"/>
  <c r="C1032" i="4"/>
  <c r="C1052" i="4"/>
  <c r="C1088" i="4"/>
  <c r="C1124" i="4"/>
  <c r="C781" i="4"/>
  <c r="C837" i="4"/>
  <c r="M837" i="4" s="1"/>
  <c r="C853" i="4"/>
  <c r="C909" i="4"/>
  <c r="C925" i="4"/>
  <c r="C961" i="4"/>
  <c r="C997" i="4"/>
  <c r="C1033" i="4"/>
  <c r="C1053" i="4"/>
  <c r="C1069" i="4"/>
  <c r="C1125" i="4"/>
  <c r="C1141" i="4"/>
  <c r="C962" i="4"/>
  <c r="C1054" i="4"/>
  <c r="C1126" i="4"/>
  <c r="C823" i="4"/>
  <c r="M823" i="4" s="1"/>
  <c r="C875" i="4"/>
  <c r="C947" i="4"/>
  <c r="C1019" i="4"/>
  <c r="C1075" i="4"/>
  <c r="C1127" i="4"/>
  <c r="C788" i="4"/>
  <c r="C860" i="4"/>
  <c r="C932" i="4"/>
  <c r="M932" i="4" s="1"/>
  <c r="C1004" i="4"/>
  <c r="C1076" i="4"/>
  <c r="C1148" i="4"/>
  <c r="C805" i="4"/>
  <c r="M805" i="4" s="1"/>
  <c r="C897" i="4"/>
  <c r="C1005" i="4"/>
  <c r="C1093" i="4"/>
  <c r="C790" i="4"/>
  <c r="C878" i="4"/>
  <c r="C970" i="4"/>
  <c r="C1042" i="4"/>
  <c r="C1114" i="4"/>
  <c r="C817" i="4"/>
  <c r="C889" i="4"/>
  <c r="C981" i="4"/>
  <c r="C1105" i="4"/>
  <c r="C1034" i="4"/>
  <c r="C1106" i="4"/>
  <c r="C787" i="4"/>
  <c r="C859" i="4"/>
  <c r="C911" i="4"/>
  <c r="C967" i="4"/>
  <c r="C1039" i="4"/>
  <c r="C1091" i="4"/>
  <c r="C1147" i="4"/>
  <c r="C824" i="4"/>
  <c r="C896" i="4"/>
  <c r="C968" i="4"/>
  <c r="M968" i="4" s="1"/>
  <c r="C1040" i="4"/>
  <c r="C1128" i="4"/>
  <c r="C789" i="4"/>
  <c r="C841" i="4"/>
  <c r="C877" i="4"/>
  <c r="C933" i="4"/>
  <c r="C969" i="4"/>
  <c r="C1021" i="4"/>
  <c r="C1077" i="4"/>
  <c r="C1129" i="4"/>
  <c r="C806" i="4"/>
  <c r="C862" i="4"/>
  <c r="M862" i="4" s="1"/>
  <c r="C934" i="4"/>
  <c r="C1006" i="4"/>
  <c r="C1078" i="4"/>
  <c r="C1150" i="4"/>
  <c r="C782" i="4"/>
  <c r="C802" i="4"/>
  <c r="C818" i="4"/>
  <c r="C838" i="4"/>
  <c r="C854" i="4"/>
  <c r="C874" i="4"/>
  <c r="C890" i="4"/>
  <c r="C910" i="4"/>
  <c r="M910" i="4" s="1"/>
  <c r="C926" i="4"/>
  <c r="C982" i="4"/>
  <c r="C998" i="4"/>
  <c r="C1018" i="4"/>
  <c r="C1070" i="4"/>
  <c r="C1142" i="4"/>
  <c r="C803" i="4"/>
  <c r="C895" i="4"/>
  <c r="C983" i="4"/>
  <c r="C1055" i="4"/>
  <c r="C840" i="4"/>
  <c r="M840" i="4" s="1"/>
  <c r="C912" i="4"/>
  <c r="C984" i="4"/>
  <c r="C1056" i="4"/>
  <c r="C1112" i="4"/>
  <c r="C861" i="4"/>
  <c r="C949" i="4"/>
  <c r="C1041" i="4"/>
  <c r="C1113" i="4"/>
  <c r="C842" i="4"/>
  <c r="C914" i="4"/>
  <c r="C986" i="4"/>
  <c r="C1058" i="4"/>
  <c r="C1130" i="4"/>
  <c r="C776" i="4"/>
  <c r="C828" i="4"/>
  <c r="C884" i="4"/>
  <c r="C936" i="4"/>
  <c r="C992" i="4"/>
  <c r="C1044" i="4"/>
  <c r="C1100" i="4"/>
  <c r="C1152" i="4"/>
  <c r="C777" i="4"/>
  <c r="C829" i="4"/>
  <c r="C885" i="4"/>
  <c r="M885" i="4" s="1"/>
  <c r="C937" i="4"/>
  <c r="M937" i="4" s="1"/>
  <c r="C993" i="4"/>
  <c r="C1045" i="4"/>
  <c r="C1101" i="4"/>
  <c r="C1153" i="4"/>
  <c r="C899" i="4"/>
  <c r="C848" i="4"/>
  <c r="C1008" i="4"/>
  <c r="C1116" i="4"/>
  <c r="C793" i="4"/>
  <c r="C957" i="4"/>
  <c r="C1117" i="4"/>
  <c r="C794" i="4"/>
  <c r="C850" i="4"/>
  <c r="C1010" i="4"/>
  <c r="C1066" i="4"/>
  <c r="C919" i="4"/>
  <c r="C1079" i="4"/>
  <c r="C920" i="4"/>
  <c r="C1080" i="4"/>
  <c r="C865" i="4"/>
  <c r="C1081" i="4"/>
  <c r="C866" i="4"/>
  <c r="C1030" i="4"/>
  <c r="C991" i="4"/>
  <c r="C778" i="4"/>
  <c r="C830" i="4"/>
  <c r="C886" i="4"/>
  <c r="C938" i="4"/>
  <c r="C994" i="4"/>
  <c r="C1046" i="4"/>
  <c r="C1102" i="4"/>
  <c r="C1154" i="4"/>
  <c r="C847" i="4"/>
  <c r="C1007" i="4"/>
  <c r="C1115" i="4"/>
  <c r="C792" i="4"/>
  <c r="C956" i="4"/>
  <c r="C901" i="4"/>
  <c r="C1065" i="4"/>
  <c r="C958" i="4"/>
  <c r="C863" i="4"/>
  <c r="C1027" i="4"/>
  <c r="C1135" i="4"/>
  <c r="C864" i="4"/>
  <c r="C1028" i="4"/>
  <c r="C813" i="4"/>
  <c r="C973" i="4"/>
  <c r="C1137" i="4"/>
  <c r="C814" i="4"/>
  <c r="C974" i="4"/>
  <c r="C1138" i="4"/>
  <c r="C883" i="4"/>
  <c r="C1099" i="4"/>
  <c r="C791" i="4"/>
  <c r="C955" i="4"/>
  <c r="C1063" i="4"/>
  <c r="C900" i="4"/>
  <c r="C1064" i="4"/>
  <c r="C849" i="4"/>
  <c r="C1009" i="4"/>
  <c r="M1009" i="4" s="1"/>
  <c r="C902" i="4"/>
  <c r="C1118" i="4"/>
  <c r="C811" i="4"/>
  <c r="C971" i="4"/>
  <c r="C812" i="4"/>
  <c r="C972" i="4"/>
  <c r="C1136" i="4"/>
  <c r="C921" i="4"/>
  <c r="C1029" i="4"/>
  <c r="C922" i="4"/>
  <c r="C1082" i="4"/>
  <c r="C827" i="4"/>
  <c r="C935" i="4"/>
  <c r="C1043" i="4"/>
  <c r="C1151" i="4"/>
  <c r="K399" i="4"/>
  <c r="K411" i="4"/>
  <c r="K423" i="4"/>
  <c r="K435" i="4"/>
  <c r="K447" i="4"/>
  <c r="K459" i="4"/>
  <c r="K471" i="4"/>
  <c r="K483" i="4"/>
  <c r="K495" i="4"/>
  <c r="K507" i="4"/>
  <c r="K519" i="4"/>
  <c r="K531" i="4"/>
  <c r="K543" i="4"/>
  <c r="K555" i="4"/>
  <c r="K567" i="4"/>
  <c r="K579" i="4"/>
  <c r="K591" i="4"/>
  <c r="K603" i="4"/>
  <c r="K615" i="4"/>
  <c r="K627" i="4"/>
  <c r="K639" i="4"/>
  <c r="K651" i="4"/>
  <c r="K663" i="4"/>
  <c r="K675" i="4"/>
  <c r="K687" i="4"/>
  <c r="K699" i="4"/>
  <c r="K711" i="4"/>
  <c r="K723" i="4"/>
  <c r="K735" i="4"/>
  <c r="K747" i="4"/>
  <c r="K759" i="4"/>
  <c r="K771" i="4"/>
  <c r="K403" i="4"/>
  <c r="K463" i="4"/>
  <c r="K511" i="4"/>
  <c r="K559" i="4"/>
  <c r="K607" i="4"/>
  <c r="K667" i="4"/>
  <c r="K715" i="4"/>
  <c r="K763" i="4"/>
  <c r="K404" i="4"/>
  <c r="K428" i="4"/>
  <c r="K476" i="4"/>
  <c r="K512" i="4"/>
  <c r="K560" i="4"/>
  <c r="K596" i="4"/>
  <c r="K632" i="4"/>
  <c r="K680" i="4"/>
  <c r="K716" i="4"/>
  <c r="K764" i="4"/>
  <c r="K400" i="4"/>
  <c r="K412" i="4"/>
  <c r="K424" i="4"/>
  <c r="K436" i="4"/>
  <c r="K448" i="4"/>
  <c r="K460" i="4"/>
  <c r="K472" i="4"/>
  <c r="K484" i="4"/>
  <c r="K496" i="4"/>
  <c r="K508" i="4"/>
  <c r="K520" i="4"/>
  <c r="K532" i="4"/>
  <c r="K544" i="4"/>
  <c r="K556" i="4"/>
  <c r="K568" i="4"/>
  <c r="K580" i="4"/>
  <c r="K592" i="4"/>
  <c r="K604" i="4"/>
  <c r="K616" i="4"/>
  <c r="K628" i="4"/>
  <c r="K640" i="4"/>
  <c r="K652" i="4"/>
  <c r="K664" i="4"/>
  <c r="K676" i="4"/>
  <c r="K688" i="4"/>
  <c r="K700" i="4"/>
  <c r="K712" i="4"/>
  <c r="K724" i="4"/>
  <c r="K736" i="4"/>
  <c r="K748" i="4"/>
  <c r="K760" i="4"/>
  <c r="K392" i="4"/>
  <c r="K439" i="4"/>
  <c r="K499" i="4"/>
  <c r="K547" i="4"/>
  <c r="K595" i="4"/>
  <c r="K643" i="4"/>
  <c r="K703" i="4"/>
  <c r="K751" i="4"/>
  <c r="K524" i="4"/>
  <c r="K656" i="4"/>
  <c r="K740" i="4"/>
  <c r="K405" i="4"/>
  <c r="K441" i="4"/>
  <c r="K477" i="4"/>
  <c r="K513" i="4"/>
  <c r="K549" i="4"/>
  <c r="K585" i="4"/>
  <c r="K633" i="4"/>
  <c r="K669" i="4"/>
  <c r="K705" i="4"/>
  <c r="K741" i="4"/>
  <c r="K418" i="4"/>
  <c r="K442" i="4"/>
  <c r="K466" i="4"/>
  <c r="K490" i="4"/>
  <c r="K526" i="4"/>
  <c r="K562" i="4"/>
  <c r="K598" i="4"/>
  <c r="K634" i="4"/>
  <c r="K670" i="4"/>
  <c r="K706" i="4"/>
  <c r="K754" i="4"/>
  <c r="K401" i="4"/>
  <c r="K413" i="4"/>
  <c r="K425" i="4"/>
  <c r="K437" i="4"/>
  <c r="K449" i="4"/>
  <c r="K461" i="4"/>
  <c r="K473" i="4"/>
  <c r="K485" i="4"/>
  <c r="K497" i="4"/>
  <c r="K509" i="4"/>
  <c r="K521" i="4"/>
  <c r="K533" i="4"/>
  <c r="K545" i="4"/>
  <c r="K557" i="4"/>
  <c r="K569" i="4"/>
  <c r="K581" i="4"/>
  <c r="K593" i="4"/>
  <c r="K605" i="4"/>
  <c r="K617" i="4"/>
  <c r="K629" i="4"/>
  <c r="K641" i="4"/>
  <c r="K653" i="4"/>
  <c r="K665" i="4"/>
  <c r="K677" i="4"/>
  <c r="K689" i="4"/>
  <c r="K701" i="4"/>
  <c r="K713" i="4"/>
  <c r="K725" i="4"/>
  <c r="K737" i="4"/>
  <c r="K749" i="4"/>
  <c r="K761" i="4"/>
  <c r="K427" i="4"/>
  <c r="K475" i="4"/>
  <c r="K535" i="4"/>
  <c r="K583" i="4"/>
  <c r="K631" i="4"/>
  <c r="K679" i="4"/>
  <c r="K727" i="4"/>
  <c r="K452" i="4"/>
  <c r="K488" i="4"/>
  <c r="K536" i="4"/>
  <c r="K572" i="4"/>
  <c r="K608" i="4"/>
  <c r="K644" i="4"/>
  <c r="K692" i="4"/>
  <c r="K728" i="4"/>
  <c r="K393" i="4"/>
  <c r="K429" i="4"/>
  <c r="K465" i="4"/>
  <c r="K489" i="4"/>
  <c r="K525" i="4"/>
  <c r="K561" i="4"/>
  <c r="K597" i="4"/>
  <c r="K621" i="4"/>
  <c r="K657" i="4"/>
  <c r="K693" i="4"/>
  <c r="K729" i="4"/>
  <c r="K765" i="4"/>
  <c r="K394" i="4"/>
  <c r="K430" i="4"/>
  <c r="K478" i="4"/>
  <c r="K514" i="4"/>
  <c r="K550" i="4"/>
  <c r="K586" i="4"/>
  <c r="K622" i="4"/>
  <c r="K658" i="4"/>
  <c r="K694" i="4"/>
  <c r="K730" i="4"/>
  <c r="K402" i="4"/>
  <c r="K414" i="4"/>
  <c r="K426" i="4"/>
  <c r="K438" i="4"/>
  <c r="K450" i="4"/>
  <c r="K462" i="4"/>
  <c r="K474" i="4"/>
  <c r="K486" i="4"/>
  <c r="K498" i="4"/>
  <c r="K510" i="4"/>
  <c r="K522" i="4"/>
  <c r="K534" i="4"/>
  <c r="K546" i="4"/>
  <c r="K558" i="4"/>
  <c r="K570" i="4"/>
  <c r="K582" i="4"/>
  <c r="K594" i="4"/>
  <c r="K606" i="4"/>
  <c r="K618" i="4"/>
  <c r="K630" i="4"/>
  <c r="K642" i="4"/>
  <c r="K654" i="4"/>
  <c r="K666" i="4"/>
  <c r="K678" i="4"/>
  <c r="K690" i="4"/>
  <c r="K702" i="4"/>
  <c r="K714" i="4"/>
  <c r="K726" i="4"/>
  <c r="K738" i="4"/>
  <c r="K750" i="4"/>
  <c r="K762" i="4"/>
  <c r="K415" i="4"/>
  <c r="K451" i="4"/>
  <c r="K487" i="4"/>
  <c r="K523" i="4"/>
  <c r="K571" i="4"/>
  <c r="K619" i="4"/>
  <c r="K655" i="4"/>
  <c r="K691" i="4"/>
  <c r="K739" i="4"/>
  <c r="K416" i="4"/>
  <c r="K440" i="4"/>
  <c r="K464" i="4"/>
  <c r="K500" i="4"/>
  <c r="K548" i="4"/>
  <c r="K584" i="4"/>
  <c r="K620" i="4"/>
  <c r="K668" i="4"/>
  <c r="K704" i="4"/>
  <c r="K752" i="4"/>
  <c r="K417" i="4"/>
  <c r="K453" i="4"/>
  <c r="K501" i="4"/>
  <c r="K537" i="4"/>
  <c r="K573" i="4"/>
  <c r="K609" i="4"/>
  <c r="K645" i="4"/>
  <c r="K681" i="4"/>
  <c r="K717" i="4"/>
  <c r="K753" i="4"/>
  <c r="K406" i="4"/>
  <c r="K454" i="4"/>
  <c r="K502" i="4"/>
  <c r="K538" i="4"/>
  <c r="K574" i="4"/>
  <c r="K610" i="4"/>
  <c r="K646" i="4"/>
  <c r="K682" i="4"/>
  <c r="K718" i="4"/>
  <c r="K742" i="4"/>
  <c r="K766" i="4"/>
  <c r="K422" i="4"/>
  <c r="K458" i="4"/>
  <c r="K494" i="4"/>
  <c r="K530" i="4"/>
  <c r="K566" i="4"/>
  <c r="K602" i="4"/>
  <c r="K638" i="4"/>
  <c r="K674" i="4"/>
  <c r="K710" i="4"/>
  <c r="K746" i="4"/>
  <c r="K611" i="4"/>
  <c r="K397" i="4"/>
  <c r="K505" i="4"/>
  <c r="K613" i="4"/>
  <c r="K721" i="4"/>
  <c r="K398" i="4"/>
  <c r="K506" i="4"/>
  <c r="K650" i="4"/>
  <c r="K758" i="4"/>
  <c r="K443" i="4"/>
  <c r="K551" i="4"/>
  <c r="K659" i="4"/>
  <c r="K767" i="4"/>
  <c r="K408" i="4"/>
  <c r="K516" i="4"/>
  <c r="K624" i="4"/>
  <c r="K732" i="4"/>
  <c r="K445" i="4"/>
  <c r="K517" i="4"/>
  <c r="K589" i="4"/>
  <c r="K661" i="4"/>
  <c r="K733" i="4"/>
  <c r="K410" i="4"/>
  <c r="K518" i="4"/>
  <c r="K590" i="4"/>
  <c r="K662" i="4"/>
  <c r="K770" i="4"/>
  <c r="M770" i="4" s="1"/>
  <c r="K419" i="4"/>
  <c r="K527" i="4"/>
  <c r="K671" i="4"/>
  <c r="K456" i="4"/>
  <c r="K564" i="4"/>
  <c r="K672" i="4"/>
  <c r="K421" i="4"/>
  <c r="K529" i="4"/>
  <c r="K637" i="4"/>
  <c r="K745" i="4"/>
  <c r="K395" i="4"/>
  <c r="K431" i="4"/>
  <c r="K467" i="4"/>
  <c r="M467" i="4" s="1"/>
  <c r="K503" i="4"/>
  <c r="K539" i="4"/>
  <c r="K575" i="4"/>
  <c r="K647" i="4"/>
  <c r="K683" i="4"/>
  <c r="K719" i="4"/>
  <c r="K755" i="4"/>
  <c r="K469" i="4"/>
  <c r="K577" i="4"/>
  <c r="K685" i="4"/>
  <c r="K434" i="4"/>
  <c r="K542" i="4"/>
  <c r="K614" i="4"/>
  <c r="K686" i="4"/>
  <c r="K407" i="4"/>
  <c r="K515" i="4"/>
  <c r="K623" i="4"/>
  <c r="K731" i="4"/>
  <c r="K491" i="4"/>
  <c r="K635" i="4"/>
  <c r="K492" i="4"/>
  <c r="K600" i="4"/>
  <c r="K744" i="4"/>
  <c r="K493" i="4"/>
  <c r="K601" i="4"/>
  <c r="K709" i="4"/>
  <c r="K396" i="4"/>
  <c r="K432" i="4"/>
  <c r="K468" i="4"/>
  <c r="K504" i="4"/>
  <c r="K540" i="4"/>
  <c r="K576" i="4"/>
  <c r="K612" i="4"/>
  <c r="K648" i="4"/>
  <c r="K684" i="4"/>
  <c r="K720" i="4"/>
  <c r="K756" i="4"/>
  <c r="K433" i="4"/>
  <c r="K541" i="4"/>
  <c r="K649" i="4"/>
  <c r="K757" i="4"/>
  <c r="K470" i="4"/>
  <c r="K578" i="4"/>
  <c r="K722" i="4"/>
  <c r="K479" i="4"/>
  <c r="K587" i="4"/>
  <c r="K695" i="4"/>
  <c r="K444" i="4"/>
  <c r="K480" i="4"/>
  <c r="K552" i="4"/>
  <c r="K588" i="4"/>
  <c r="K660" i="4"/>
  <c r="K696" i="4"/>
  <c r="K768" i="4"/>
  <c r="K409" i="4"/>
  <c r="K481" i="4"/>
  <c r="K553" i="4"/>
  <c r="K625" i="4"/>
  <c r="K697" i="4"/>
  <c r="K769" i="4"/>
  <c r="K446" i="4"/>
  <c r="K482" i="4"/>
  <c r="K554" i="4"/>
  <c r="K626" i="4"/>
  <c r="K698" i="4"/>
  <c r="K734" i="4"/>
  <c r="K455" i="4"/>
  <c r="K563" i="4"/>
  <c r="K599" i="4"/>
  <c r="K707" i="4"/>
  <c r="K743" i="4"/>
  <c r="K420" i="4"/>
  <c r="K528" i="4"/>
  <c r="K636" i="4"/>
  <c r="K708" i="4"/>
  <c r="K457" i="4"/>
  <c r="K565" i="4"/>
  <c r="K673" i="4"/>
  <c r="M708" i="4"/>
  <c r="M460" i="4"/>
  <c r="M746" i="4"/>
  <c r="H393" i="4"/>
  <c r="H405" i="4"/>
  <c r="H417" i="4"/>
  <c r="H429" i="4"/>
  <c r="H441" i="4"/>
  <c r="H453" i="4"/>
  <c r="H465" i="4"/>
  <c r="H477" i="4"/>
  <c r="H489" i="4"/>
  <c r="H501" i="4"/>
  <c r="H513" i="4"/>
  <c r="H525" i="4"/>
  <c r="H537" i="4"/>
  <c r="H549" i="4"/>
  <c r="H561" i="4"/>
  <c r="H573" i="4"/>
  <c r="H585" i="4"/>
  <c r="H597" i="4"/>
  <c r="H609" i="4"/>
  <c r="H621" i="4"/>
  <c r="H633" i="4"/>
  <c r="H645" i="4"/>
  <c r="H657" i="4"/>
  <c r="H669" i="4"/>
  <c r="H681" i="4"/>
  <c r="H693" i="4"/>
  <c r="H705" i="4"/>
  <c r="H717" i="4"/>
  <c r="H729" i="4"/>
  <c r="H741" i="4"/>
  <c r="H753" i="4"/>
  <c r="H765" i="4"/>
  <c r="H408" i="4"/>
  <c r="H397" i="4"/>
  <c r="H433" i="4"/>
  <c r="H445" i="4"/>
  <c r="H457" i="4"/>
  <c r="H469" i="4"/>
  <c r="H481" i="4"/>
  <c r="H493" i="4"/>
  <c r="H505" i="4"/>
  <c r="H517" i="4"/>
  <c r="H529" i="4"/>
  <c r="H541" i="4"/>
  <c r="H553" i="4"/>
  <c r="H565" i="4"/>
  <c r="H577" i="4"/>
  <c r="H589" i="4"/>
  <c r="H601" i="4"/>
  <c r="H613" i="4"/>
  <c r="H625" i="4"/>
  <c r="H637" i="4"/>
  <c r="H649" i="4"/>
  <c r="H661" i="4"/>
  <c r="H673" i="4"/>
  <c r="H685" i="4"/>
  <c r="H697" i="4"/>
  <c r="H721" i="4"/>
  <c r="H733" i="4"/>
  <c r="H745" i="4"/>
  <c r="H757" i="4"/>
  <c r="H769" i="4"/>
  <c r="H422" i="4"/>
  <c r="H674" i="4"/>
  <c r="H758" i="4"/>
  <c r="H394" i="4"/>
  <c r="H406" i="4"/>
  <c r="H418" i="4"/>
  <c r="H430" i="4"/>
  <c r="H442" i="4"/>
  <c r="H454" i="4"/>
  <c r="H466" i="4"/>
  <c r="H478" i="4"/>
  <c r="H490" i="4"/>
  <c r="H502" i="4"/>
  <c r="H514" i="4"/>
  <c r="H526" i="4"/>
  <c r="H538" i="4"/>
  <c r="H550" i="4"/>
  <c r="H562" i="4"/>
  <c r="H574" i="4"/>
  <c r="H586" i="4"/>
  <c r="H598" i="4"/>
  <c r="H610" i="4"/>
  <c r="H622" i="4"/>
  <c r="H634" i="4"/>
  <c r="H646" i="4"/>
  <c r="H658" i="4"/>
  <c r="H670" i="4"/>
  <c r="H682" i="4"/>
  <c r="H694" i="4"/>
  <c r="H706" i="4"/>
  <c r="H718" i="4"/>
  <c r="H730" i="4"/>
  <c r="H742" i="4"/>
  <c r="H754" i="4"/>
  <c r="H766" i="4"/>
  <c r="H420" i="4"/>
  <c r="M420" i="4" s="1"/>
  <c r="H421" i="4"/>
  <c r="H410" i="4"/>
  <c r="H518" i="4"/>
  <c r="H566" i="4"/>
  <c r="H590" i="4"/>
  <c r="H614" i="4"/>
  <c r="H638" i="4"/>
  <c r="H662" i="4"/>
  <c r="H698" i="4"/>
  <c r="H722" i="4"/>
  <c r="H746" i="4"/>
  <c r="H395" i="4"/>
  <c r="H407" i="4"/>
  <c r="H419" i="4"/>
  <c r="H431" i="4"/>
  <c r="H443" i="4"/>
  <c r="H455" i="4"/>
  <c r="H467" i="4"/>
  <c r="H479" i="4"/>
  <c r="H491" i="4"/>
  <c r="H503" i="4"/>
  <c r="H515" i="4"/>
  <c r="H527" i="4"/>
  <c r="H539" i="4"/>
  <c r="H551" i="4"/>
  <c r="H563" i="4"/>
  <c r="H575" i="4"/>
  <c r="H587" i="4"/>
  <c r="H599" i="4"/>
  <c r="H611" i="4"/>
  <c r="H623" i="4"/>
  <c r="H635" i="4"/>
  <c r="H647" i="4"/>
  <c r="H659" i="4"/>
  <c r="H671" i="4"/>
  <c r="H683" i="4"/>
  <c r="H695" i="4"/>
  <c r="H707" i="4"/>
  <c r="H719" i="4"/>
  <c r="H731" i="4"/>
  <c r="M731" i="4" s="1"/>
  <c r="H743" i="4"/>
  <c r="H755" i="4"/>
  <c r="H767" i="4"/>
  <c r="H396" i="4"/>
  <c r="H432" i="4"/>
  <c r="H444" i="4"/>
  <c r="H456" i="4"/>
  <c r="H468" i="4"/>
  <c r="H480" i="4"/>
  <c r="H492" i="4"/>
  <c r="H504" i="4"/>
  <c r="H516" i="4"/>
  <c r="H528" i="4"/>
  <c r="H540" i="4"/>
  <c r="H552" i="4"/>
  <c r="H564" i="4"/>
  <c r="H576" i="4"/>
  <c r="H588" i="4"/>
  <c r="H600" i="4"/>
  <c r="H612" i="4"/>
  <c r="H624" i="4"/>
  <c r="H636" i="4"/>
  <c r="H648" i="4"/>
  <c r="H660" i="4"/>
  <c r="H672" i="4"/>
  <c r="H684" i="4"/>
  <c r="H696" i="4"/>
  <c r="H708" i="4"/>
  <c r="H720" i="4"/>
  <c r="H732" i="4"/>
  <c r="H744" i="4"/>
  <c r="H756" i="4"/>
  <c r="H768" i="4"/>
  <c r="H409" i="4"/>
  <c r="H709" i="4"/>
  <c r="H398" i="4"/>
  <c r="H434" i="4"/>
  <c r="H446" i="4"/>
  <c r="H458" i="4"/>
  <c r="H470" i="4"/>
  <c r="H482" i="4"/>
  <c r="H494" i="4"/>
  <c r="H506" i="4"/>
  <c r="H530" i="4"/>
  <c r="H542" i="4"/>
  <c r="H554" i="4"/>
  <c r="H578" i="4"/>
  <c r="H602" i="4"/>
  <c r="H626" i="4"/>
  <c r="M626" i="4" s="1"/>
  <c r="H650" i="4"/>
  <c r="H686" i="4"/>
  <c r="H710" i="4"/>
  <c r="H734" i="4"/>
  <c r="H770" i="4"/>
  <c r="M410" i="4"/>
  <c r="H392" i="4"/>
  <c r="H724" i="4"/>
  <c r="H676" i="4"/>
  <c r="H628" i="4"/>
  <c r="H556" i="4"/>
  <c r="H436" i="4"/>
  <c r="E787" i="4"/>
  <c r="E799" i="4"/>
  <c r="E811" i="4"/>
  <c r="E823" i="4"/>
  <c r="E835" i="4"/>
  <c r="E847" i="4"/>
  <c r="E859" i="4"/>
  <c r="E871" i="4"/>
  <c r="E883" i="4"/>
  <c r="E895" i="4"/>
  <c r="E907" i="4"/>
  <c r="E919" i="4"/>
  <c r="E931" i="4"/>
  <c r="E943" i="4"/>
  <c r="E955" i="4"/>
  <c r="E967" i="4"/>
  <c r="E979" i="4"/>
  <c r="E991" i="4"/>
  <c r="E1003" i="4"/>
  <c r="E1015" i="4"/>
  <c r="E1027" i="4"/>
  <c r="E1039" i="4"/>
  <c r="E1051" i="4"/>
  <c r="E1063" i="4"/>
  <c r="E1075" i="4"/>
  <c r="E1087" i="4"/>
  <c r="E1099" i="4"/>
  <c r="E1111" i="4"/>
  <c r="E1123" i="4"/>
  <c r="E1135" i="4"/>
  <c r="E1147" i="4"/>
  <c r="E777" i="4"/>
  <c r="E801" i="4"/>
  <c r="E825" i="4"/>
  <c r="E849" i="4"/>
  <c r="E873" i="4"/>
  <c r="E897" i="4"/>
  <c r="E921" i="4"/>
  <c r="E945" i="4"/>
  <c r="E969" i="4"/>
  <c r="E993" i="4"/>
  <c r="E1017" i="4"/>
  <c r="E1041" i="4"/>
  <c r="E1077" i="4"/>
  <c r="E1101" i="4"/>
  <c r="E1125" i="4"/>
  <c r="E1149" i="4"/>
  <c r="E862" i="4"/>
  <c r="E910" i="4"/>
  <c r="E946" i="4"/>
  <c r="E970" i="4"/>
  <c r="E994" i="4"/>
  <c r="E1018" i="4"/>
  <c r="E1042" i="4"/>
  <c r="E1066" i="4"/>
  <c r="E1102" i="4"/>
  <c r="E1126" i="4"/>
  <c r="E1150" i="4"/>
  <c r="E776" i="4"/>
  <c r="E788" i="4"/>
  <c r="E800" i="4"/>
  <c r="E812" i="4"/>
  <c r="E824" i="4"/>
  <c r="E836" i="4"/>
  <c r="E848" i="4"/>
  <c r="E860" i="4"/>
  <c r="E872" i="4"/>
  <c r="E884" i="4"/>
  <c r="E896" i="4"/>
  <c r="E908" i="4"/>
  <c r="E920" i="4"/>
  <c r="E932" i="4"/>
  <c r="E944" i="4"/>
  <c r="E956" i="4"/>
  <c r="E968" i="4"/>
  <c r="E980" i="4"/>
  <c r="E992" i="4"/>
  <c r="E1004" i="4"/>
  <c r="E1016" i="4"/>
  <c r="E1028" i="4"/>
  <c r="E1040" i="4"/>
  <c r="E1052" i="4"/>
  <c r="E1064" i="4"/>
  <c r="E1076" i="4"/>
  <c r="E1088" i="4"/>
  <c r="E1100" i="4"/>
  <c r="E1112" i="4"/>
  <c r="E1124" i="4"/>
  <c r="E1136" i="4"/>
  <c r="E1148" i="4"/>
  <c r="E789" i="4"/>
  <c r="E813" i="4"/>
  <c r="E837" i="4"/>
  <c r="E861" i="4"/>
  <c r="E885" i="4"/>
  <c r="E909" i="4"/>
  <c r="E933" i="4"/>
  <c r="E957" i="4"/>
  <c r="E981" i="4"/>
  <c r="E1005" i="4"/>
  <c r="E1029" i="4"/>
  <c r="E1053" i="4"/>
  <c r="E1065" i="4"/>
  <c r="E1089" i="4"/>
  <c r="E1113" i="4"/>
  <c r="E1137" i="4"/>
  <c r="E886" i="4"/>
  <c r="E934" i="4"/>
  <c r="E982" i="4"/>
  <c r="E1030" i="4"/>
  <c r="E1054" i="4"/>
  <c r="E1090" i="4"/>
  <c r="E1114" i="4"/>
  <c r="E1138" i="4"/>
  <c r="E778" i="4"/>
  <c r="E790" i="4"/>
  <c r="E802" i="4"/>
  <c r="E814" i="4"/>
  <c r="E826" i="4"/>
  <c r="E838" i="4"/>
  <c r="E850" i="4"/>
  <c r="E874" i="4"/>
  <c r="E898" i="4"/>
  <c r="E922" i="4"/>
  <c r="E958" i="4"/>
  <c r="E1006" i="4"/>
  <c r="E1078" i="4"/>
  <c r="E783" i="4"/>
  <c r="E803" i="4"/>
  <c r="E819" i="4"/>
  <c r="E839" i="4"/>
  <c r="E855" i="4"/>
  <c r="E875" i="4"/>
  <c r="E891" i="4"/>
  <c r="E911" i="4"/>
  <c r="E927" i="4"/>
  <c r="E947" i="4"/>
  <c r="E963" i="4"/>
  <c r="E983" i="4"/>
  <c r="E999" i="4"/>
  <c r="E1019" i="4"/>
  <c r="E1035" i="4"/>
  <c r="E1055" i="4"/>
  <c r="E1071" i="4"/>
  <c r="E1091" i="4"/>
  <c r="E1107" i="4"/>
  <c r="E1127" i="4"/>
  <c r="E1143" i="4"/>
  <c r="E1109" i="4"/>
  <c r="E827" i="4"/>
  <c r="E935" i="4"/>
  <c r="E1007" i="4"/>
  <c r="E1095" i="4"/>
  <c r="E792" i="4"/>
  <c r="E864" i="4"/>
  <c r="E952" i="4"/>
  <c r="E1024" i="4"/>
  <c r="E1116" i="4"/>
  <c r="E809" i="4"/>
  <c r="E901" i="4"/>
  <c r="E973" i="4"/>
  <c r="E1061" i="4"/>
  <c r="E1133" i="4"/>
  <c r="E830" i="4"/>
  <c r="E902" i="4"/>
  <c r="E954" i="4"/>
  <c r="E1010" i="4"/>
  <c r="E1082" i="4"/>
  <c r="E1154" i="4"/>
  <c r="E784" i="4"/>
  <c r="E804" i="4"/>
  <c r="E820" i="4"/>
  <c r="E840" i="4"/>
  <c r="E856" i="4"/>
  <c r="E876" i="4"/>
  <c r="E892" i="4"/>
  <c r="E912" i="4"/>
  <c r="E928" i="4"/>
  <c r="E948" i="4"/>
  <c r="E964" i="4"/>
  <c r="E984" i="4"/>
  <c r="E1000" i="4"/>
  <c r="E1020" i="4"/>
  <c r="E1036" i="4"/>
  <c r="E1056" i="4"/>
  <c r="E1072" i="4"/>
  <c r="E1092" i="4"/>
  <c r="E1108" i="4"/>
  <c r="E1128" i="4"/>
  <c r="E1144" i="4"/>
  <c r="E1129" i="4"/>
  <c r="E843" i="4"/>
  <c r="E899" i="4"/>
  <c r="E951" i="4"/>
  <c r="E1023" i="4"/>
  <c r="E1059" i="4"/>
  <c r="E1131" i="4"/>
  <c r="E808" i="4"/>
  <c r="E900" i="4"/>
  <c r="E972" i="4"/>
  <c r="E1060" i="4"/>
  <c r="E1132" i="4"/>
  <c r="E829" i="4"/>
  <c r="E881" i="4"/>
  <c r="E953" i="4"/>
  <c r="E1025" i="4"/>
  <c r="E1117" i="4"/>
  <c r="E846" i="4"/>
  <c r="E918" i="4"/>
  <c r="E1026" i="4"/>
  <c r="E1098" i="4"/>
  <c r="E785" i="4"/>
  <c r="E805" i="4"/>
  <c r="E821" i="4"/>
  <c r="E841" i="4"/>
  <c r="E857" i="4"/>
  <c r="E877" i="4"/>
  <c r="E893" i="4"/>
  <c r="E913" i="4"/>
  <c r="E929" i="4"/>
  <c r="E949" i="4"/>
  <c r="E965" i="4"/>
  <c r="E985" i="4"/>
  <c r="E1001" i="4"/>
  <c r="E1021" i="4"/>
  <c r="E1037" i="4"/>
  <c r="E1057" i="4"/>
  <c r="E1073" i="4"/>
  <c r="E1093" i="4"/>
  <c r="E1145" i="4"/>
  <c r="E807" i="4"/>
  <c r="E863" i="4"/>
  <c r="E915" i="4"/>
  <c r="E971" i="4"/>
  <c r="E1043" i="4"/>
  <c r="E1115" i="4"/>
  <c r="E828" i="4"/>
  <c r="E880" i="4"/>
  <c r="E936" i="4"/>
  <c r="E988" i="4"/>
  <c r="E1044" i="4"/>
  <c r="E1080" i="4"/>
  <c r="E1152" i="4"/>
  <c r="E793" i="4"/>
  <c r="E865" i="4"/>
  <c r="E917" i="4"/>
  <c r="E989" i="4"/>
  <c r="E1045" i="4"/>
  <c r="E1097" i="4"/>
  <c r="E1153" i="4"/>
  <c r="E794" i="4"/>
  <c r="E882" i="4"/>
  <c r="E974" i="4"/>
  <c r="E1046" i="4"/>
  <c r="E1118" i="4"/>
  <c r="E786" i="4"/>
  <c r="E806" i="4"/>
  <c r="E822" i="4"/>
  <c r="E842" i="4"/>
  <c r="E858" i="4"/>
  <c r="E878" i="4"/>
  <c r="E894" i="4"/>
  <c r="E914" i="4"/>
  <c r="E930" i="4"/>
  <c r="E950" i="4"/>
  <c r="E966" i="4"/>
  <c r="E986" i="4"/>
  <c r="E1002" i="4"/>
  <c r="E1022" i="4"/>
  <c r="E1038" i="4"/>
  <c r="E1058" i="4"/>
  <c r="E1074" i="4"/>
  <c r="E1094" i="4"/>
  <c r="E1110" i="4"/>
  <c r="E1130" i="4"/>
  <c r="E1146" i="4"/>
  <c r="E791" i="4"/>
  <c r="E879" i="4"/>
  <c r="E987" i="4"/>
  <c r="E1079" i="4"/>
  <c r="E1151" i="4"/>
  <c r="E844" i="4"/>
  <c r="E916" i="4"/>
  <c r="E1008" i="4"/>
  <c r="E1096" i="4"/>
  <c r="E845" i="4"/>
  <c r="E937" i="4"/>
  <c r="E1009" i="4"/>
  <c r="E1081" i="4"/>
  <c r="E810" i="4"/>
  <c r="E866" i="4"/>
  <c r="E938" i="4"/>
  <c r="E990" i="4"/>
  <c r="E1062" i="4"/>
  <c r="E1134" i="4"/>
  <c r="E780" i="4"/>
  <c r="E832" i="4"/>
  <c r="E888" i="4"/>
  <c r="E940" i="4"/>
  <c r="E996" i="4"/>
  <c r="E1048" i="4"/>
  <c r="E1104" i="4"/>
  <c r="E781" i="4"/>
  <c r="E833" i="4"/>
  <c r="E889" i="4"/>
  <c r="E941" i="4"/>
  <c r="E997" i="4"/>
  <c r="E1049" i="4"/>
  <c r="E1105" i="4"/>
  <c r="E1011" i="4"/>
  <c r="E852" i="4"/>
  <c r="E1012" i="4"/>
  <c r="E905" i="4"/>
  <c r="E1069" i="4"/>
  <c r="E798" i="4"/>
  <c r="E962" i="4"/>
  <c r="E1070" i="4"/>
  <c r="E867" i="4"/>
  <c r="E1083" i="4"/>
  <c r="E868" i="4"/>
  <c r="E1032" i="4"/>
  <c r="E925" i="4"/>
  <c r="E1141" i="4"/>
  <c r="E870" i="4"/>
  <c r="E978" i="4"/>
  <c r="E1142" i="4"/>
  <c r="E831" i="4"/>
  <c r="E1047" i="4"/>
  <c r="E782" i="4"/>
  <c r="E834" i="4"/>
  <c r="E890" i="4"/>
  <c r="E942" i="4"/>
  <c r="E998" i="4"/>
  <c r="E1050" i="4"/>
  <c r="E1106" i="4"/>
  <c r="E851" i="4"/>
  <c r="E959" i="4"/>
  <c r="E1119" i="4"/>
  <c r="E796" i="4"/>
  <c r="E960" i="4"/>
  <c r="E1120" i="4"/>
  <c r="E797" i="4"/>
  <c r="E961" i="4"/>
  <c r="E906" i="4"/>
  <c r="E1122" i="4"/>
  <c r="E815" i="4"/>
  <c r="E923" i="4"/>
  <c r="E1031" i="4"/>
  <c r="E1139" i="4"/>
  <c r="E816" i="4"/>
  <c r="E976" i="4"/>
  <c r="E1140" i="4"/>
  <c r="E869" i="4"/>
  <c r="E1033" i="4"/>
  <c r="E926" i="4"/>
  <c r="E1086" i="4"/>
  <c r="E939" i="4"/>
  <c r="E1103" i="4"/>
  <c r="E795" i="4"/>
  <c r="E903" i="4"/>
  <c r="E1067" i="4"/>
  <c r="E904" i="4"/>
  <c r="E1068" i="4"/>
  <c r="E853" i="4"/>
  <c r="E1013" i="4"/>
  <c r="E1121" i="4"/>
  <c r="E854" i="4"/>
  <c r="E1014" i="4"/>
  <c r="E975" i="4"/>
  <c r="E924" i="4"/>
  <c r="E1084" i="4"/>
  <c r="E817" i="4"/>
  <c r="E977" i="4"/>
  <c r="E1085" i="4"/>
  <c r="E818" i="4"/>
  <c r="E1034" i="4"/>
  <c r="E779" i="4"/>
  <c r="E887" i="4"/>
  <c r="E995" i="4"/>
  <c r="E775" i="4"/>
  <c r="C744" i="4"/>
  <c r="C700" i="4"/>
  <c r="C639" i="4"/>
  <c r="C600" i="4"/>
  <c r="C529" i="4"/>
  <c r="C457" i="4"/>
  <c r="C409" i="4"/>
  <c r="H723" i="4"/>
  <c r="H627" i="4"/>
  <c r="M627" i="4" s="1"/>
  <c r="H459" i="4"/>
  <c r="C760" i="4"/>
  <c r="C699" i="4"/>
  <c r="C638" i="4"/>
  <c r="C599" i="4"/>
  <c r="C528" i="4"/>
  <c r="C456" i="4"/>
  <c r="H740" i="4"/>
  <c r="H692" i="4"/>
  <c r="H620" i="4"/>
  <c r="H548" i="4"/>
  <c r="H500" i="4"/>
  <c r="H428" i="4"/>
  <c r="C401" i="4"/>
  <c r="M401" i="4" s="1"/>
  <c r="C759" i="4"/>
  <c r="C698" i="4"/>
  <c r="C637" i="4"/>
  <c r="C592" i="4"/>
  <c r="C527" i="4"/>
  <c r="C455" i="4"/>
  <c r="H715" i="4"/>
  <c r="H643" i="4"/>
  <c r="H571" i="4"/>
  <c r="H523" i="4"/>
  <c r="H499" i="4"/>
  <c r="H475" i="4"/>
  <c r="H403" i="4"/>
  <c r="C736" i="4"/>
  <c r="C675" i="4"/>
  <c r="C636" i="4"/>
  <c r="C568" i="4"/>
  <c r="C520" i="4"/>
  <c r="C472" i="4"/>
  <c r="C400" i="4"/>
  <c r="G742" i="4"/>
  <c r="G694" i="4"/>
  <c r="G646" i="4"/>
  <c r="M646" i="4" s="1"/>
  <c r="G598" i="4"/>
  <c r="G550" i="4"/>
  <c r="G502" i="4"/>
  <c r="G454" i="4"/>
  <c r="H762" i="4"/>
  <c r="H666" i="4"/>
  <c r="H426" i="4"/>
  <c r="C652" i="4"/>
  <c r="C613" i="4"/>
  <c r="C567" i="4"/>
  <c r="C543" i="4"/>
  <c r="C519" i="4"/>
  <c r="C495" i="4"/>
  <c r="C471" i="4"/>
  <c r="C423" i="4"/>
  <c r="G765" i="4"/>
  <c r="G741" i="4"/>
  <c r="G717" i="4"/>
  <c r="G693" i="4"/>
  <c r="G669" i="4"/>
  <c r="G645" i="4"/>
  <c r="G621" i="4"/>
  <c r="G597" i="4"/>
  <c r="G573" i="4"/>
  <c r="G549" i="4"/>
  <c r="G525" i="4"/>
  <c r="G501" i="4"/>
  <c r="G477" i="4"/>
  <c r="G453" i="4"/>
  <c r="G429" i="4"/>
  <c r="G405" i="4"/>
  <c r="H761" i="4"/>
  <c r="H737" i="4"/>
  <c r="H713" i="4"/>
  <c r="H689" i="4"/>
  <c r="H665" i="4"/>
  <c r="H641" i="4"/>
  <c r="H617" i="4"/>
  <c r="H593" i="4"/>
  <c r="H569" i="4"/>
  <c r="H545" i="4"/>
  <c r="H521" i="4"/>
  <c r="H497" i="4"/>
  <c r="H473" i="4"/>
  <c r="H449" i="4"/>
  <c r="H425" i="4"/>
  <c r="H401" i="4"/>
  <c r="I395" i="4"/>
  <c r="I407" i="4"/>
  <c r="I419" i="4"/>
  <c r="I431" i="4"/>
  <c r="I443" i="4"/>
  <c r="I455" i="4"/>
  <c r="I467" i="4"/>
  <c r="I479" i="4"/>
  <c r="I491" i="4"/>
  <c r="I503" i="4"/>
  <c r="I515" i="4"/>
  <c r="I527" i="4"/>
  <c r="I539" i="4"/>
  <c r="I551" i="4"/>
  <c r="I563" i="4"/>
  <c r="I575" i="4"/>
  <c r="I587" i="4"/>
  <c r="I599" i="4"/>
  <c r="I611" i="4"/>
  <c r="I623" i="4"/>
  <c r="M623" i="4" s="1"/>
  <c r="I635" i="4"/>
  <c r="I647" i="4"/>
  <c r="I659" i="4"/>
  <c r="I671" i="4"/>
  <c r="I683" i="4"/>
  <c r="I695" i="4"/>
  <c r="I707" i="4"/>
  <c r="I719" i="4"/>
  <c r="I731" i="4"/>
  <c r="I743" i="4"/>
  <c r="I755" i="4"/>
  <c r="I767" i="4"/>
  <c r="M767" i="4" s="1"/>
  <c r="I399" i="4"/>
  <c r="I459" i="4"/>
  <c r="I495" i="4"/>
  <c r="I543" i="4"/>
  <c r="I591" i="4"/>
  <c r="I639" i="4"/>
  <c r="I699" i="4"/>
  <c r="I747" i="4"/>
  <c r="I412" i="4"/>
  <c r="I396" i="4"/>
  <c r="I408" i="4"/>
  <c r="I420" i="4"/>
  <c r="I432" i="4"/>
  <c r="I444" i="4"/>
  <c r="I456" i="4"/>
  <c r="I468" i="4"/>
  <c r="I480" i="4"/>
  <c r="I492" i="4"/>
  <c r="I504" i="4"/>
  <c r="I516" i="4"/>
  <c r="I528" i="4"/>
  <c r="I540" i="4"/>
  <c r="I552" i="4"/>
  <c r="I564" i="4"/>
  <c r="I576" i="4"/>
  <c r="I588" i="4"/>
  <c r="I600" i="4"/>
  <c r="I612" i="4"/>
  <c r="I624" i="4"/>
  <c r="I636" i="4"/>
  <c r="I648" i="4"/>
  <c r="I660" i="4"/>
  <c r="I672" i="4"/>
  <c r="I684" i="4"/>
  <c r="I696" i="4"/>
  <c r="I708" i="4"/>
  <c r="I720" i="4"/>
  <c r="I732" i="4"/>
  <c r="I744" i="4"/>
  <c r="I756" i="4"/>
  <c r="I768" i="4"/>
  <c r="M768" i="4" s="1"/>
  <c r="I411" i="4"/>
  <c r="I435" i="4"/>
  <c r="I471" i="4"/>
  <c r="I519" i="4"/>
  <c r="I567" i="4"/>
  <c r="I615" i="4"/>
  <c r="I663" i="4"/>
  <c r="I723" i="4"/>
  <c r="I771" i="4"/>
  <c r="I436" i="4"/>
  <c r="I460" i="4"/>
  <c r="I496" i="4"/>
  <c r="I532" i="4"/>
  <c r="I568" i="4"/>
  <c r="I616" i="4"/>
  <c r="I652" i="4"/>
  <c r="I688" i="4"/>
  <c r="I724" i="4"/>
  <c r="I760" i="4"/>
  <c r="I413" i="4"/>
  <c r="I449" i="4"/>
  <c r="I485" i="4"/>
  <c r="I521" i="4"/>
  <c r="I557" i="4"/>
  <c r="I593" i="4"/>
  <c r="I629" i="4"/>
  <c r="I665" i="4"/>
  <c r="I701" i="4"/>
  <c r="I737" i="4"/>
  <c r="I402" i="4"/>
  <c r="I438" i="4"/>
  <c r="I462" i="4"/>
  <c r="I397" i="4"/>
  <c r="I409" i="4"/>
  <c r="I421" i="4"/>
  <c r="I433" i="4"/>
  <c r="I445" i="4"/>
  <c r="I457" i="4"/>
  <c r="I469" i="4"/>
  <c r="I481" i="4"/>
  <c r="I493" i="4"/>
  <c r="I505" i="4"/>
  <c r="I517" i="4"/>
  <c r="I529" i="4"/>
  <c r="I541" i="4"/>
  <c r="I553" i="4"/>
  <c r="I565" i="4"/>
  <c r="I577" i="4"/>
  <c r="I589" i="4"/>
  <c r="I601" i="4"/>
  <c r="I613" i="4"/>
  <c r="I625" i="4"/>
  <c r="I637" i="4"/>
  <c r="I649" i="4"/>
  <c r="I661" i="4"/>
  <c r="I673" i="4"/>
  <c r="I685" i="4"/>
  <c r="I697" i="4"/>
  <c r="I709" i="4"/>
  <c r="I721" i="4"/>
  <c r="I733" i="4"/>
  <c r="I745" i="4"/>
  <c r="I757" i="4"/>
  <c r="I769" i="4"/>
  <c r="I447" i="4"/>
  <c r="I507" i="4"/>
  <c r="I555" i="4"/>
  <c r="I603" i="4"/>
  <c r="I651" i="4"/>
  <c r="I687" i="4"/>
  <c r="I711" i="4"/>
  <c r="I759" i="4"/>
  <c r="I400" i="4"/>
  <c r="I448" i="4"/>
  <c r="I484" i="4"/>
  <c r="I520" i="4"/>
  <c r="I556" i="4"/>
  <c r="I592" i="4"/>
  <c r="I628" i="4"/>
  <c r="I664" i="4"/>
  <c r="I700" i="4"/>
  <c r="I736" i="4"/>
  <c r="I392" i="4"/>
  <c r="I401" i="4"/>
  <c r="I437" i="4"/>
  <c r="I473" i="4"/>
  <c r="I509" i="4"/>
  <c r="I545" i="4"/>
  <c r="I581" i="4"/>
  <c r="I617" i="4"/>
  <c r="I641" i="4"/>
  <c r="I677" i="4"/>
  <c r="I713" i="4"/>
  <c r="I749" i="4"/>
  <c r="I414" i="4"/>
  <c r="I450" i="4"/>
  <c r="I398" i="4"/>
  <c r="I410" i="4"/>
  <c r="I422" i="4"/>
  <c r="I434" i="4"/>
  <c r="I446" i="4"/>
  <c r="I458" i="4"/>
  <c r="I470" i="4"/>
  <c r="I482" i="4"/>
  <c r="M482" i="4" s="1"/>
  <c r="I494" i="4"/>
  <c r="I506" i="4"/>
  <c r="I518" i="4"/>
  <c r="I530" i="4"/>
  <c r="I542" i="4"/>
  <c r="I554" i="4"/>
  <c r="I566" i="4"/>
  <c r="I578" i="4"/>
  <c r="I590" i="4"/>
  <c r="I602" i="4"/>
  <c r="I614" i="4"/>
  <c r="I626" i="4"/>
  <c r="I638" i="4"/>
  <c r="I650" i="4"/>
  <c r="I662" i="4"/>
  <c r="I674" i="4"/>
  <c r="I686" i="4"/>
  <c r="M686" i="4" s="1"/>
  <c r="I698" i="4"/>
  <c r="I710" i="4"/>
  <c r="I722" i="4"/>
  <c r="I734" i="4"/>
  <c r="I746" i="4"/>
  <c r="I758" i="4"/>
  <c r="I770" i="4"/>
  <c r="I423" i="4"/>
  <c r="I483" i="4"/>
  <c r="I531" i="4"/>
  <c r="I579" i="4"/>
  <c r="I627" i="4"/>
  <c r="I675" i="4"/>
  <c r="I735" i="4"/>
  <c r="I424" i="4"/>
  <c r="I472" i="4"/>
  <c r="I508" i="4"/>
  <c r="I544" i="4"/>
  <c r="I580" i="4"/>
  <c r="I604" i="4"/>
  <c r="I640" i="4"/>
  <c r="M640" i="4" s="1"/>
  <c r="I676" i="4"/>
  <c r="I712" i="4"/>
  <c r="I748" i="4"/>
  <c r="I425" i="4"/>
  <c r="I461" i="4"/>
  <c r="I497" i="4"/>
  <c r="I533" i="4"/>
  <c r="I569" i="4"/>
  <c r="I605" i="4"/>
  <c r="I653" i="4"/>
  <c r="I689" i="4"/>
  <c r="I725" i="4"/>
  <c r="I761" i="4"/>
  <c r="I426" i="4"/>
  <c r="I418" i="4"/>
  <c r="I454" i="4"/>
  <c r="I488" i="4"/>
  <c r="I514" i="4"/>
  <c r="I547" i="4"/>
  <c r="I573" i="4"/>
  <c r="I606" i="4"/>
  <c r="I632" i="4"/>
  <c r="I658" i="4"/>
  <c r="I691" i="4"/>
  <c r="I717" i="4"/>
  <c r="I750" i="4"/>
  <c r="I427" i="4"/>
  <c r="I489" i="4"/>
  <c r="I548" i="4"/>
  <c r="I607" i="4"/>
  <c r="I666" i="4"/>
  <c r="I718" i="4"/>
  <c r="I464" i="4"/>
  <c r="I549" i="4"/>
  <c r="I634" i="4"/>
  <c r="I726" i="4"/>
  <c r="I393" i="4"/>
  <c r="I498" i="4"/>
  <c r="I583" i="4"/>
  <c r="I694" i="4"/>
  <c r="I466" i="4"/>
  <c r="I558" i="4"/>
  <c r="I669" i="4"/>
  <c r="I754" i="4"/>
  <c r="I439" i="4"/>
  <c r="I526" i="4"/>
  <c r="I618" i="4"/>
  <c r="I703" i="4"/>
  <c r="I404" i="4"/>
  <c r="I475" i="4"/>
  <c r="I534" i="4"/>
  <c r="I619" i="4"/>
  <c r="I678" i="4"/>
  <c r="I730" i="4"/>
  <c r="I441" i="4"/>
  <c r="I502" i="4"/>
  <c r="I561" i="4"/>
  <c r="I620" i="4"/>
  <c r="I705" i="4"/>
  <c r="I406" i="4"/>
  <c r="I510" i="4"/>
  <c r="I621" i="4"/>
  <c r="I739" i="4"/>
  <c r="I415" i="4"/>
  <c r="I511" i="4"/>
  <c r="I622" i="4"/>
  <c r="I714" i="4"/>
  <c r="I452" i="4"/>
  <c r="I571" i="4"/>
  <c r="I656" i="4"/>
  <c r="I741" i="4"/>
  <c r="I487" i="4"/>
  <c r="I572" i="4"/>
  <c r="I690" i="4"/>
  <c r="I463" i="4"/>
  <c r="I522" i="4"/>
  <c r="I574" i="4"/>
  <c r="I633" i="4"/>
  <c r="I692" i="4"/>
  <c r="I751" i="4"/>
  <c r="I523" i="4"/>
  <c r="I608" i="4"/>
  <c r="I667" i="4"/>
  <c r="I752" i="4"/>
  <c r="I429" i="4"/>
  <c r="I524" i="4"/>
  <c r="I609" i="4"/>
  <c r="I668" i="4"/>
  <c r="I753" i="4"/>
  <c r="I394" i="4"/>
  <c r="I499" i="4"/>
  <c r="I584" i="4"/>
  <c r="I643" i="4"/>
  <c r="I728" i="4"/>
  <c r="I403" i="4"/>
  <c r="I500" i="4"/>
  <c r="I585" i="4"/>
  <c r="I670" i="4"/>
  <c r="I762" i="4"/>
  <c r="I442" i="4"/>
  <c r="I562" i="4"/>
  <c r="I680" i="4"/>
  <c r="I478" i="4"/>
  <c r="I570" i="4"/>
  <c r="I681" i="4"/>
  <c r="I766" i="4"/>
  <c r="I416" i="4"/>
  <c r="I512" i="4"/>
  <c r="I630" i="4"/>
  <c r="I715" i="4"/>
  <c r="I417" i="4"/>
  <c r="I546" i="4"/>
  <c r="I631" i="4"/>
  <c r="I742" i="4"/>
  <c r="I428" i="4"/>
  <c r="I490" i="4"/>
  <c r="I582" i="4"/>
  <c r="I693" i="4"/>
  <c r="I465" i="4"/>
  <c r="I550" i="4"/>
  <c r="I642" i="4"/>
  <c r="I727" i="4"/>
  <c r="I430" i="4"/>
  <c r="I525" i="4"/>
  <c r="I610" i="4"/>
  <c r="I702" i="4"/>
  <c r="I474" i="4"/>
  <c r="I559" i="4"/>
  <c r="I644" i="4"/>
  <c r="I729" i="4"/>
  <c r="I440" i="4"/>
  <c r="I501" i="4"/>
  <c r="I560" i="4"/>
  <c r="I586" i="4"/>
  <c r="I645" i="4"/>
  <c r="I704" i="4"/>
  <c r="I763" i="4"/>
  <c r="I405" i="4"/>
  <c r="I476" i="4"/>
  <c r="I535" i="4"/>
  <c r="I594" i="4"/>
  <c r="I646" i="4"/>
  <c r="I679" i="4"/>
  <c r="I738" i="4"/>
  <c r="I764" i="4"/>
  <c r="I477" i="4"/>
  <c r="I536" i="4"/>
  <c r="I595" i="4"/>
  <c r="I654" i="4"/>
  <c r="I706" i="4"/>
  <c r="I765" i="4"/>
  <c r="I451" i="4"/>
  <c r="I537" i="4"/>
  <c r="I596" i="4"/>
  <c r="I655" i="4"/>
  <c r="I740" i="4"/>
  <c r="I486" i="4"/>
  <c r="I538" i="4"/>
  <c r="I597" i="4"/>
  <c r="I682" i="4"/>
  <c r="I453" i="4"/>
  <c r="I513" i="4"/>
  <c r="I598" i="4"/>
  <c r="I657" i="4"/>
  <c r="I716" i="4"/>
  <c r="M540" i="4"/>
  <c r="M468" i="4"/>
  <c r="J403" i="4"/>
  <c r="J415" i="4"/>
  <c r="J427" i="4"/>
  <c r="J439" i="4"/>
  <c r="J451" i="4"/>
  <c r="J463" i="4"/>
  <c r="J475" i="4"/>
  <c r="J487" i="4"/>
  <c r="J499" i="4"/>
  <c r="J511" i="4"/>
  <c r="J523" i="4"/>
  <c r="J535" i="4"/>
  <c r="J547" i="4"/>
  <c r="J559" i="4"/>
  <c r="J571" i="4"/>
  <c r="J583" i="4"/>
  <c r="J595" i="4"/>
  <c r="J607" i="4"/>
  <c r="J619" i="4"/>
  <c r="J631" i="4"/>
  <c r="J643" i="4"/>
  <c r="J655" i="4"/>
  <c r="J667" i="4"/>
  <c r="J679" i="4"/>
  <c r="J691" i="4"/>
  <c r="J703" i="4"/>
  <c r="J715" i="4"/>
  <c r="J727" i="4"/>
  <c r="J739" i="4"/>
  <c r="J751" i="4"/>
  <c r="J763" i="4"/>
  <c r="J431" i="4"/>
  <c r="J479" i="4"/>
  <c r="J527" i="4"/>
  <c r="J587" i="4"/>
  <c r="J635" i="4"/>
  <c r="J683" i="4"/>
  <c r="J731" i="4"/>
  <c r="J432" i="4"/>
  <c r="J492" i="4"/>
  <c r="J540" i="4"/>
  <c r="J588" i="4"/>
  <c r="J636" i="4"/>
  <c r="J684" i="4"/>
  <c r="J744" i="4"/>
  <c r="J404" i="4"/>
  <c r="J416" i="4"/>
  <c r="J428" i="4"/>
  <c r="J440" i="4"/>
  <c r="J452" i="4"/>
  <c r="J464" i="4"/>
  <c r="J476" i="4"/>
  <c r="J488" i="4"/>
  <c r="J500" i="4"/>
  <c r="J512" i="4"/>
  <c r="J524" i="4"/>
  <c r="J536" i="4"/>
  <c r="J548" i="4"/>
  <c r="J560" i="4"/>
  <c r="J572" i="4"/>
  <c r="J584" i="4"/>
  <c r="J596" i="4"/>
  <c r="J608" i="4"/>
  <c r="J620" i="4"/>
  <c r="J632" i="4"/>
  <c r="J644" i="4"/>
  <c r="J656" i="4"/>
  <c r="J668" i="4"/>
  <c r="J680" i="4"/>
  <c r="J692" i="4"/>
  <c r="J704" i="4"/>
  <c r="J716" i="4"/>
  <c r="J728" i="4"/>
  <c r="J740" i="4"/>
  <c r="J752" i="4"/>
  <c r="J764" i="4"/>
  <c r="J419" i="4"/>
  <c r="J467" i="4"/>
  <c r="J515" i="4"/>
  <c r="J551" i="4"/>
  <c r="J599" i="4"/>
  <c r="J647" i="4"/>
  <c r="J695" i="4"/>
  <c r="J743" i="4"/>
  <c r="J408" i="4"/>
  <c r="J456" i="4"/>
  <c r="J516" i="4"/>
  <c r="J564" i="4"/>
  <c r="J612" i="4"/>
  <c r="J660" i="4"/>
  <c r="J696" i="4"/>
  <c r="J732" i="4"/>
  <c r="J768" i="4"/>
  <c r="J397" i="4"/>
  <c r="J433" i="4"/>
  <c r="J469" i="4"/>
  <c r="J505" i="4"/>
  <c r="J541" i="4"/>
  <c r="J577" i="4"/>
  <c r="J613" i="4"/>
  <c r="J649" i="4"/>
  <c r="J685" i="4"/>
  <c r="J721" i="4"/>
  <c r="J757" i="4"/>
  <c r="J410" i="4"/>
  <c r="J458" i="4"/>
  <c r="J494" i="4"/>
  <c r="J530" i="4"/>
  <c r="J566" i="4"/>
  <c r="J602" i="4"/>
  <c r="J638" i="4"/>
  <c r="J674" i="4"/>
  <c r="J710" i="4"/>
  <c r="J746" i="4"/>
  <c r="J393" i="4"/>
  <c r="J405" i="4"/>
  <c r="J417" i="4"/>
  <c r="J429" i="4"/>
  <c r="J441" i="4"/>
  <c r="J453" i="4"/>
  <c r="J465" i="4"/>
  <c r="J477" i="4"/>
  <c r="J489" i="4"/>
  <c r="J501" i="4"/>
  <c r="J513" i="4"/>
  <c r="J525" i="4"/>
  <c r="J537" i="4"/>
  <c r="J549" i="4"/>
  <c r="J561" i="4"/>
  <c r="J573" i="4"/>
  <c r="J585" i="4"/>
  <c r="J597" i="4"/>
  <c r="J609" i="4"/>
  <c r="J621" i="4"/>
  <c r="J633" i="4"/>
  <c r="J645" i="4"/>
  <c r="J657" i="4"/>
  <c r="J669" i="4"/>
  <c r="J681" i="4"/>
  <c r="J693" i="4"/>
  <c r="J705" i="4"/>
  <c r="J717" i="4"/>
  <c r="J729" i="4"/>
  <c r="J741" i="4"/>
  <c r="J753" i="4"/>
  <c r="J765" i="4"/>
  <c r="J395" i="4"/>
  <c r="J443" i="4"/>
  <c r="J491" i="4"/>
  <c r="J539" i="4"/>
  <c r="J575" i="4"/>
  <c r="J623" i="4"/>
  <c r="J671" i="4"/>
  <c r="J719" i="4"/>
  <c r="J767" i="4"/>
  <c r="J396" i="4"/>
  <c r="M396" i="4" s="1"/>
  <c r="J444" i="4"/>
  <c r="J480" i="4"/>
  <c r="J528" i="4"/>
  <c r="J576" i="4"/>
  <c r="J624" i="4"/>
  <c r="J672" i="4"/>
  <c r="J720" i="4"/>
  <c r="J421" i="4"/>
  <c r="J457" i="4"/>
  <c r="J493" i="4"/>
  <c r="J529" i="4"/>
  <c r="J565" i="4"/>
  <c r="J601" i="4"/>
  <c r="J637" i="4"/>
  <c r="J673" i="4"/>
  <c r="J709" i="4"/>
  <c r="J745" i="4"/>
  <c r="J398" i="4"/>
  <c r="J434" i="4"/>
  <c r="J470" i="4"/>
  <c r="J506" i="4"/>
  <c r="J542" i="4"/>
  <c r="J578" i="4"/>
  <c r="J614" i="4"/>
  <c r="J650" i="4"/>
  <c r="J686" i="4"/>
  <c r="J722" i="4"/>
  <c r="J758" i="4"/>
  <c r="J394" i="4"/>
  <c r="J406" i="4"/>
  <c r="J418" i="4"/>
  <c r="J430" i="4"/>
  <c r="J442" i="4"/>
  <c r="J454" i="4"/>
  <c r="J466" i="4"/>
  <c r="J478" i="4"/>
  <c r="J490" i="4"/>
  <c r="J502" i="4"/>
  <c r="J514" i="4"/>
  <c r="J526" i="4"/>
  <c r="J538" i="4"/>
  <c r="J550" i="4"/>
  <c r="J562" i="4"/>
  <c r="J574" i="4"/>
  <c r="J586" i="4"/>
  <c r="J598" i="4"/>
  <c r="J610" i="4"/>
  <c r="J622" i="4"/>
  <c r="J634" i="4"/>
  <c r="J646" i="4"/>
  <c r="J658" i="4"/>
  <c r="J670" i="4"/>
  <c r="J682" i="4"/>
  <c r="J694" i="4"/>
  <c r="J706" i="4"/>
  <c r="M706" i="4" s="1"/>
  <c r="J718" i="4"/>
  <c r="J730" i="4"/>
  <c r="J742" i="4"/>
  <c r="J754" i="4"/>
  <c r="J766" i="4"/>
  <c r="J407" i="4"/>
  <c r="J455" i="4"/>
  <c r="J503" i="4"/>
  <c r="J563" i="4"/>
  <c r="J611" i="4"/>
  <c r="J659" i="4"/>
  <c r="J707" i="4"/>
  <c r="J755" i="4"/>
  <c r="J420" i="4"/>
  <c r="J468" i="4"/>
  <c r="J504" i="4"/>
  <c r="J552" i="4"/>
  <c r="J600" i="4"/>
  <c r="J648" i="4"/>
  <c r="J708" i="4"/>
  <c r="J756" i="4"/>
  <c r="J409" i="4"/>
  <c r="J445" i="4"/>
  <c r="J481" i="4"/>
  <c r="J517" i="4"/>
  <c r="J553" i="4"/>
  <c r="J589" i="4"/>
  <c r="J625" i="4"/>
  <c r="M625" i="4" s="1"/>
  <c r="J661" i="4"/>
  <c r="J697" i="4"/>
  <c r="J733" i="4"/>
  <c r="J769" i="4"/>
  <c r="J422" i="4"/>
  <c r="J446" i="4"/>
  <c r="J482" i="4"/>
  <c r="J518" i="4"/>
  <c r="J554" i="4"/>
  <c r="J590" i="4"/>
  <c r="J626" i="4"/>
  <c r="J662" i="4"/>
  <c r="J698" i="4"/>
  <c r="J734" i="4"/>
  <c r="J770" i="4"/>
  <c r="J402" i="4"/>
  <c r="J438" i="4"/>
  <c r="J474" i="4"/>
  <c r="J510" i="4"/>
  <c r="J546" i="4"/>
  <c r="J582" i="4"/>
  <c r="J618" i="4"/>
  <c r="J654" i="4"/>
  <c r="J690" i="4"/>
  <c r="J726" i="4"/>
  <c r="J762" i="4"/>
  <c r="J447" i="4"/>
  <c r="J555" i="4"/>
  <c r="J663" i="4"/>
  <c r="J735" i="4"/>
  <c r="J484" i="4"/>
  <c r="J700" i="4"/>
  <c r="J449" i="4"/>
  <c r="J557" i="4"/>
  <c r="J665" i="4"/>
  <c r="J486" i="4"/>
  <c r="J630" i="4"/>
  <c r="J738" i="4"/>
  <c r="J495" i="4"/>
  <c r="J603" i="4"/>
  <c r="J711" i="4"/>
  <c r="J424" i="4"/>
  <c r="J496" i="4"/>
  <c r="J568" i="4"/>
  <c r="J640" i="4"/>
  <c r="J712" i="4"/>
  <c r="J425" i="4"/>
  <c r="J497" i="4"/>
  <c r="J569" i="4"/>
  <c r="J677" i="4"/>
  <c r="J749" i="4"/>
  <c r="J498" i="4"/>
  <c r="J570" i="4"/>
  <c r="J714" i="4"/>
  <c r="J435" i="4"/>
  <c r="J543" i="4"/>
  <c r="J687" i="4"/>
  <c r="J400" i="4"/>
  <c r="J508" i="4"/>
  <c r="J616" i="4"/>
  <c r="J724" i="4"/>
  <c r="J437" i="4"/>
  <c r="J545" i="4"/>
  <c r="J653" i="4"/>
  <c r="J761" i="4"/>
  <c r="J411" i="4"/>
  <c r="J483" i="4"/>
  <c r="J519" i="4"/>
  <c r="J591" i="4"/>
  <c r="J627" i="4"/>
  <c r="J699" i="4"/>
  <c r="J771" i="4"/>
  <c r="J412" i="4"/>
  <c r="J392" i="4"/>
  <c r="J413" i="4"/>
  <c r="J521" i="4"/>
  <c r="J593" i="4"/>
  <c r="J701" i="4"/>
  <c r="J414" i="4"/>
  <c r="J522" i="4"/>
  <c r="J594" i="4"/>
  <c r="J666" i="4"/>
  <c r="J459" i="4"/>
  <c r="J567" i="4"/>
  <c r="J675" i="4"/>
  <c r="J426" i="4"/>
  <c r="J642" i="4"/>
  <c r="J399" i="4"/>
  <c r="J507" i="4"/>
  <c r="J651" i="4"/>
  <c r="J759" i="4"/>
  <c r="J472" i="4"/>
  <c r="J580" i="4"/>
  <c r="J688" i="4"/>
  <c r="J473" i="4"/>
  <c r="J581" i="4"/>
  <c r="J689" i="4"/>
  <c r="J448" i="4"/>
  <c r="J520" i="4"/>
  <c r="J556" i="4"/>
  <c r="J592" i="4"/>
  <c r="J628" i="4"/>
  <c r="J664" i="4"/>
  <c r="J736" i="4"/>
  <c r="J485" i="4"/>
  <c r="J629" i="4"/>
  <c r="J737" i="4"/>
  <c r="J450" i="4"/>
  <c r="J558" i="4"/>
  <c r="J702" i="4"/>
  <c r="J423" i="4"/>
  <c r="J531" i="4"/>
  <c r="J639" i="4"/>
  <c r="J747" i="4"/>
  <c r="J460" i="4"/>
  <c r="J532" i="4"/>
  <c r="J604" i="4"/>
  <c r="J676" i="4"/>
  <c r="J748" i="4"/>
  <c r="J461" i="4"/>
  <c r="J533" i="4"/>
  <c r="J605" i="4"/>
  <c r="J641" i="4"/>
  <c r="J713" i="4"/>
  <c r="J462" i="4"/>
  <c r="J534" i="4"/>
  <c r="J606" i="4"/>
  <c r="J678" i="4"/>
  <c r="J750" i="4"/>
  <c r="J471" i="4"/>
  <c r="J579" i="4"/>
  <c r="J615" i="4"/>
  <c r="J723" i="4"/>
  <c r="J436" i="4"/>
  <c r="J544" i="4"/>
  <c r="J652" i="4"/>
  <c r="J760" i="4"/>
  <c r="J401" i="4"/>
  <c r="J509" i="4"/>
  <c r="J617" i="4"/>
  <c r="J725" i="4"/>
  <c r="M459" i="4"/>
  <c r="H460" i="4"/>
  <c r="C405" i="4"/>
  <c r="C441" i="4"/>
  <c r="C477" i="4"/>
  <c r="C501" i="4"/>
  <c r="C537" i="4"/>
  <c r="M537" i="4" s="1"/>
  <c r="C573" i="4"/>
  <c r="M573" i="4" s="1"/>
  <c r="C609" i="4"/>
  <c r="M609" i="4" s="1"/>
  <c r="C645" i="4"/>
  <c r="C681" i="4"/>
  <c r="C729" i="4"/>
  <c r="C765" i="4"/>
  <c r="C418" i="4"/>
  <c r="C454" i="4"/>
  <c r="C502" i="4"/>
  <c r="C538" i="4"/>
  <c r="C574" i="4"/>
  <c r="M574" i="4" s="1"/>
  <c r="C417" i="4"/>
  <c r="C453" i="4"/>
  <c r="C489" i="4"/>
  <c r="M489" i="4" s="1"/>
  <c r="C525" i="4"/>
  <c r="C561" i="4"/>
  <c r="C597" i="4"/>
  <c r="C633" i="4"/>
  <c r="C669" i="4"/>
  <c r="C705" i="4"/>
  <c r="C741" i="4"/>
  <c r="C394" i="4"/>
  <c r="C430" i="4"/>
  <c r="C466" i="4"/>
  <c r="C490" i="4"/>
  <c r="M490" i="4" s="1"/>
  <c r="C526" i="4"/>
  <c r="M526" i="4" s="1"/>
  <c r="C562" i="4"/>
  <c r="C598" i="4"/>
  <c r="C393" i="4"/>
  <c r="C429" i="4"/>
  <c r="C465" i="4"/>
  <c r="C513" i="4"/>
  <c r="C549" i="4"/>
  <c r="C585" i="4"/>
  <c r="C621" i="4"/>
  <c r="C657" i="4"/>
  <c r="M657" i="4" s="1"/>
  <c r="C693" i="4"/>
  <c r="M693" i="4" s="1"/>
  <c r="C717" i="4"/>
  <c r="M717" i="4" s="1"/>
  <c r="C753" i="4"/>
  <c r="C406" i="4"/>
  <c r="C442" i="4"/>
  <c r="C478" i="4"/>
  <c r="C514" i="4"/>
  <c r="C550" i="4"/>
  <c r="C766" i="4"/>
  <c r="C683" i="4"/>
  <c r="C577" i="4"/>
  <c r="C481" i="4"/>
  <c r="M481" i="4" s="1"/>
  <c r="H771" i="4"/>
  <c r="M771" i="4" s="1"/>
  <c r="H699" i="4"/>
  <c r="H651" i="4"/>
  <c r="H579" i="4"/>
  <c r="H531" i="4"/>
  <c r="H483" i="4"/>
  <c r="H411" i="4"/>
  <c r="C721" i="4"/>
  <c r="C682" i="4"/>
  <c r="C616" i="4"/>
  <c r="C552" i="4"/>
  <c r="C480" i="4"/>
  <c r="C408" i="4"/>
  <c r="M408" i="4" s="1"/>
  <c r="H716" i="4"/>
  <c r="H644" i="4"/>
  <c r="H572" i="4"/>
  <c r="H524" i="4"/>
  <c r="H476" i="4"/>
  <c r="H404" i="4"/>
  <c r="C742" i="4"/>
  <c r="C676" i="4"/>
  <c r="C615" i="4"/>
  <c r="C551" i="4"/>
  <c r="C479" i="4"/>
  <c r="M479" i="4" s="1"/>
  <c r="C407" i="4"/>
  <c r="H739" i="4"/>
  <c r="H667" i="4"/>
  <c r="H619" i="4"/>
  <c r="H547" i="4"/>
  <c r="H451" i="4"/>
  <c r="C719" i="4"/>
  <c r="C658" i="4"/>
  <c r="C591" i="4"/>
  <c r="C496" i="4"/>
  <c r="C424" i="4"/>
  <c r="G766" i="4"/>
  <c r="G718" i="4"/>
  <c r="G670" i="4"/>
  <c r="M670" i="4" s="1"/>
  <c r="G622" i="4"/>
  <c r="G574" i="4"/>
  <c r="G526" i="4"/>
  <c r="G478" i="4"/>
  <c r="G430" i="4"/>
  <c r="G406" i="4"/>
  <c r="H738" i="4"/>
  <c r="H714" i="4"/>
  <c r="H690" i="4"/>
  <c r="H642" i="4"/>
  <c r="H618" i="4"/>
  <c r="H594" i="4"/>
  <c r="H570" i="4"/>
  <c r="H546" i="4"/>
  <c r="H522" i="4"/>
  <c r="H498" i="4"/>
  <c r="H474" i="4"/>
  <c r="H450" i="4"/>
  <c r="H402" i="4"/>
  <c r="C757" i="4"/>
  <c r="M757" i="4" s="1"/>
  <c r="C735" i="4"/>
  <c r="C718" i="4"/>
  <c r="C696" i="4"/>
  <c r="M696" i="4" s="1"/>
  <c r="C674" i="4"/>
  <c r="M674" i="4" s="1"/>
  <c r="C635" i="4"/>
  <c r="C590" i="4"/>
  <c r="C447" i="4"/>
  <c r="C756" i="4"/>
  <c r="C734" i="4"/>
  <c r="C712" i="4"/>
  <c r="C695" i="4"/>
  <c r="C673" i="4"/>
  <c r="C651" i="4"/>
  <c r="M651" i="4" s="1"/>
  <c r="C634" i="4"/>
  <c r="C612" i="4"/>
  <c r="M612" i="4" s="1"/>
  <c r="C589" i="4"/>
  <c r="M589" i="4" s="1"/>
  <c r="C566" i="4"/>
  <c r="C542" i="4"/>
  <c r="C518" i="4"/>
  <c r="C494" i="4"/>
  <c r="C470" i="4"/>
  <c r="C446" i="4"/>
  <c r="C422" i="4"/>
  <c r="C398" i="4"/>
  <c r="G764" i="4"/>
  <c r="G740" i="4"/>
  <c r="G716" i="4"/>
  <c r="G692" i="4"/>
  <c r="G668" i="4"/>
  <c r="G644" i="4"/>
  <c r="G620" i="4"/>
  <c r="G596" i="4"/>
  <c r="G572" i="4"/>
  <c r="G548" i="4"/>
  <c r="G524" i="4"/>
  <c r="G500" i="4"/>
  <c r="G476" i="4"/>
  <c r="G452" i="4"/>
  <c r="G428" i="4"/>
  <c r="H760" i="4"/>
  <c r="H736" i="4"/>
  <c r="H712" i="4"/>
  <c r="H688" i="4"/>
  <c r="H664" i="4"/>
  <c r="H640" i="4"/>
  <c r="H616" i="4"/>
  <c r="H592" i="4"/>
  <c r="H568" i="4"/>
  <c r="H544" i="4"/>
  <c r="H520" i="4"/>
  <c r="H496" i="4"/>
  <c r="H472" i="4"/>
  <c r="H448" i="4"/>
  <c r="H424" i="4"/>
  <c r="H400" i="4"/>
  <c r="L787" i="4"/>
  <c r="L799" i="4"/>
  <c r="L811" i="4"/>
  <c r="L823" i="4"/>
  <c r="L835" i="4"/>
  <c r="L847" i="4"/>
  <c r="L859" i="4"/>
  <c r="L871" i="4"/>
  <c r="L883" i="4"/>
  <c r="L895" i="4"/>
  <c r="L907" i="4"/>
  <c r="L919" i="4"/>
  <c r="L931" i="4"/>
  <c r="L943" i="4"/>
  <c r="L955" i="4"/>
  <c r="L967" i="4"/>
  <c r="L979" i="4"/>
  <c r="L991" i="4"/>
  <c r="L1003" i="4"/>
  <c r="L1015" i="4"/>
  <c r="L1027" i="4"/>
  <c r="L1039" i="4"/>
  <c r="L1051" i="4"/>
  <c r="L1063" i="4"/>
  <c r="L1075" i="4"/>
  <c r="L1087" i="4"/>
  <c r="L1099" i="4"/>
  <c r="L1111" i="4"/>
  <c r="L1123" i="4"/>
  <c r="L1135" i="4"/>
  <c r="L1147" i="4"/>
  <c r="L777" i="4"/>
  <c r="L789" i="4"/>
  <c r="L801" i="4"/>
  <c r="L813" i="4"/>
  <c r="L825" i="4"/>
  <c r="L837" i="4"/>
  <c r="L849" i="4"/>
  <c r="L861" i="4"/>
  <c r="L873" i="4"/>
  <c r="L885" i="4"/>
  <c r="L897" i="4"/>
  <c r="L909" i="4"/>
  <c r="L921" i="4"/>
  <c r="L933" i="4"/>
  <c r="L945" i="4"/>
  <c r="L957" i="4"/>
  <c r="L969" i="4"/>
  <c r="L981" i="4"/>
  <c r="L993" i="4"/>
  <c r="L1005" i="4"/>
  <c r="L1017" i="4"/>
  <c r="L1029" i="4"/>
  <c r="L1041" i="4"/>
  <c r="L1053" i="4"/>
  <c r="L1065" i="4"/>
  <c r="L1077" i="4"/>
  <c r="L1089" i="4"/>
  <c r="L1101" i="4"/>
  <c r="L1113" i="4"/>
  <c r="L1125" i="4"/>
  <c r="L1137" i="4"/>
  <c r="L1149" i="4"/>
  <c r="L778" i="4"/>
  <c r="L790" i="4"/>
  <c r="L802" i="4"/>
  <c r="L814" i="4"/>
  <c r="L826" i="4"/>
  <c r="L838" i="4"/>
  <c r="L850" i="4"/>
  <c r="L862" i="4"/>
  <c r="L874" i="4"/>
  <c r="L886" i="4"/>
  <c r="L898" i="4"/>
  <c r="L910" i="4"/>
  <c r="L922" i="4"/>
  <c r="L934" i="4"/>
  <c r="L946" i="4"/>
  <c r="L958" i="4"/>
  <c r="L970" i="4"/>
  <c r="L982" i="4"/>
  <c r="L994" i="4"/>
  <c r="L1006" i="4"/>
  <c r="L1018" i="4"/>
  <c r="L1030" i="4"/>
  <c r="L1042" i="4"/>
  <c r="L1054" i="4"/>
  <c r="L1066" i="4"/>
  <c r="L1078" i="4"/>
  <c r="L1090" i="4"/>
  <c r="L1102" i="4"/>
  <c r="L1114" i="4"/>
  <c r="L1126" i="4"/>
  <c r="L1138" i="4"/>
  <c r="L1150" i="4"/>
  <c r="L781" i="4"/>
  <c r="L793" i="4"/>
  <c r="L805" i="4"/>
  <c r="L817" i="4"/>
  <c r="L829" i="4"/>
  <c r="L841" i="4"/>
  <c r="L853" i="4"/>
  <c r="L865" i="4"/>
  <c r="L877" i="4"/>
  <c r="L889" i="4"/>
  <c r="L901" i="4"/>
  <c r="L913" i="4"/>
  <c r="L925" i="4"/>
  <c r="L937" i="4"/>
  <c r="L949" i="4"/>
  <c r="L961" i="4"/>
  <c r="L973" i="4"/>
  <c r="L985" i="4"/>
  <c r="L997" i="4"/>
  <c r="L1009" i="4"/>
  <c r="L1021" i="4"/>
  <c r="L1033" i="4"/>
  <c r="L1045" i="4"/>
  <c r="L794" i="4"/>
  <c r="L810" i="4"/>
  <c r="L830" i="4"/>
  <c r="L846" i="4"/>
  <c r="L866" i="4"/>
  <c r="L882" i="4"/>
  <c r="L902" i="4"/>
  <c r="L918" i="4"/>
  <c r="L938" i="4"/>
  <c r="L954" i="4"/>
  <c r="L974" i="4"/>
  <c r="L990" i="4"/>
  <c r="L1010" i="4"/>
  <c r="L1026" i="4"/>
  <c r="L1046" i="4"/>
  <c r="L1061" i="4"/>
  <c r="L1079" i="4"/>
  <c r="L1094" i="4"/>
  <c r="L1109" i="4"/>
  <c r="L1127" i="4"/>
  <c r="L1142" i="4"/>
  <c r="L776" i="4"/>
  <c r="L795" i="4"/>
  <c r="L812" i="4"/>
  <c r="L831" i="4"/>
  <c r="L848" i="4"/>
  <c r="L867" i="4"/>
  <c r="L884" i="4"/>
  <c r="L903" i="4"/>
  <c r="L920" i="4"/>
  <c r="L939" i="4"/>
  <c r="L956" i="4"/>
  <c r="L975" i="4"/>
  <c r="L992" i="4"/>
  <c r="L1011" i="4"/>
  <c r="L1028" i="4"/>
  <c r="L1047" i="4"/>
  <c r="L1062" i="4"/>
  <c r="L1080" i="4"/>
  <c r="L1095" i="4"/>
  <c r="L1110" i="4"/>
  <c r="L1128" i="4"/>
  <c r="L1143" i="4"/>
  <c r="L779" i="4"/>
  <c r="L796" i="4"/>
  <c r="L815" i="4"/>
  <c r="L832" i="4"/>
  <c r="L851" i="4"/>
  <c r="L868" i="4"/>
  <c r="L887" i="4"/>
  <c r="L904" i="4"/>
  <c r="L923" i="4"/>
  <c r="L940" i="4"/>
  <c r="L959" i="4"/>
  <c r="L976" i="4"/>
  <c r="L995" i="4"/>
  <c r="L1012" i="4"/>
  <c r="L1031" i="4"/>
  <c r="L1048" i="4"/>
  <c r="L1064" i="4"/>
  <c r="L1081" i="4"/>
  <c r="L1096" i="4"/>
  <c r="L1112" i="4"/>
  <c r="L1129" i="4"/>
  <c r="L1144" i="4"/>
  <c r="L783" i="4"/>
  <c r="L800" i="4"/>
  <c r="L819" i="4"/>
  <c r="L836" i="4"/>
  <c r="L855" i="4"/>
  <c r="L872" i="4"/>
  <c r="L891" i="4"/>
  <c r="L908" i="4"/>
  <c r="L927" i="4"/>
  <c r="L944" i="4"/>
  <c r="L963" i="4"/>
  <c r="L980" i="4"/>
  <c r="L999" i="4"/>
  <c r="L1016" i="4"/>
  <c r="L1035" i="4"/>
  <c r="L1052" i="4"/>
  <c r="L1069" i="4"/>
  <c r="L1084" i="4"/>
  <c r="L1100" i="4"/>
  <c r="L1117" i="4"/>
  <c r="L1132" i="4"/>
  <c r="L1148" i="4"/>
  <c r="L780" i="4"/>
  <c r="L806" i="4"/>
  <c r="L833" i="4"/>
  <c r="L858" i="4"/>
  <c r="L888" i="4"/>
  <c r="L914" i="4"/>
  <c r="L941" i="4"/>
  <c r="L966" i="4"/>
  <c r="L996" i="4"/>
  <c r="L1022" i="4"/>
  <c r="L1049" i="4"/>
  <c r="L1072" i="4"/>
  <c r="L1097" i="4"/>
  <c r="L1120" i="4"/>
  <c r="L1145" i="4"/>
  <c r="L782" i="4"/>
  <c r="L807" i="4"/>
  <c r="L834" i="4"/>
  <c r="L860" i="4"/>
  <c r="L890" i="4"/>
  <c r="L915" i="4"/>
  <c r="L942" i="4"/>
  <c r="L968" i="4"/>
  <c r="L998" i="4"/>
  <c r="L1023" i="4"/>
  <c r="L1050" i="4"/>
  <c r="L1073" i="4"/>
  <c r="L1098" i="4"/>
  <c r="L1121" i="4"/>
  <c r="L1146" i="4"/>
  <c r="L784" i="4"/>
  <c r="L808" i="4"/>
  <c r="L839" i="4"/>
  <c r="L863" i="4"/>
  <c r="L892" i="4"/>
  <c r="L916" i="4"/>
  <c r="L947" i="4"/>
  <c r="L971" i="4"/>
  <c r="L1000" i="4"/>
  <c r="L1024" i="4"/>
  <c r="L1055" i="4"/>
  <c r="L1074" i="4"/>
  <c r="L1103" i="4"/>
  <c r="L1122" i="4"/>
  <c r="L1151" i="4"/>
  <c r="L785" i="4"/>
  <c r="L809" i="4"/>
  <c r="L840" i="4"/>
  <c r="L864" i="4"/>
  <c r="L893" i="4"/>
  <c r="L917" i="4"/>
  <c r="L948" i="4"/>
  <c r="L972" i="4"/>
  <c r="L1001" i="4"/>
  <c r="L1025" i="4"/>
  <c r="L1056" i="4"/>
  <c r="L1076" i="4"/>
  <c r="L1104" i="4"/>
  <c r="L1124" i="4"/>
  <c r="L1152" i="4"/>
  <c r="L816" i="4"/>
  <c r="L852" i="4"/>
  <c r="L894" i="4"/>
  <c r="L930" i="4"/>
  <c r="L977" i="4"/>
  <c r="L1013" i="4"/>
  <c r="L1057" i="4"/>
  <c r="L1088" i="4"/>
  <c r="L1130" i="4"/>
  <c r="L869" i="4"/>
  <c r="L818" i="4"/>
  <c r="L854" i="4"/>
  <c r="L896" i="4"/>
  <c r="L932" i="4"/>
  <c r="L978" i="4"/>
  <c r="L1014" i="4"/>
  <c r="L1058" i="4"/>
  <c r="L1091" i="4"/>
  <c r="L1131" i="4"/>
  <c r="L950" i="4"/>
  <c r="L820" i="4"/>
  <c r="L856" i="4"/>
  <c r="L899" i="4"/>
  <c r="L935" i="4"/>
  <c r="L983" i="4"/>
  <c r="L1019" i="4"/>
  <c r="L1059" i="4"/>
  <c r="L1092" i="4"/>
  <c r="L1133" i="4"/>
  <c r="L821" i="4"/>
  <c r="L857" i="4"/>
  <c r="L900" i="4"/>
  <c r="L936" i="4"/>
  <c r="L984" i="4"/>
  <c r="L1020" i="4"/>
  <c r="L1060" i="4"/>
  <c r="L1093" i="4"/>
  <c r="L1134" i="4"/>
  <c r="L786" i="4"/>
  <c r="L822" i="4"/>
  <c r="L905" i="4"/>
  <c r="L986" i="4"/>
  <c r="L1067" i="4"/>
  <c r="L828" i="4"/>
  <c r="L906" i="4"/>
  <c r="L964" i="4"/>
  <c r="L1037" i="4"/>
  <c r="L1105" i="4"/>
  <c r="L1153" i="4"/>
  <c r="L845" i="4"/>
  <c r="L1115" i="4"/>
  <c r="L870" i="4"/>
  <c r="L875" i="4"/>
  <c r="L1004" i="4"/>
  <c r="L1007" i="4"/>
  <c r="L952" i="4"/>
  <c r="L842" i="4"/>
  <c r="L911" i="4"/>
  <c r="L965" i="4"/>
  <c r="L1038" i="4"/>
  <c r="L1106" i="4"/>
  <c r="L1154" i="4"/>
  <c r="L989" i="4"/>
  <c r="L928" i="4"/>
  <c r="L1068" i="4"/>
  <c r="L929" i="4"/>
  <c r="L1118" i="4"/>
  <c r="L876" i="4"/>
  <c r="L1136" i="4"/>
  <c r="L843" i="4"/>
  <c r="L912" i="4"/>
  <c r="L987" i="4"/>
  <c r="L1040" i="4"/>
  <c r="L1107" i="4"/>
  <c r="L775" i="4"/>
  <c r="L926" i="4"/>
  <c r="L798" i="4"/>
  <c r="L951" i="4"/>
  <c r="L1119" i="4"/>
  <c r="L803" i="4"/>
  <c r="L878" i="4"/>
  <c r="L1008" i="4"/>
  <c r="L788" i="4"/>
  <c r="L844" i="4"/>
  <c r="L924" i="4"/>
  <c r="L988" i="4"/>
  <c r="L1043" i="4"/>
  <c r="L1108" i="4"/>
  <c r="L791" i="4"/>
  <c r="L1044" i="4"/>
  <c r="L792" i="4"/>
  <c r="L1002" i="4"/>
  <c r="L1116" i="4"/>
  <c r="L797" i="4"/>
  <c r="L1070" i="4"/>
  <c r="L1071" i="4"/>
  <c r="L1082" i="4"/>
  <c r="L1032" i="4"/>
  <c r="L1034" i="4"/>
  <c r="L1085" i="4"/>
  <c r="L1139" i="4"/>
  <c r="L1141" i="4"/>
  <c r="L1036" i="4"/>
  <c r="L1083" i="4"/>
  <c r="L827" i="4"/>
  <c r="L880" i="4"/>
  <c r="L953" i="4"/>
  <c r="L960" i="4"/>
  <c r="L962" i="4"/>
  <c r="L804" i="4"/>
  <c r="L824" i="4"/>
  <c r="L1086" i="4"/>
  <c r="L879" i="4"/>
  <c r="L1140" i="4"/>
  <c r="L881" i="4"/>
  <c r="M754" i="4"/>
  <c r="M563" i="4"/>
  <c r="M443" i="4"/>
  <c r="D779" i="4"/>
  <c r="D791" i="4"/>
  <c r="D803" i="4"/>
  <c r="D815" i="4"/>
  <c r="D827" i="4"/>
  <c r="D839" i="4"/>
  <c r="D851" i="4"/>
  <c r="D863" i="4"/>
  <c r="D875" i="4"/>
  <c r="D887" i="4"/>
  <c r="D899" i="4"/>
  <c r="D911" i="4"/>
  <c r="D923" i="4"/>
  <c r="D935" i="4"/>
  <c r="D947" i="4"/>
  <c r="D959" i="4"/>
  <c r="D971" i="4"/>
  <c r="D983" i="4"/>
  <c r="D995" i="4"/>
  <c r="D1007" i="4"/>
  <c r="D1019" i="4"/>
  <c r="D1031" i="4"/>
  <c r="D1043" i="4"/>
  <c r="D1055" i="4"/>
  <c r="D1067" i="4"/>
  <c r="D1079" i="4"/>
  <c r="D1091" i="4"/>
  <c r="D1103" i="4"/>
  <c r="D1115" i="4"/>
  <c r="D1127" i="4"/>
  <c r="D1139" i="4"/>
  <c r="D1151" i="4"/>
  <c r="D793" i="4"/>
  <c r="D829" i="4"/>
  <c r="D853" i="4"/>
  <c r="D877" i="4"/>
  <c r="D901" i="4"/>
  <c r="D925" i="4"/>
  <c r="D949" i="4"/>
  <c r="D973" i="4"/>
  <c r="D997" i="4"/>
  <c r="D1021" i="4"/>
  <c r="D1045" i="4"/>
  <c r="D1069" i="4"/>
  <c r="D1093" i="4"/>
  <c r="D1117" i="4"/>
  <c r="D1141" i="4"/>
  <c r="D806" i="4"/>
  <c r="D830" i="4"/>
  <c r="D854" i="4"/>
  <c r="D890" i="4"/>
  <c r="D914" i="4"/>
  <c r="D938" i="4"/>
  <c r="D962" i="4"/>
  <c r="D998" i="4"/>
  <c r="D1010" i="4"/>
  <c r="D1034" i="4"/>
  <c r="D1058" i="4"/>
  <c r="D1082" i="4"/>
  <c r="D1106" i="4"/>
  <c r="D1130" i="4"/>
  <c r="D1154" i="4"/>
  <c r="D780" i="4"/>
  <c r="D792" i="4"/>
  <c r="D804" i="4"/>
  <c r="D816" i="4"/>
  <c r="D828" i="4"/>
  <c r="D840" i="4"/>
  <c r="D852" i="4"/>
  <c r="D864" i="4"/>
  <c r="D876" i="4"/>
  <c r="D888" i="4"/>
  <c r="D900" i="4"/>
  <c r="D912" i="4"/>
  <c r="D924" i="4"/>
  <c r="D936" i="4"/>
  <c r="D948" i="4"/>
  <c r="D960" i="4"/>
  <c r="D972" i="4"/>
  <c r="D984" i="4"/>
  <c r="D996" i="4"/>
  <c r="D1008" i="4"/>
  <c r="D1020" i="4"/>
  <c r="D1032" i="4"/>
  <c r="D1044" i="4"/>
  <c r="D1056" i="4"/>
  <c r="D1068" i="4"/>
  <c r="D1080" i="4"/>
  <c r="D1092" i="4"/>
  <c r="D1104" i="4"/>
  <c r="D1116" i="4"/>
  <c r="D1128" i="4"/>
  <c r="D1140" i="4"/>
  <c r="D1152" i="4"/>
  <c r="D781" i="4"/>
  <c r="D805" i="4"/>
  <c r="D817" i="4"/>
  <c r="D841" i="4"/>
  <c r="D865" i="4"/>
  <c r="D889" i="4"/>
  <c r="D913" i="4"/>
  <c r="D937" i="4"/>
  <c r="D961" i="4"/>
  <c r="D985" i="4"/>
  <c r="D1009" i="4"/>
  <c r="D1033" i="4"/>
  <c r="D1057" i="4"/>
  <c r="D1081" i="4"/>
  <c r="D1105" i="4"/>
  <c r="D1129" i="4"/>
  <c r="D1153" i="4"/>
  <c r="D794" i="4"/>
  <c r="D818" i="4"/>
  <c r="D842" i="4"/>
  <c r="D878" i="4"/>
  <c r="D902" i="4"/>
  <c r="D926" i="4"/>
  <c r="D950" i="4"/>
  <c r="D986" i="4"/>
  <c r="D1022" i="4"/>
  <c r="D1046" i="4"/>
  <c r="D1070" i="4"/>
  <c r="D1094" i="4"/>
  <c r="D1142" i="4"/>
  <c r="D782" i="4"/>
  <c r="D866" i="4"/>
  <c r="D974" i="4"/>
  <c r="D1118" i="4"/>
  <c r="D783" i="4"/>
  <c r="D799" i="4"/>
  <c r="D819" i="4"/>
  <c r="D835" i="4"/>
  <c r="D855" i="4"/>
  <c r="D871" i="4"/>
  <c r="D891" i="4"/>
  <c r="D907" i="4"/>
  <c r="D927" i="4"/>
  <c r="D943" i="4"/>
  <c r="D963" i="4"/>
  <c r="D979" i="4"/>
  <c r="D999" i="4"/>
  <c r="D1015" i="4"/>
  <c r="D1035" i="4"/>
  <c r="D1051" i="4"/>
  <c r="D1071" i="4"/>
  <c r="D1087" i="4"/>
  <c r="D1107" i="4"/>
  <c r="D1123" i="4"/>
  <c r="D1143" i="4"/>
  <c r="D965" i="4"/>
  <c r="D1037" i="4"/>
  <c r="D1109" i="4"/>
  <c r="D787" i="4"/>
  <c r="D879" i="4"/>
  <c r="D951" i="4"/>
  <c r="D1039" i="4"/>
  <c r="D1131" i="4"/>
  <c r="D824" i="4"/>
  <c r="D896" i="4"/>
  <c r="D968" i="4"/>
  <c r="D1040" i="4"/>
  <c r="D1112" i="4"/>
  <c r="D825" i="4"/>
  <c r="D917" i="4"/>
  <c r="D989" i="4"/>
  <c r="D1061" i="4"/>
  <c r="D1133" i="4"/>
  <c r="D826" i="4"/>
  <c r="D882" i="4"/>
  <c r="D954" i="4"/>
  <c r="D1006" i="4"/>
  <c r="D1078" i="4"/>
  <c r="D1150" i="4"/>
  <c r="D784" i="4"/>
  <c r="D800" i="4"/>
  <c r="D820" i="4"/>
  <c r="D836" i="4"/>
  <c r="D856" i="4"/>
  <c r="D872" i="4"/>
  <c r="D892" i="4"/>
  <c r="D908" i="4"/>
  <c r="D928" i="4"/>
  <c r="D944" i="4"/>
  <c r="D964" i="4"/>
  <c r="D980" i="4"/>
  <c r="D1000" i="4"/>
  <c r="D1016" i="4"/>
  <c r="D1036" i="4"/>
  <c r="D1052" i="4"/>
  <c r="D1072" i="4"/>
  <c r="D1088" i="4"/>
  <c r="D1108" i="4"/>
  <c r="D1124" i="4"/>
  <c r="D1144" i="4"/>
  <c r="D929" i="4"/>
  <c r="D1001" i="4"/>
  <c r="D1073" i="4"/>
  <c r="D1125" i="4"/>
  <c r="D823" i="4"/>
  <c r="D895" i="4"/>
  <c r="D967" i="4"/>
  <c r="D1023" i="4"/>
  <c r="D1075" i="4"/>
  <c r="D1147" i="4"/>
  <c r="D808" i="4"/>
  <c r="D880" i="4"/>
  <c r="D952" i="4"/>
  <c r="D1024" i="4"/>
  <c r="D1096" i="4"/>
  <c r="D809" i="4"/>
  <c r="D881" i="4"/>
  <c r="D969" i="4"/>
  <c r="D1041" i="4"/>
  <c r="D1113" i="4"/>
  <c r="D790" i="4"/>
  <c r="D862" i="4"/>
  <c r="D934" i="4"/>
  <c r="D1026" i="4"/>
  <c r="D1098" i="4"/>
  <c r="D785" i="4"/>
  <c r="D801" i="4"/>
  <c r="D821" i="4"/>
  <c r="D837" i="4"/>
  <c r="D857" i="4"/>
  <c r="D873" i="4"/>
  <c r="D893" i="4"/>
  <c r="D909" i="4"/>
  <c r="D945" i="4"/>
  <c r="D981" i="4"/>
  <c r="D1017" i="4"/>
  <c r="D1053" i="4"/>
  <c r="D1089" i="4"/>
  <c r="D1145" i="4"/>
  <c r="D807" i="4"/>
  <c r="D859" i="4"/>
  <c r="D915" i="4"/>
  <c r="D987" i="4"/>
  <c r="D1059" i="4"/>
  <c r="D1111" i="4"/>
  <c r="D844" i="4"/>
  <c r="D916" i="4"/>
  <c r="D988" i="4"/>
  <c r="D1060" i="4"/>
  <c r="D1132" i="4"/>
  <c r="D845" i="4"/>
  <c r="D897" i="4"/>
  <c r="D953" i="4"/>
  <c r="D1025" i="4"/>
  <c r="D1097" i="4"/>
  <c r="D810" i="4"/>
  <c r="D898" i="4"/>
  <c r="D970" i="4"/>
  <c r="D1042" i="4"/>
  <c r="D1114" i="4"/>
  <c r="D786" i="4"/>
  <c r="D802" i="4"/>
  <c r="D822" i="4"/>
  <c r="D838" i="4"/>
  <c r="D858" i="4"/>
  <c r="D874" i="4"/>
  <c r="D894" i="4"/>
  <c r="D910" i="4"/>
  <c r="D930" i="4"/>
  <c r="D946" i="4"/>
  <c r="D966" i="4"/>
  <c r="D982" i="4"/>
  <c r="D1002" i="4"/>
  <c r="D1018" i="4"/>
  <c r="D1038" i="4"/>
  <c r="D1054" i="4"/>
  <c r="D1074" i="4"/>
  <c r="D1090" i="4"/>
  <c r="D1110" i="4"/>
  <c r="D1126" i="4"/>
  <c r="D1146" i="4"/>
  <c r="D843" i="4"/>
  <c r="D931" i="4"/>
  <c r="D1003" i="4"/>
  <c r="D1095" i="4"/>
  <c r="D788" i="4"/>
  <c r="D860" i="4"/>
  <c r="D932" i="4"/>
  <c r="D1004" i="4"/>
  <c r="D1076" i="4"/>
  <c r="D1148" i="4"/>
  <c r="D789" i="4"/>
  <c r="D861" i="4"/>
  <c r="D933" i="4"/>
  <c r="D1005" i="4"/>
  <c r="D1077" i="4"/>
  <c r="D1149" i="4"/>
  <c r="D846" i="4"/>
  <c r="D918" i="4"/>
  <c r="D990" i="4"/>
  <c r="D1062" i="4"/>
  <c r="D1134" i="4"/>
  <c r="D776" i="4"/>
  <c r="D832" i="4"/>
  <c r="D884" i="4"/>
  <c r="D940" i="4"/>
  <c r="D992" i="4"/>
  <c r="D1048" i="4"/>
  <c r="D1100" i="4"/>
  <c r="D777" i="4"/>
  <c r="D833" i="4"/>
  <c r="D885" i="4"/>
  <c r="D941" i="4"/>
  <c r="D993" i="4"/>
  <c r="D1049" i="4"/>
  <c r="D1101" i="4"/>
  <c r="D1011" i="4"/>
  <c r="D796" i="4"/>
  <c r="D956" i="4"/>
  <c r="D1064" i="4"/>
  <c r="D849" i="4"/>
  <c r="D1013" i="4"/>
  <c r="D798" i="4"/>
  <c r="D958" i="4"/>
  <c r="D1014" i="4"/>
  <c r="D919" i="4"/>
  <c r="D1083" i="4"/>
  <c r="D812" i="4"/>
  <c r="D976" i="4"/>
  <c r="D1136" i="4"/>
  <c r="D1029" i="4"/>
  <c r="D922" i="4"/>
  <c r="D1086" i="4"/>
  <c r="D831" i="4"/>
  <c r="D991" i="4"/>
  <c r="D775" i="4"/>
  <c r="D778" i="4"/>
  <c r="D834" i="4"/>
  <c r="D886" i="4"/>
  <c r="D942" i="4"/>
  <c r="D994" i="4"/>
  <c r="D1050" i="4"/>
  <c r="D1102" i="4"/>
  <c r="D847" i="4"/>
  <c r="D955" i="4"/>
  <c r="D1119" i="4"/>
  <c r="D848" i="4"/>
  <c r="D1012" i="4"/>
  <c r="D797" i="4"/>
  <c r="D957" i="4"/>
  <c r="D1121" i="4"/>
  <c r="D906" i="4"/>
  <c r="D1122" i="4"/>
  <c r="D867" i="4"/>
  <c r="D975" i="4"/>
  <c r="D1135" i="4"/>
  <c r="D920" i="4"/>
  <c r="D1084" i="4"/>
  <c r="D813" i="4"/>
  <c r="D921" i="4"/>
  <c r="D1085" i="4"/>
  <c r="D870" i="4"/>
  <c r="D1030" i="4"/>
  <c r="D883" i="4"/>
  <c r="D1047" i="4"/>
  <c r="D795" i="4"/>
  <c r="D903" i="4"/>
  <c r="D1063" i="4"/>
  <c r="D904" i="4"/>
  <c r="D1120" i="4"/>
  <c r="D905" i="4"/>
  <c r="D1065" i="4"/>
  <c r="D850" i="4"/>
  <c r="D1066" i="4"/>
  <c r="D811" i="4"/>
  <c r="D1027" i="4"/>
  <c r="D868" i="4"/>
  <c r="D1028" i="4"/>
  <c r="D869" i="4"/>
  <c r="D977" i="4"/>
  <c r="D1137" i="4"/>
  <c r="D814" i="4"/>
  <c r="D978" i="4"/>
  <c r="D1138" i="4"/>
  <c r="D939" i="4"/>
  <c r="D1099" i="4"/>
  <c r="M556" i="4"/>
  <c r="M484" i="4"/>
  <c r="L395" i="4"/>
  <c r="L407" i="4"/>
  <c r="L419" i="4"/>
  <c r="L431" i="4"/>
  <c r="L443" i="4"/>
  <c r="L455" i="4"/>
  <c r="L467" i="4"/>
  <c r="L479" i="4"/>
  <c r="L491" i="4"/>
  <c r="M491" i="4" s="1"/>
  <c r="L503" i="4"/>
  <c r="L515" i="4"/>
  <c r="L527" i="4"/>
  <c r="L539" i="4"/>
  <c r="L551" i="4"/>
  <c r="L563" i="4"/>
  <c r="L575" i="4"/>
  <c r="L587" i="4"/>
  <c r="L599" i="4"/>
  <c r="L611" i="4"/>
  <c r="L623" i="4"/>
  <c r="L635" i="4"/>
  <c r="L647" i="4"/>
  <c r="L659" i="4"/>
  <c r="L671" i="4"/>
  <c r="L683" i="4"/>
  <c r="L695" i="4"/>
  <c r="L707" i="4"/>
  <c r="L719" i="4"/>
  <c r="L731" i="4"/>
  <c r="L743" i="4"/>
  <c r="L755" i="4"/>
  <c r="L767" i="4"/>
  <c r="L411" i="4"/>
  <c r="L447" i="4"/>
  <c r="L495" i="4"/>
  <c r="L543" i="4"/>
  <c r="L591" i="4"/>
  <c r="L627" i="4"/>
  <c r="L675" i="4"/>
  <c r="L723" i="4"/>
  <c r="L412" i="4"/>
  <c r="L460" i="4"/>
  <c r="L508" i="4"/>
  <c r="L556" i="4"/>
  <c r="L604" i="4"/>
  <c r="L652" i="4"/>
  <c r="L712" i="4"/>
  <c r="L748" i="4"/>
  <c r="L396" i="4"/>
  <c r="L408" i="4"/>
  <c r="L420" i="4"/>
  <c r="L432" i="4"/>
  <c r="L444" i="4"/>
  <c r="L456" i="4"/>
  <c r="L468" i="4"/>
  <c r="L480" i="4"/>
  <c r="L492" i="4"/>
  <c r="L504" i="4"/>
  <c r="L516" i="4"/>
  <c r="L528" i="4"/>
  <c r="L540" i="4"/>
  <c r="L552" i="4"/>
  <c r="L564" i="4"/>
  <c r="L576" i="4"/>
  <c r="L588" i="4"/>
  <c r="L600" i="4"/>
  <c r="L612" i="4"/>
  <c r="L624" i="4"/>
  <c r="L636" i="4"/>
  <c r="L648" i="4"/>
  <c r="M648" i="4" s="1"/>
  <c r="L660" i="4"/>
  <c r="L672" i="4"/>
  <c r="L684" i="4"/>
  <c r="L696" i="4"/>
  <c r="L708" i="4"/>
  <c r="L720" i="4"/>
  <c r="L732" i="4"/>
  <c r="L744" i="4"/>
  <c r="L756" i="4"/>
  <c r="L768" i="4"/>
  <c r="L459" i="4"/>
  <c r="L519" i="4"/>
  <c r="L579" i="4"/>
  <c r="L639" i="4"/>
  <c r="L687" i="4"/>
  <c r="L735" i="4"/>
  <c r="L771" i="4"/>
  <c r="L448" i="4"/>
  <c r="L496" i="4"/>
  <c r="L544" i="4"/>
  <c r="L592" i="4"/>
  <c r="L640" i="4"/>
  <c r="L688" i="4"/>
  <c r="L413" i="4"/>
  <c r="L449" i="4"/>
  <c r="L485" i="4"/>
  <c r="L521" i="4"/>
  <c r="L557" i="4"/>
  <c r="L593" i="4"/>
  <c r="L629" i="4"/>
  <c r="L665" i="4"/>
  <c r="L701" i="4"/>
  <c r="L749" i="4"/>
  <c r="L402" i="4"/>
  <c r="L450" i="4"/>
  <c r="L486" i="4"/>
  <c r="L534" i="4"/>
  <c r="L570" i="4"/>
  <c r="L606" i="4"/>
  <c r="L654" i="4"/>
  <c r="L690" i="4"/>
  <c r="L726" i="4"/>
  <c r="L762" i="4"/>
  <c r="L397" i="4"/>
  <c r="L409" i="4"/>
  <c r="L421" i="4"/>
  <c r="L433" i="4"/>
  <c r="L445" i="4"/>
  <c r="L457" i="4"/>
  <c r="L469" i="4"/>
  <c r="L481" i="4"/>
  <c r="L493" i="4"/>
  <c r="L505" i="4"/>
  <c r="L517" i="4"/>
  <c r="L529" i="4"/>
  <c r="L541" i="4"/>
  <c r="L553" i="4"/>
  <c r="L565" i="4"/>
  <c r="L577" i="4"/>
  <c r="L589" i="4"/>
  <c r="L601" i="4"/>
  <c r="L613" i="4"/>
  <c r="L625" i="4"/>
  <c r="L637" i="4"/>
  <c r="L649" i="4"/>
  <c r="L661" i="4"/>
  <c r="L673" i="4"/>
  <c r="L685" i="4"/>
  <c r="L697" i="4"/>
  <c r="L709" i="4"/>
  <c r="L721" i="4"/>
  <c r="L733" i="4"/>
  <c r="L745" i="4"/>
  <c r="M745" i="4" s="1"/>
  <c r="L757" i="4"/>
  <c r="L769" i="4"/>
  <c r="L399" i="4"/>
  <c r="L435" i="4"/>
  <c r="L483" i="4"/>
  <c r="L531" i="4"/>
  <c r="L567" i="4"/>
  <c r="L615" i="4"/>
  <c r="L663" i="4"/>
  <c r="L711" i="4"/>
  <c r="L759" i="4"/>
  <c r="L424" i="4"/>
  <c r="L472" i="4"/>
  <c r="L520" i="4"/>
  <c r="L568" i="4"/>
  <c r="L616" i="4"/>
  <c r="L664" i="4"/>
  <c r="L700" i="4"/>
  <c r="L736" i="4"/>
  <c r="L392" i="4"/>
  <c r="L401" i="4"/>
  <c r="L437" i="4"/>
  <c r="L473" i="4"/>
  <c r="L509" i="4"/>
  <c r="L545" i="4"/>
  <c r="L581" i="4"/>
  <c r="L605" i="4"/>
  <c r="L641" i="4"/>
  <c r="L677" i="4"/>
  <c r="L713" i="4"/>
  <c r="L737" i="4"/>
  <c r="L438" i="4"/>
  <c r="L474" i="4"/>
  <c r="L510" i="4"/>
  <c r="L558" i="4"/>
  <c r="L594" i="4"/>
  <c r="L630" i="4"/>
  <c r="L666" i="4"/>
  <c r="L702" i="4"/>
  <c r="L738" i="4"/>
  <c r="L398" i="4"/>
  <c r="L410" i="4"/>
  <c r="L422" i="4"/>
  <c r="L434" i="4"/>
  <c r="L446" i="4"/>
  <c r="L458" i="4"/>
  <c r="L470" i="4"/>
  <c r="L482" i="4"/>
  <c r="L494" i="4"/>
  <c r="L506" i="4"/>
  <c r="L518" i="4"/>
  <c r="L530" i="4"/>
  <c r="L542" i="4"/>
  <c r="L554" i="4"/>
  <c r="L566" i="4"/>
  <c r="L578" i="4"/>
  <c r="L590" i="4"/>
  <c r="L602" i="4"/>
  <c r="L614" i="4"/>
  <c r="L626" i="4"/>
  <c r="L638" i="4"/>
  <c r="L650" i="4"/>
  <c r="L662" i="4"/>
  <c r="L674" i="4"/>
  <c r="L686" i="4"/>
  <c r="L698" i="4"/>
  <c r="L710" i="4"/>
  <c r="L722" i="4"/>
  <c r="L734" i="4"/>
  <c r="L746" i="4"/>
  <c r="L758" i="4"/>
  <c r="L770" i="4"/>
  <c r="L423" i="4"/>
  <c r="L471" i="4"/>
  <c r="L507" i="4"/>
  <c r="L555" i="4"/>
  <c r="L603" i="4"/>
  <c r="L651" i="4"/>
  <c r="L699" i="4"/>
  <c r="L747" i="4"/>
  <c r="L400" i="4"/>
  <c r="L436" i="4"/>
  <c r="L484" i="4"/>
  <c r="L532" i="4"/>
  <c r="L580" i="4"/>
  <c r="L628" i="4"/>
  <c r="L676" i="4"/>
  <c r="L724" i="4"/>
  <c r="L760" i="4"/>
  <c r="L425" i="4"/>
  <c r="L461" i="4"/>
  <c r="L497" i="4"/>
  <c r="L533" i="4"/>
  <c r="L569" i="4"/>
  <c r="L617" i="4"/>
  <c r="L653" i="4"/>
  <c r="L689" i="4"/>
  <c r="L725" i="4"/>
  <c r="L761" i="4"/>
  <c r="L414" i="4"/>
  <c r="L426" i="4"/>
  <c r="L462" i="4"/>
  <c r="L498" i="4"/>
  <c r="L522" i="4"/>
  <c r="L546" i="4"/>
  <c r="L582" i="4"/>
  <c r="L618" i="4"/>
  <c r="L642" i="4"/>
  <c r="L678" i="4"/>
  <c r="L714" i="4"/>
  <c r="L750" i="4"/>
  <c r="L406" i="4"/>
  <c r="L442" i="4"/>
  <c r="L478" i="4"/>
  <c r="L514" i="4"/>
  <c r="L550" i="4"/>
  <c r="L586" i="4"/>
  <c r="L622" i="4"/>
  <c r="L658" i="4"/>
  <c r="L694" i="4"/>
  <c r="L730" i="4"/>
  <c r="L766" i="4"/>
  <c r="L417" i="4"/>
  <c r="L489" i="4"/>
  <c r="L597" i="4"/>
  <c r="L705" i="4"/>
  <c r="L454" i="4"/>
  <c r="L562" i="4"/>
  <c r="L670" i="4"/>
  <c r="L427" i="4"/>
  <c r="L499" i="4"/>
  <c r="L607" i="4"/>
  <c r="L715" i="4"/>
  <c r="L464" i="4"/>
  <c r="L572" i="4"/>
  <c r="L680" i="4"/>
  <c r="L393" i="4"/>
  <c r="L465" i="4"/>
  <c r="L537" i="4"/>
  <c r="L609" i="4"/>
  <c r="L681" i="4"/>
  <c r="L753" i="4"/>
  <c r="L394" i="4"/>
  <c r="L502" i="4"/>
  <c r="L610" i="4"/>
  <c r="L718" i="4"/>
  <c r="L403" i="4"/>
  <c r="L511" i="4"/>
  <c r="L583" i="4"/>
  <c r="L691" i="4"/>
  <c r="L476" i="4"/>
  <c r="L584" i="4"/>
  <c r="L728" i="4"/>
  <c r="L405" i="4"/>
  <c r="L477" i="4"/>
  <c r="L585" i="4"/>
  <c r="L693" i="4"/>
  <c r="L415" i="4"/>
  <c r="L451" i="4"/>
  <c r="L487" i="4"/>
  <c r="L523" i="4"/>
  <c r="L559" i="4"/>
  <c r="L595" i="4"/>
  <c r="L631" i="4"/>
  <c r="L667" i="4"/>
  <c r="L703" i="4"/>
  <c r="L739" i="4"/>
  <c r="L453" i="4"/>
  <c r="L561" i="4"/>
  <c r="L633" i="4"/>
  <c r="L741" i="4"/>
  <c r="L418" i="4"/>
  <c r="L490" i="4"/>
  <c r="L598" i="4"/>
  <c r="L706" i="4"/>
  <c r="L463" i="4"/>
  <c r="L571" i="4"/>
  <c r="L679" i="4"/>
  <c r="L646" i="4"/>
  <c r="L475" i="4"/>
  <c r="L619" i="4"/>
  <c r="L763" i="4"/>
  <c r="L512" i="4"/>
  <c r="L656" i="4"/>
  <c r="L764" i="4"/>
  <c r="L441" i="4"/>
  <c r="L549" i="4"/>
  <c r="L657" i="4"/>
  <c r="L765" i="4"/>
  <c r="L416" i="4"/>
  <c r="L452" i="4"/>
  <c r="L488" i="4"/>
  <c r="L524" i="4"/>
  <c r="L560" i="4"/>
  <c r="L596" i="4"/>
  <c r="L632" i="4"/>
  <c r="L668" i="4"/>
  <c r="L704" i="4"/>
  <c r="L740" i="4"/>
  <c r="L525" i="4"/>
  <c r="L669" i="4"/>
  <c r="L526" i="4"/>
  <c r="L634" i="4"/>
  <c r="L742" i="4"/>
  <c r="L535" i="4"/>
  <c r="L643" i="4"/>
  <c r="L751" i="4"/>
  <c r="L428" i="4"/>
  <c r="L500" i="4"/>
  <c r="L536" i="4"/>
  <c r="L608" i="4"/>
  <c r="L644" i="4"/>
  <c r="L716" i="4"/>
  <c r="L752" i="4"/>
  <c r="L429" i="4"/>
  <c r="L501" i="4"/>
  <c r="L573" i="4"/>
  <c r="L645" i="4"/>
  <c r="L717" i="4"/>
  <c r="L430" i="4"/>
  <c r="L466" i="4"/>
  <c r="L538" i="4"/>
  <c r="L574" i="4"/>
  <c r="L682" i="4"/>
  <c r="L754" i="4"/>
  <c r="L439" i="4"/>
  <c r="L547" i="4"/>
  <c r="L655" i="4"/>
  <c r="L727" i="4"/>
  <c r="L404" i="4"/>
  <c r="L440" i="4"/>
  <c r="L548" i="4"/>
  <c r="L620" i="4"/>
  <c r="L692" i="4"/>
  <c r="L513" i="4"/>
  <c r="L621" i="4"/>
  <c r="L729" i="4"/>
  <c r="M707" i="4"/>
  <c r="M663" i="4"/>
  <c r="F776" i="4"/>
  <c r="F777" i="4"/>
  <c r="F778" i="4"/>
  <c r="F783" i="4"/>
  <c r="F795" i="4"/>
  <c r="F807" i="4"/>
  <c r="F819" i="4"/>
  <c r="F831" i="4"/>
  <c r="F843" i="4"/>
  <c r="F855" i="4"/>
  <c r="F867" i="4"/>
  <c r="F879" i="4"/>
  <c r="F891" i="4"/>
  <c r="F903" i="4"/>
  <c r="F915" i="4"/>
  <c r="F927" i="4"/>
  <c r="F939" i="4"/>
  <c r="F951" i="4"/>
  <c r="F963" i="4"/>
  <c r="F975" i="4"/>
  <c r="F987" i="4"/>
  <c r="F999" i="4"/>
  <c r="F1011" i="4"/>
  <c r="F1023" i="4"/>
  <c r="F1035" i="4"/>
  <c r="F1047" i="4"/>
  <c r="F1059" i="4"/>
  <c r="F1071" i="4"/>
  <c r="F1083" i="4"/>
  <c r="F1095" i="4"/>
  <c r="F1107" i="4"/>
  <c r="F1119" i="4"/>
  <c r="F1131" i="4"/>
  <c r="F1143" i="4"/>
  <c r="F775" i="4"/>
  <c r="F1001" i="4"/>
  <c r="F1013" i="4"/>
  <c r="F1025" i="4"/>
  <c r="F1037" i="4"/>
  <c r="F1049" i="4"/>
  <c r="F1073" i="4"/>
  <c r="F1085" i="4"/>
  <c r="F1109" i="4"/>
  <c r="F1133" i="4"/>
  <c r="F1050" i="4"/>
  <c r="F784" i="4"/>
  <c r="F796" i="4"/>
  <c r="F808" i="4"/>
  <c r="F820" i="4"/>
  <c r="F832" i="4"/>
  <c r="F844" i="4"/>
  <c r="F856" i="4"/>
  <c r="F868" i="4"/>
  <c r="F880" i="4"/>
  <c r="F892" i="4"/>
  <c r="F904" i="4"/>
  <c r="F916" i="4"/>
  <c r="F928" i="4"/>
  <c r="F940" i="4"/>
  <c r="F952" i="4"/>
  <c r="F964" i="4"/>
  <c r="F976" i="4"/>
  <c r="F988" i="4"/>
  <c r="F1000" i="4"/>
  <c r="F1012" i="4"/>
  <c r="F1024" i="4"/>
  <c r="F1036" i="4"/>
  <c r="F1048" i="4"/>
  <c r="F1060" i="4"/>
  <c r="F1072" i="4"/>
  <c r="F1084" i="4"/>
  <c r="F1096" i="4"/>
  <c r="F1108" i="4"/>
  <c r="F1120" i="4"/>
  <c r="F1132" i="4"/>
  <c r="F1144" i="4"/>
  <c r="F989" i="4"/>
  <c r="F1061" i="4"/>
  <c r="F1097" i="4"/>
  <c r="F1121" i="4"/>
  <c r="F1145" i="4"/>
  <c r="F1074" i="4"/>
  <c r="F785" i="4"/>
  <c r="F797" i="4"/>
  <c r="F809" i="4"/>
  <c r="F821" i="4"/>
  <c r="F833" i="4"/>
  <c r="F845" i="4"/>
  <c r="F857" i="4"/>
  <c r="F869" i="4"/>
  <c r="F881" i="4"/>
  <c r="F893" i="4"/>
  <c r="F905" i="4"/>
  <c r="F917" i="4"/>
  <c r="F929" i="4"/>
  <c r="F941" i="4"/>
  <c r="F953" i="4"/>
  <c r="F965" i="4"/>
  <c r="F977" i="4"/>
  <c r="F786" i="4"/>
  <c r="F798" i="4"/>
  <c r="F810" i="4"/>
  <c r="F822" i="4"/>
  <c r="F834" i="4"/>
  <c r="F846" i="4"/>
  <c r="F858" i="4"/>
  <c r="F870" i="4"/>
  <c r="F882" i="4"/>
  <c r="F894" i="4"/>
  <c r="F906" i="4"/>
  <c r="F918" i="4"/>
  <c r="F930" i="4"/>
  <c r="F942" i="4"/>
  <c r="F954" i="4"/>
  <c r="F966" i="4"/>
  <c r="F978" i="4"/>
  <c r="F990" i="4"/>
  <c r="F1002" i="4"/>
  <c r="F1014" i="4"/>
  <c r="F1026" i="4"/>
  <c r="F1038" i="4"/>
  <c r="F1062" i="4"/>
  <c r="F1086" i="4"/>
  <c r="F1098" i="4"/>
  <c r="F1110" i="4"/>
  <c r="F1122" i="4"/>
  <c r="F1134" i="4"/>
  <c r="F1146" i="4"/>
  <c r="F787" i="4"/>
  <c r="F803" i="4"/>
  <c r="F823" i="4"/>
  <c r="F839" i="4"/>
  <c r="F859" i="4"/>
  <c r="F875" i="4"/>
  <c r="F895" i="4"/>
  <c r="F911" i="4"/>
  <c r="F931" i="4"/>
  <c r="F947" i="4"/>
  <c r="F967" i="4"/>
  <c r="F983" i="4"/>
  <c r="F1003" i="4"/>
  <c r="F1019" i="4"/>
  <c r="F1039" i="4"/>
  <c r="F1055" i="4"/>
  <c r="F1075" i="4"/>
  <c r="F1091" i="4"/>
  <c r="F1111" i="4"/>
  <c r="F1127" i="4"/>
  <c r="F1147" i="4"/>
  <c r="F827" i="4"/>
  <c r="F919" i="4"/>
  <c r="F1007" i="4"/>
  <c r="F1115" i="4"/>
  <c r="F828" i="4"/>
  <c r="F900" i="4"/>
  <c r="F992" i="4"/>
  <c r="F1080" i="4"/>
  <c r="F813" i="4"/>
  <c r="F901" i="4"/>
  <c r="F993" i="4"/>
  <c r="F1081" i="4"/>
  <c r="F794" i="4"/>
  <c r="F850" i="4"/>
  <c r="F922" i="4"/>
  <c r="F974" i="4"/>
  <c r="F1030" i="4"/>
  <c r="F1102" i="4"/>
  <c r="F1154" i="4"/>
  <c r="F788" i="4"/>
  <c r="F804" i="4"/>
  <c r="F824" i="4"/>
  <c r="F840" i="4"/>
  <c r="F860" i="4"/>
  <c r="F876" i="4"/>
  <c r="F896" i="4"/>
  <c r="F912" i="4"/>
  <c r="F932" i="4"/>
  <c r="F948" i="4"/>
  <c r="F968" i="4"/>
  <c r="F984" i="4"/>
  <c r="F1004" i="4"/>
  <c r="F1020" i="4"/>
  <c r="F1040" i="4"/>
  <c r="F1056" i="4"/>
  <c r="F1076" i="4"/>
  <c r="F1092" i="4"/>
  <c r="F1112" i="4"/>
  <c r="F1128" i="4"/>
  <c r="F1148" i="4"/>
  <c r="F791" i="4"/>
  <c r="F883" i="4"/>
  <c r="F955" i="4"/>
  <c r="F1027" i="4"/>
  <c r="F1099" i="4"/>
  <c r="F1151" i="4"/>
  <c r="F848" i="4"/>
  <c r="F920" i="4"/>
  <c r="F1008" i="4"/>
  <c r="F1100" i="4"/>
  <c r="F849" i="4"/>
  <c r="F921" i="4"/>
  <c r="F973" i="4"/>
  <c r="F1029" i="4"/>
  <c r="F1101" i="4"/>
  <c r="F1153" i="4"/>
  <c r="F866" i="4"/>
  <c r="F958" i="4"/>
  <c r="F1046" i="4"/>
  <c r="F1138" i="4"/>
  <c r="F789" i="4"/>
  <c r="F805" i="4"/>
  <c r="F825" i="4"/>
  <c r="F841" i="4"/>
  <c r="F861" i="4"/>
  <c r="F877" i="4"/>
  <c r="F897" i="4"/>
  <c r="F913" i="4"/>
  <c r="F933" i="4"/>
  <c r="F949" i="4"/>
  <c r="F969" i="4"/>
  <c r="F985" i="4"/>
  <c r="F1005" i="4"/>
  <c r="F1021" i="4"/>
  <c r="F1041" i="4"/>
  <c r="F1057" i="4"/>
  <c r="F1077" i="4"/>
  <c r="F1093" i="4"/>
  <c r="F1113" i="4"/>
  <c r="F1129" i="4"/>
  <c r="F1149" i="4"/>
  <c r="F811" i="4"/>
  <c r="F847" i="4"/>
  <c r="F899" i="4"/>
  <c r="F935" i="4"/>
  <c r="F991" i="4"/>
  <c r="F1043" i="4"/>
  <c r="F1079" i="4"/>
  <c r="F1135" i="4"/>
  <c r="F812" i="4"/>
  <c r="F884" i="4"/>
  <c r="F936" i="4"/>
  <c r="F972" i="4"/>
  <c r="F1028" i="4"/>
  <c r="F1064" i="4"/>
  <c r="F1116" i="4"/>
  <c r="F1152" i="4"/>
  <c r="F793" i="4"/>
  <c r="F829" i="4"/>
  <c r="F885" i="4"/>
  <c r="F937" i="4"/>
  <c r="F1009" i="4"/>
  <c r="F1065" i="4"/>
  <c r="F1117" i="4"/>
  <c r="F814" i="4"/>
  <c r="F902" i="4"/>
  <c r="F994" i="4"/>
  <c r="F1082" i="4"/>
  <c r="F790" i="4"/>
  <c r="F806" i="4"/>
  <c r="F826" i="4"/>
  <c r="F842" i="4"/>
  <c r="F862" i="4"/>
  <c r="F878" i="4"/>
  <c r="F898" i="4"/>
  <c r="F914" i="4"/>
  <c r="F934" i="4"/>
  <c r="F950" i="4"/>
  <c r="F970" i="4"/>
  <c r="F986" i="4"/>
  <c r="F1006" i="4"/>
  <c r="F1022" i="4"/>
  <c r="F1042" i="4"/>
  <c r="F1058" i="4"/>
  <c r="F1078" i="4"/>
  <c r="F1094" i="4"/>
  <c r="F1114" i="4"/>
  <c r="F1130" i="4"/>
  <c r="F1150" i="4"/>
  <c r="F863" i="4"/>
  <c r="F971" i="4"/>
  <c r="F1063" i="4"/>
  <c r="F792" i="4"/>
  <c r="F864" i="4"/>
  <c r="F956" i="4"/>
  <c r="F1044" i="4"/>
  <c r="F1136" i="4"/>
  <c r="F865" i="4"/>
  <c r="F957" i="4"/>
  <c r="F1045" i="4"/>
  <c r="F1137" i="4"/>
  <c r="F830" i="4"/>
  <c r="F886" i="4"/>
  <c r="F938" i="4"/>
  <c r="F1010" i="4"/>
  <c r="F1066" i="4"/>
  <c r="F1118" i="4"/>
  <c r="F780" i="4"/>
  <c r="F836" i="4"/>
  <c r="F888" i="4"/>
  <c r="F944" i="4"/>
  <c r="F996" i="4"/>
  <c r="F1052" i="4"/>
  <c r="F1104" i="4"/>
  <c r="F781" i="4"/>
  <c r="F837" i="4"/>
  <c r="F889" i="4"/>
  <c r="F945" i="4"/>
  <c r="F997" i="4"/>
  <c r="F1053" i="4"/>
  <c r="F1105" i="4"/>
  <c r="F800" i="4"/>
  <c r="F908" i="4"/>
  <c r="F1068" i="4"/>
  <c r="F909" i="4"/>
  <c r="F1069" i="4"/>
  <c r="F854" i="4"/>
  <c r="F1018" i="4"/>
  <c r="F815" i="4"/>
  <c r="F1031" i="4"/>
  <c r="F872" i="4"/>
  <c r="F1032" i="4"/>
  <c r="F1088" i="4"/>
  <c r="F1033" i="4"/>
  <c r="F818" i="4"/>
  <c r="F982" i="4"/>
  <c r="F1142" i="4"/>
  <c r="F779" i="4"/>
  <c r="F995" i="4"/>
  <c r="F782" i="4"/>
  <c r="F838" i="4"/>
  <c r="F890" i="4"/>
  <c r="F946" i="4"/>
  <c r="F998" i="4"/>
  <c r="F1054" i="4"/>
  <c r="F1106" i="4"/>
  <c r="F959" i="4"/>
  <c r="F1123" i="4"/>
  <c r="F852" i="4"/>
  <c r="F1016" i="4"/>
  <c r="F853" i="4"/>
  <c r="F1017" i="4"/>
  <c r="F910" i="4"/>
  <c r="F1126" i="4"/>
  <c r="F871" i="4"/>
  <c r="F979" i="4"/>
  <c r="F1087" i="4"/>
  <c r="F816" i="4"/>
  <c r="F980" i="4"/>
  <c r="F873" i="4"/>
  <c r="F981" i="4"/>
  <c r="F1141" i="4"/>
  <c r="F926" i="4"/>
  <c r="F1090" i="4"/>
  <c r="F887" i="4"/>
  <c r="F1103" i="4"/>
  <c r="F799" i="4"/>
  <c r="F851" i="4"/>
  <c r="F907" i="4"/>
  <c r="F1015" i="4"/>
  <c r="F1067" i="4"/>
  <c r="F960" i="4"/>
  <c r="F1124" i="4"/>
  <c r="F801" i="4"/>
  <c r="F961" i="4"/>
  <c r="F1125" i="4"/>
  <c r="F802" i="4"/>
  <c r="F962" i="4"/>
  <c r="F1070" i="4"/>
  <c r="F923" i="4"/>
  <c r="F1139" i="4"/>
  <c r="F924" i="4"/>
  <c r="F1140" i="4"/>
  <c r="F817" i="4"/>
  <c r="F925" i="4"/>
  <c r="F1089" i="4"/>
  <c r="F874" i="4"/>
  <c r="F1034" i="4"/>
  <c r="F835" i="4"/>
  <c r="F943" i="4"/>
  <c r="F1051" i="4"/>
  <c r="H748" i="4"/>
  <c r="H700" i="4"/>
  <c r="H652" i="4"/>
  <c r="H604" i="4"/>
  <c r="H580" i="4"/>
  <c r="M580" i="4" s="1"/>
  <c r="H532" i="4"/>
  <c r="H508" i="4"/>
  <c r="H484" i="4"/>
  <c r="H412" i="4"/>
  <c r="G783" i="4"/>
  <c r="G795" i="4"/>
  <c r="G807" i="4"/>
  <c r="G819" i="4"/>
  <c r="G831" i="4"/>
  <c r="G843" i="4"/>
  <c r="G855" i="4"/>
  <c r="G867" i="4"/>
  <c r="G879" i="4"/>
  <c r="G891" i="4"/>
  <c r="G903" i="4"/>
  <c r="G915" i="4"/>
  <c r="G927" i="4"/>
  <c r="G939" i="4"/>
  <c r="G951" i="4"/>
  <c r="G963" i="4"/>
  <c r="G975" i="4"/>
  <c r="G987" i="4"/>
  <c r="G999" i="4"/>
  <c r="G1011" i="4"/>
  <c r="G1023" i="4"/>
  <c r="G1035" i="4"/>
  <c r="G1047" i="4"/>
  <c r="G1059" i="4"/>
  <c r="G1071" i="4"/>
  <c r="G1083" i="4"/>
  <c r="G1095" i="4"/>
  <c r="G1107" i="4"/>
  <c r="G1119" i="4"/>
  <c r="G1131" i="4"/>
  <c r="G1143" i="4"/>
  <c r="G775" i="4"/>
  <c r="G784" i="4"/>
  <c r="G796" i="4"/>
  <c r="G808" i="4"/>
  <c r="G820" i="4"/>
  <c r="G832" i="4"/>
  <c r="G844" i="4"/>
  <c r="G856" i="4"/>
  <c r="G868" i="4"/>
  <c r="G880" i="4"/>
  <c r="G892" i="4"/>
  <c r="G904" i="4"/>
  <c r="G916" i="4"/>
  <c r="G928" i="4"/>
  <c r="G940" i="4"/>
  <c r="G952" i="4"/>
  <c r="G964" i="4"/>
  <c r="G976" i="4"/>
  <c r="G988" i="4"/>
  <c r="G1000" i="4"/>
  <c r="G1012" i="4"/>
  <c r="G1024" i="4"/>
  <c r="G1036" i="4"/>
  <c r="G1048" i="4"/>
  <c r="G1060" i="4"/>
  <c r="G1072" i="4"/>
  <c r="G1084" i="4"/>
  <c r="G1096" i="4"/>
  <c r="G1108" i="4"/>
  <c r="G1120" i="4"/>
  <c r="G1132" i="4"/>
  <c r="G1144" i="4"/>
  <c r="G785" i="4"/>
  <c r="G797" i="4"/>
  <c r="G809" i="4"/>
  <c r="G821" i="4"/>
  <c r="G833" i="4"/>
  <c r="G845" i="4"/>
  <c r="G857" i="4"/>
  <c r="G869" i="4"/>
  <c r="G881" i="4"/>
  <c r="G893" i="4"/>
  <c r="G905" i="4"/>
  <c r="G917" i="4"/>
  <c r="G929" i="4"/>
  <c r="G941" i="4"/>
  <c r="G953" i="4"/>
  <c r="G965" i="4"/>
  <c r="G977" i="4"/>
  <c r="G989" i="4"/>
  <c r="G1001" i="4"/>
  <c r="G1013" i="4"/>
  <c r="G1025" i="4"/>
  <c r="G1037" i="4"/>
  <c r="G1049" i="4"/>
  <c r="G1061" i="4"/>
  <c r="G1073" i="4"/>
  <c r="G1085" i="4"/>
  <c r="G1097" i="4"/>
  <c r="G1109" i="4"/>
  <c r="G1121" i="4"/>
  <c r="G1133" i="4"/>
  <c r="G1145" i="4"/>
  <c r="G786" i="4"/>
  <c r="G798" i="4"/>
  <c r="G810" i="4"/>
  <c r="G822" i="4"/>
  <c r="G834" i="4"/>
  <c r="G846" i="4"/>
  <c r="G858" i="4"/>
  <c r="G870" i="4"/>
  <c r="G882" i="4"/>
  <c r="G894" i="4"/>
  <c r="G906" i="4"/>
  <c r="G918" i="4"/>
  <c r="G930" i="4"/>
  <c r="G942" i="4"/>
  <c r="G954" i="4"/>
  <c r="G966" i="4"/>
  <c r="G978" i="4"/>
  <c r="G990" i="4"/>
  <c r="G1002" i="4"/>
  <c r="G1014" i="4"/>
  <c r="G1026" i="4"/>
  <c r="G1038" i="4"/>
  <c r="G1050" i="4"/>
  <c r="G1062" i="4"/>
  <c r="G1074" i="4"/>
  <c r="G1086" i="4"/>
  <c r="G1098" i="4"/>
  <c r="G1110" i="4"/>
  <c r="G1122" i="4"/>
  <c r="G1134" i="4"/>
  <c r="G1146" i="4"/>
  <c r="G787" i="4"/>
  <c r="G803" i="4"/>
  <c r="G823" i="4"/>
  <c r="G839" i="4"/>
  <c r="G859" i="4"/>
  <c r="G875" i="4"/>
  <c r="G895" i="4"/>
  <c r="G911" i="4"/>
  <c r="G931" i="4"/>
  <c r="G947" i="4"/>
  <c r="G967" i="4"/>
  <c r="G983" i="4"/>
  <c r="G1003" i="4"/>
  <c r="G1019" i="4"/>
  <c r="G1039" i="4"/>
  <c r="G1055" i="4"/>
  <c r="G1075" i="4"/>
  <c r="G1091" i="4"/>
  <c r="G1111" i="4"/>
  <c r="G1127" i="4"/>
  <c r="G1147" i="4"/>
  <c r="G788" i="4"/>
  <c r="G804" i="4"/>
  <c r="G824" i="4"/>
  <c r="G840" i="4"/>
  <c r="G860" i="4"/>
  <c r="G876" i="4"/>
  <c r="G896" i="4"/>
  <c r="G912" i="4"/>
  <c r="G932" i="4"/>
  <c r="G948" i="4"/>
  <c r="G968" i="4"/>
  <c r="G984" i="4"/>
  <c r="G1004" i="4"/>
  <c r="G1020" i="4"/>
  <c r="G1040" i="4"/>
  <c r="G1056" i="4"/>
  <c r="G1076" i="4"/>
  <c r="G1092" i="4"/>
  <c r="G1112" i="4"/>
  <c r="G1128" i="4"/>
  <c r="G1148" i="4"/>
  <c r="G789" i="4"/>
  <c r="G805" i="4"/>
  <c r="G825" i="4"/>
  <c r="G841" i="4"/>
  <c r="G861" i="4"/>
  <c r="G877" i="4"/>
  <c r="G897" i="4"/>
  <c r="G913" i="4"/>
  <c r="G933" i="4"/>
  <c r="G949" i="4"/>
  <c r="G969" i="4"/>
  <c r="G985" i="4"/>
  <c r="G1005" i="4"/>
  <c r="G1021" i="4"/>
  <c r="G1041" i="4"/>
  <c r="G1057" i="4"/>
  <c r="G1077" i="4"/>
  <c r="G1093" i="4"/>
  <c r="G1113" i="4"/>
  <c r="G1129" i="4"/>
  <c r="G1149" i="4"/>
  <c r="G790" i="4"/>
  <c r="G806" i="4"/>
  <c r="G826" i="4"/>
  <c r="G842" i="4"/>
  <c r="G862" i="4"/>
  <c r="G878" i="4"/>
  <c r="G898" i="4"/>
  <c r="G914" i="4"/>
  <c r="G934" i="4"/>
  <c r="G950" i="4"/>
  <c r="G970" i="4"/>
  <c r="G986" i="4"/>
  <c r="G1006" i="4"/>
  <c r="G1022" i="4"/>
  <c r="G1042" i="4"/>
  <c r="G1058" i="4"/>
  <c r="G1078" i="4"/>
  <c r="G1094" i="4"/>
  <c r="G1114" i="4"/>
  <c r="G1130" i="4"/>
  <c r="G1150" i="4"/>
  <c r="G791" i="4"/>
  <c r="G815" i="4"/>
  <c r="G847" i="4"/>
  <c r="G871" i="4"/>
  <c r="G899" i="4"/>
  <c r="G923" i="4"/>
  <c r="G955" i="4"/>
  <c r="G979" i="4"/>
  <c r="G1007" i="4"/>
  <c r="G1031" i="4"/>
  <c r="G1063" i="4"/>
  <c r="G1087" i="4"/>
  <c r="G1115" i="4"/>
  <c r="G1139" i="4"/>
  <c r="G851" i="4"/>
  <c r="G959" i="4"/>
  <c r="G1099" i="4"/>
  <c r="G800" i="4"/>
  <c r="G908" i="4"/>
  <c r="G1016" i="4"/>
  <c r="G1124" i="4"/>
  <c r="G801" i="4"/>
  <c r="G937" i="4"/>
  <c r="G1069" i="4"/>
  <c r="G802" i="4"/>
  <c r="G886" i="4"/>
  <c r="G994" i="4"/>
  <c r="G1070" i="4"/>
  <c r="G792" i="4"/>
  <c r="G816" i="4"/>
  <c r="G848" i="4"/>
  <c r="G872" i="4"/>
  <c r="G900" i="4"/>
  <c r="G924" i="4"/>
  <c r="G956" i="4"/>
  <c r="G980" i="4"/>
  <c r="G1008" i="4"/>
  <c r="G1032" i="4"/>
  <c r="G1064" i="4"/>
  <c r="G1088" i="4"/>
  <c r="G1116" i="4"/>
  <c r="G1140" i="4"/>
  <c r="G827" i="4"/>
  <c r="G935" i="4"/>
  <c r="G1043" i="4"/>
  <c r="G828" i="4"/>
  <c r="G936" i="4"/>
  <c r="G1044" i="4"/>
  <c r="G1152" i="4"/>
  <c r="G829" i="4"/>
  <c r="G909" i="4"/>
  <c r="G1017" i="4"/>
  <c r="G1153" i="4"/>
  <c r="G778" i="4"/>
  <c r="G910" i="4"/>
  <c r="G1046" i="4"/>
  <c r="G1154" i="4"/>
  <c r="G793" i="4"/>
  <c r="G817" i="4"/>
  <c r="G849" i="4"/>
  <c r="G873" i="4"/>
  <c r="G901" i="4"/>
  <c r="G925" i="4"/>
  <c r="G957" i="4"/>
  <c r="G981" i="4"/>
  <c r="G1009" i="4"/>
  <c r="G1033" i="4"/>
  <c r="G1065" i="4"/>
  <c r="G1089" i="4"/>
  <c r="G1117" i="4"/>
  <c r="G1141" i="4"/>
  <c r="G799" i="4"/>
  <c r="G907" i="4"/>
  <c r="G991" i="4"/>
  <c r="G1067" i="4"/>
  <c r="G1123" i="4"/>
  <c r="G884" i="4"/>
  <c r="G992" i="4"/>
  <c r="G1100" i="4"/>
  <c r="G777" i="4"/>
  <c r="G885" i="4"/>
  <c r="G961" i="4"/>
  <c r="G1045" i="4"/>
  <c r="G1101" i="4"/>
  <c r="G854" i="4"/>
  <c r="G962" i="4"/>
  <c r="G1102" i="4"/>
  <c r="G794" i="4"/>
  <c r="G818" i="4"/>
  <c r="G850" i="4"/>
  <c r="G874" i="4"/>
  <c r="G902" i="4"/>
  <c r="G926" i="4"/>
  <c r="G958" i="4"/>
  <c r="G982" i="4"/>
  <c r="G1010" i="4"/>
  <c r="G1034" i="4"/>
  <c r="G1066" i="4"/>
  <c r="G1090" i="4"/>
  <c r="G1118" i="4"/>
  <c r="G1142" i="4"/>
  <c r="G883" i="4"/>
  <c r="G1015" i="4"/>
  <c r="G1151" i="4"/>
  <c r="G776" i="4"/>
  <c r="G852" i="4"/>
  <c r="G960" i="4"/>
  <c r="G1068" i="4"/>
  <c r="G853" i="4"/>
  <c r="G993" i="4"/>
  <c r="G1125" i="4"/>
  <c r="G830" i="4"/>
  <c r="G938" i="4"/>
  <c r="G1018" i="4"/>
  <c r="G1126" i="4"/>
  <c r="G836" i="4"/>
  <c r="G920" i="4"/>
  <c r="G996" i="4"/>
  <c r="G1080" i="4"/>
  <c r="G837" i="4"/>
  <c r="G921" i="4"/>
  <c r="G997" i="4"/>
  <c r="G1081" i="4"/>
  <c r="G943" i="4"/>
  <c r="G944" i="4"/>
  <c r="G1029" i="4"/>
  <c r="G782" i="4"/>
  <c r="G866" i="4"/>
  <c r="G1106" i="4"/>
  <c r="G887" i="4"/>
  <c r="G812" i="4"/>
  <c r="G1052" i="4"/>
  <c r="G1053" i="4"/>
  <c r="G974" i="4"/>
  <c r="G919" i="4"/>
  <c r="G838" i="4"/>
  <c r="G922" i="4"/>
  <c r="G998" i="4"/>
  <c r="G1082" i="4"/>
  <c r="G1027" i="4"/>
  <c r="G780" i="4"/>
  <c r="G1028" i="4"/>
  <c r="G865" i="4"/>
  <c r="G1105" i="4"/>
  <c r="G1030" i="4"/>
  <c r="G811" i="4"/>
  <c r="G971" i="4"/>
  <c r="G1135" i="4"/>
  <c r="G972" i="4"/>
  <c r="G889" i="4"/>
  <c r="G1137" i="4"/>
  <c r="G890" i="4"/>
  <c r="G1138" i="4"/>
  <c r="G995" i="4"/>
  <c r="G779" i="4"/>
  <c r="G863" i="4"/>
  <c r="G1103" i="4"/>
  <c r="G864" i="4"/>
  <c r="G1104" i="4"/>
  <c r="G781" i="4"/>
  <c r="G945" i="4"/>
  <c r="G946" i="4"/>
  <c r="G1051" i="4"/>
  <c r="G888" i="4"/>
  <c r="G1136" i="4"/>
  <c r="G813" i="4"/>
  <c r="G973" i="4"/>
  <c r="G814" i="4"/>
  <c r="G1054" i="4"/>
  <c r="G835" i="4"/>
  <c r="G1079" i="4"/>
  <c r="C722" i="4"/>
  <c r="M722" i="4" s="1"/>
  <c r="C661" i="4"/>
  <c r="C622" i="4"/>
  <c r="C553" i="4"/>
  <c r="C505" i="4"/>
  <c r="C433" i="4"/>
  <c r="H747" i="4"/>
  <c r="H675" i="4"/>
  <c r="H603" i="4"/>
  <c r="H555" i="4"/>
  <c r="H507" i="4"/>
  <c r="H435" i="4"/>
  <c r="C743" i="4"/>
  <c r="M743" i="4" s="1"/>
  <c r="C660" i="4"/>
  <c r="C576" i="4"/>
  <c r="C504" i="4"/>
  <c r="C432" i="4"/>
  <c r="H764" i="4"/>
  <c r="H668" i="4"/>
  <c r="H596" i="4"/>
  <c r="H452" i="4"/>
  <c r="C720" i="4"/>
  <c r="C659" i="4"/>
  <c r="C575" i="4"/>
  <c r="M575" i="4" s="1"/>
  <c r="C503" i="4"/>
  <c r="C431" i="4"/>
  <c r="H763" i="4"/>
  <c r="H691" i="4"/>
  <c r="H595" i="4"/>
  <c r="H427" i="4"/>
  <c r="C758" i="4"/>
  <c r="C697" i="4"/>
  <c r="C614" i="4"/>
  <c r="C544" i="4"/>
  <c r="C448" i="4"/>
  <c r="G397" i="4"/>
  <c r="G409" i="4"/>
  <c r="G421" i="4"/>
  <c r="G433" i="4"/>
  <c r="G445" i="4"/>
  <c r="G457" i="4"/>
  <c r="G469" i="4"/>
  <c r="G481" i="4"/>
  <c r="G493" i="4"/>
  <c r="G505" i="4"/>
  <c r="G517" i="4"/>
  <c r="G529" i="4"/>
  <c r="G541" i="4"/>
  <c r="G553" i="4"/>
  <c r="G565" i="4"/>
  <c r="G577" i="4"/>
  <c r="G589" i="4"/>
  <c r="G601" i="4"/>
  <c r="G613" i="4"/>
  <c r="G625" i="4"/>
  <c r="G637" i="4"/>
  <c r="G649" i="4"/>
  <c r="G661" i="4"/>
  <c r="G673" i="4"/>
  <c r="G685" i="4"/>
  <c r="G697" i="4"/>
  <c r="G709" i="4"/>
  <c r="G721" i="4"/>
  <c r="G733" i="4"/>
  <c r="G745" i="4"/>
  <c r="G757" i="4"/>
  <c r="G769" i="4"/>
  <c r="M769" i="4" s="1"/>
  <c r="G400" i="4"/>
  <c r="G496" i="4"/>
  <c r="G532" i="4"/>
  <c r="G568" i="4"/>
  <c r="G592" i="4"/>
  <c r="G616" i="4"/>
  <c r="G640" i="4"/>
  <c r="G676" i="4"/>
  <c r="G700" i="4"/>
  <c r="G724" i="4"/>
  <c r="G748" i="4"/>
  <c r="G392" i="4"/>
  <c r="G401" i="4"/>
  <c r="G437" i="4"/>
  <c r="G449" i="4"/>
  <c r="G473" i="4"/>
  <c r="G485" i="4"/>
  <c r="G509" i="4"/>
  <c r="G533" i="4"/>
  <c r="G569" i="4"/>
  <c r="G593" i="4"/>
  <c r="G617" i="4"/>
  <c r="G653" i="4"/>
  <c r="G689" i="4"/>
  <c r="G713" i="4"/>
  <c r="G749" i="4"/>
  <c r="G438" i="4"/>
  <c r="G474" i="4"/>
  <c r="G522" i="4"/>
  <c r="G558" i="4"/>
  <c r="G594" i="4"/>
  <c r="G630" i="4"/>
  <c r="G666" i="4"/>
  <c r="G702" i="4"/>
  <c r="G750" i="4"/>
  <c r="G398" i="4"/>
  <c r="G410" i="4"/>
  <c r="G422" i="4"/>
  <c r="G434" i="4"/>
  <c r="M434" i="4" s="1"/>
  <c r="G446" i="4"/>
  <c r="G458" i="4"/>
  <c r="M458" i="4" s="1"/>
  <c r="G470" i="4"/>
  <c r="G482" i="4"/>
  <c r="G494" i="4"/>
  <c r="G506" i="4"/>
  <c r="G518" i="4"/>
  <c r="G530" i="4"/>
  <c r="G542" i="4"/>
  <c r="G554" i="4"/>
  <c r="G566" i="4"/>
  <c r="G578" i="4"/>
  <c r="M578" i="4" s="1"/>
  <c r="G590" i="4"/>
  <c r="G602" i="4"/>
  <c r="G614" i="4"/>
  <c r="G626" i="4"/>
  <c r="G638" i="4"/>
  <c r="G650" i="4"/>
  <c r="G662" i="4"/>
  <c r="G674" i="4"/>
  <c r="G686" i="4"/>
  <c r="G698" i="4"/>
  <c r="G710" i="4"/>
  <c r="G722" i="4"/>
  <c r="G734" i="4"/>
  <c r="G746" i="4"/>
  <c r="G758" i="4"/>
  <c r="G770" i="4"/>
  <c r="G652" i="4"/>
  <c r="G425" i="4"/>
  <c r="G557" i="4"/>
  <c r="G629" i="4"/>
  <c r="G677" i="4"/>
  <c r="G725" i="4"/>
  <c r="G761" i="4"/>
  <c r="G402" i="4"/>
  <c r="G426" i="4"/>
  <c r="G462" i="4"/>
  <c r="G498" i="4"/>
  <c r="G510" i="4"/>
  <c r="G546" i="4"/>
  <c r="G582" i="4"/>
  <c r="G618" i="4"/>
  <c r="G642" i="4"/>
  <c r="G678" i="4"/>
  <c r="G714" i="4"/>
  <c r="G738" i="4"/>
  <c r="G399" i="4"/>
  <c r="G411" i="4"/>
  <c r="G423" i="4"/>
  <c r="G435" i="4"/>
  <c r="G447" i="4"/>
  <c r="G459" i="4"/>
  <c r="G471" i="4"/>
  <c r="G483" i="4"/>
  <c r="G495" i="4"/>
  <c r="G507" i="4"/>
  <c r="G519" i="4"/>
  <c r="G531" i="4"/>
  <c r="G543" i="4"/>
  <c r="G555" i="4"/>
  <c r="G567" i="4"/>
  <c r="G579" i="4"/>
  <c r="G591" i="4"/>
  <c r="G603" i="4"/>
  <c r="G615" i="4"/>
  <c r="G627" i="4"/>
  <c r="G639" i="4"/>
  <c r="G651" i="4"/>
  <c r="G663" i="4"/>
  <c r="G675" i="4"/>
  <c r="G687" i="4"/>
  <c r="M687" i="4" s="1"/>
  <c r="G699" i="4"/>
  <c r="G711" i="4"/>
  <c r="G723" i="4"/>
  <c r="G735" i="4"/>
  <c r="G747" i="4"/>
  <c r="G759" i="4"/>
  <c r="G771" i="4"/>
  <c r="G412" i="4"/>
  <c r="G424" i="4"/>
  <c r="G436" i="4"/>
  <c r="G448" i="4"/>
  <c r="G460" i="4"/>
  <c r="G472" i="4"/>
  <c r="G484" i="4"/>
  <c r="G508" i="4"/>
  <c r="M508" i="4" s="1"/>
  <c r="G520" i="4"/>
  <c r="G544" i="4"/>
  <c r="G556" i="4"/>
  <c r="G580" i="4"/>
  <c r="G604" i="4"/>
  <c r="G628" i="4"/>
  <c r="G664" i="4"/>
  <c r="G688" i="4"/>
  <c r="G712" i="4"/>
  <c r="G736" i="4"/>
  <c r="G760" i="4"/>
  <c r="G413" i="4"/>
  <c r="G461" i="4"/>
  <c r="G497" i="4"/>
  <c r="G521" i="4"/>
  <c r="G545" i="4"/>
  <c r="G581" i="4"/>
  <c r="G605" i="4"/>
  <c r="G641" i="4"/>
  <c r="G665" i="4"/>
  <c r="G701" i="4"/>
  <c r="G737" i="4"/>
  <c r="G414" i="4"/>
  <c r="G450" i="4"/>
  <c r="G486" i="4"/>
  <c r="G534" i="4"/>
  <c r="G570" i="4"/>
  <c r="G606" i="4"/>
  <c r="G654" i="4"/>
  <c r="G690" i="4"/>
  <c r="G726" i="4"/>
  <c r="G762" i="4"/>
  <c r="K779" i="4"/>
  <c r="K791" i="4"/>
  <c r="K803" i="4"/>
  <c r="K815" i="4"/>
  <c r="K827" i="4"/>
  <c r="K839" i="4"/>
  <c r="K851" i="4"/>
  <c r="K863" i="4"/>
  <c r="K875" i="4"/>
  <c r="K887" i="4"/>
  <c r="K899" i="4"/>
  <c r="K911" i="4"/>
  <c r="K923" i="4"/>
  <c r="K935" i="4"/>
  <c r="K947" i="4"/>
  <c r="K959" i="4"/>
  <c r="K971" i="4"/>
  <c r="K983" i="4"/>
  <c r="K995" i="4"/>
  <c r="K1007" i="4"/>
  <c r="K1019" i="4"/>
  <c r="K781" i="4"/>
  <c r="K793" i="4"/>
  <c r="K805" i="4"/>
  <c r="K817" i="4"/>
  <c r="K829" i="4"/>
  <c r="K841" i="4"/>
  <c r="K853" i="4"/>
  <c r="K865" i="4"/>
  <c r="K877" i="4"/>
  <c r="K889" i="4"/>
  <c r="K901" i="4"/>
  <c r="K913" i="4"/>
  <c r="K925" i="4"/>
  <c r="K937" i="4"/>
  <c r="K949" i="4"/>
  <c r="K961" i="4"/>
  <c r="K973" i="4"/>
  <c r="K985" i="4"/>
  <c r="K997" i="4"/>
  <c r="K1009" i="4"/>
  <c r="K1021" i="4"/>
  <c r="K782" i="4"/>
  <c r="K794" i="4"/>
  <c r="K806" i="4"/>
  <c r="K818" i="4"/>
  <c r="K830" i="4"/>
  <c r="K842" i="4"/>
  <c r="K854" i="4"/>
  <c r="K866" i="4"/>
  <c r="K878" i="4"/>
  <c r="K890" i="4"/>
  <c r="K902" i="4"/>
  <c r="K914" i="4"/>
  <c r="K926" i="4"/>
  <c r="K938" i="4"/>
  <c r="K950" i="4"/>
  <c r="K962" i="4"/>
  <c r="K974" i="4"/>
  <c r="K986" i="4"/>
  <c r="K998" i="4"/>
  <c r="K1010" i="4"/>
  <c r="K1022" i="4"/>
  <c r="K777" i="4"/>
  <c r="K795" i="4"/>
  <c r="K810" i="4"/>
  <c r="K825" i="4"/>
  <c r="K843" i="4"/>
  <c r="K858" i="4"/>
  <c r="K873" i="4"/>
  <c r="K891" i="4"/>
  <c r="K906" i="4"/>
  <c r="K921" i="4"/>
  <c r="K939" i="4"/>
  <c r="K954" i="4"/>
  <c r="K969" i="4"/>
  <c r="K987" i="4"/>
  <c r="K1002" i="4"/>
  <c r="K1017" i="4"/>
  <c r="K1032" i="4"/>
  <c r="K1044" i="4"/>
  <c r="K1056" i="4"/>
  <c r="K1068" i="4"/>
  <c r="K1080" i="4"/>
  <c r="K1092" i="4"/>
  <c r="K1104" i="4"/>
  <c r="K1116" i="4"/>
  <c r="K1128" i="4"/>
  <c r="K1140" i="4"/>
  <c r="K1152" i="4"/>
  <c r="K778" i="4"/>
  <c r="K796" i="4"/>
  <c r="K811" i="4"/>
  <c r="K826" i="4"/>
  <c r="K844" i="4"/>
  <c r="K859" i="4"/>
  <c r="K874" i="4"/>
  <c r="K892" i="4"/>
  <c r="K907" i="4"/>
  <c r="K922" i="4"/>
  <c r="K940" i="4"/>
  <c r="K955" i="4"/>
  <c r="K970" i="4"/>
  <c r="K988" i="4"/>
  <c r="K1003" i="4"/>
  <c r="K1018" i="4"/>
  <c r="K1033" i="4"/>
  <c r="K1045" i="4"/>
  <c r="K1057" i="4"/>
  <c r="K1069" i="4"/>
  <c r="K1081" i="4"/>
  <c r="K1093" i="4"/>
  <c r="K1105" i="4"/>
  <c r="K1117" i="4"/>
  <c r="K1129" i="4"/>
  <c r="K1141" i="4"/>
  <c r="K1153" i="4"/>
  <c r="K780" i="4"/>
  <c r="K797" i="4"/>
  <c r="K812" i="4"/>
  <c r="K828" i="4"/>
  <c r="K845" i="4"/>
  <c r="K860" i="4"/>
  <c r="K876" i="4"/>
  <c r="K893" i="4"/>
  <c r="K908" i="4"/>
  <c r="K924" i="4"/>
  <c r="K941" i="4"/>
  <c r="K956" i="4"/>
  <c r="K972" i="4"/>
  <c r="K989" i="4"/>
  <c r="K1004" i="4"/>
  <c r="K1020" i="4"/>
  <c r="K1034" i="4"/>
  <c r="K1046" i="4"/>
  <c r="K1058" i="4"/>
  <c r="K1070" i="4"/>
  <c r="K1082" i="4"/>
  <c r="K1094" i="4"/>
  <c r="K1106" i="4"/>
  <c r="K1118" i="4"/>
  <c r="K1130" i="4"/>
  <c r="K1142" i="4"/>
  <c r="K1154" i="4"/>
  <c r="K785" i="4"/>
  <c r="K800" i="4"/>
  <c r="K816" i="4"/>
  <c r="K833" i="4"/>
  <c r="K848" i="4"/>
  <c r="K864" i="4"/>
  <c r="K881" i="4"/>
  <c r="K896" i="4"/>
  <c r="K912" i="4"/>
  <c r="K929" i="4"/>
  <c r="K944" i="4"/>
  <c r="K960" i="4"/>
  <c r="K977" i="4"/>
  <c r="K992" i="4"/>
  <c r="K1008" i="4"/>
  <c r="K1025" i="4"/>
  <c r="K1037" i="4"/>
  <c r="K1049" i="4"/>
  <c r="K1061" i="4"/>
  <c r="K1073" i="4"/>
  <c r="K1085" i="4"/>
  <c r="K1097" i="4"/>
  <c r="K1109" i="4"/>
  <c r="K1121" i="4"/>
  <c r="K1133" i="4"/>
  <c r="K788" i="4"/>
  <c r="K813" i="4"/>
  <c r="K836" i="4"/>
  <c r="K861" i="4"/>
  <c r="K884" i="4"/>
  <c r="K909" i="4"/>
  <c r="K932" i="4"/>
  <c r="K957" i="4"/>
  <c r="K980" i="4"/>
  <c r="K1005" i="4"/>
  <c r="K1028" i="4"/>
  <c r="K1047" i="4"/>
  <c r="K1064" i="4"/>
  <c r="K1083" i="4"/>
  <c r="K1100" i="4"/>
  <c r="K1119" i="4"/>
  <c r="K1136" i="4"/>
  <c r="K1151" i="4"/>
  <c r="K789" i="4"/>
  <c r="K814" i="4"/>
  <c r="K837" i="4"/>
  <c r="K862" i="4"/>
  <c r="K885" i="4"/>
  <c r="K910" i="4"/>
  <c r="K933" i="4"/>
  <c r="K958" i="4"/>
  <c r="K981" i="4"/>
  <c r="K1006" i="4"/>
  <c r="K1029" i="4"/>
  <c r="K1048" i="4"/>
  <c r="K1065" i="4"/>
  <c r="K1084" i="4"/>
  <c r="K1101" i="4"/>
  <c r="K1120" i="4"/>
  <c r="K1137" i="4"/>
  <c r="K775" i="4"/>
  <c r="K790" i="4"/>
  <c r="K819" i="4"/>
  <c r="K838" i="4"/>
  <c r="K867" i="4"/>
  <c r="K886" i="4"/>
  <c r="K915" i="4"/>
  <c r="K934" i="4"/>
  <c r="K963" i="4"/>
  <c r="K982" i="4"/>
  <c r="K1011" i="4"/>
  <c r="K1030" i="4"/>
  <c r="K1050" i="4"/>
  <c r="K1066" i="4"/>
  <c r="K1086" i="4"/>
  <c r="K1102" i="4"/>
  <c r="K1122" i="4"/>
  <c r="K1138" i="4"/>
  <c r="K792" i="4"/>
  <c r="K820" i="4"/>
  <c r="K840" i="4"/>
  <c r="K868" i="4"/>
  <c r="K888" i="4"/>
  <c r="K916" i="4"/>
  <c r="K936" i="4"/>
  <c r="K964" i="4"/>
  <c r="K984" i="4"/>
  <c r="K1012" i="4"/>
  <c r="K1031" i="4"/>
  <c r="K1051" i="4"/>
  <c r="K1067" i="4"/>
  <c r="K1087" i="4"/>
  <c r="K1103" i="4"/>
  <c r="K1123" i="4"/>
  <c r="K1139" i="4"/>
  <c r="K783" i="4"/>
  <c r="K821" i="4"/>
  <c r="K852" i="4"/>
  <c r="K894" i="4"/>
  <c r="K927" i="4"/>
  <c r="K965" i="4"/>
  <c r="K996" i="4"/>
  <c r="K1035" i="4"/>
  <c r="K1059" i="4"/>
  <c r="K1088" i="4"/>
  <c r="K1112" i="4"/>
  <c r="K1143" i="4"/>
  <c r="K784" i="4"/>
  <c r="K822" i="4"/>
  <c r="K855" i="4"/>
  <c r="K895" i="4"/>
  <c r="K928" i="4"/>
  <c r="K966" i="4"/>
  <c r="K999" i="4"/>
  <c r="K1036" i="4"/>
  <c r="K1060" i="4"/>
  <c r="K1089" i="4"/>
  <c r="K1113" i="4"/>
  <c r="K1144" i="4"/>
  <c r="K786" i="4"/>
  <c r="K823" i="4"/>
  <c r="K856" i="4"/>
  <c r="K897" i="4"/>
  <c r="K930" i="4"/>
  <c r="K967" i="4"/>
  <c r="K1000" i="4"/>
  <c r="K1038" i="4"/>
  <c r="K1062" i="4"/>
  <c r="K1090" i="4"/>
  <c r="K1114" i="4"/>
  <c r="K1145" i="4"/>
  <c r="K787" i="4"/>
  <c r="K824" i="4"/>
  <c r="K857" i="4"/>
  <c r="K898" i="4"/>
  <c r="K931" i="4"/>
  <c r="K968" i="4"/>
  <c r="K1001" i="4"/>
  <c r="K1039" i="4"/>
  <c r="K1063" i="4"/>
  <c r="K1091" i="4"/>
  <c r="K1115" i="4"/>
  <c r="K1146" i="4"/>
  <c r="K831" i="4"/>
  <c r="K879" i="4"/>
  <c r="K942" i="4"/>
  <c r="K990" i="4"/>
  <c r="K1040" i="4"/>
  <c r="K1076" i="4"/>
  <c r="K1124" i="4"/>
  <c r="K900" i="4"/>
  <c r="K1052" i="4"/>
  <c r="K801" i="4"/>
  <c r="K1015" i="4"/>
  <c r="K850" i="4"/>
  <c r="K1055" i="4"/>
  <c r="K869" i="4"/>
  <c r="K1107" i="4"/>
  <c r="K832" i="4"/>
  <c r="K880" i="4"/>
  <c r="K943" i="4"/>
  <c r="K991" i="4"/>
  <c r="K1041" i="4"/>
  <c r="K1077" i="4"/>
  <c r="K1125" i="4"/>
  <c r="K846" i="4"/>
  <c r="K1095" i="4"/>
  <c r="K847" i="4"/>
  <c r="K951" i="4"/>
  <c r="K1096" i="4"/>
  <c r="K904" i="4"/>
  <c r="K1054" i="4"/>
  <c r="K802" i="4"/>
  <c r="K1016" i="4"/>
  <c r="K1023" i="4"/>
  <c r="K834" i="4"/>
  <c r="K882" i="4"/>
  <c r="K945" i="4"/>
  <c r="K993" i="4"/>
  <c r="K1042" i="4"/>
  <c r="K1078" i="4"/>
  <c r="K1126" i="4"/>
  <c r="K798" i="4"/>
  <c r="K1013" i="4"/>
  <c r="K799" i="4"/>
  <c r="K1014" i="4"/>
  <c r="K1132" i="4"/>
  <c r="K849" i="4"/>
  <c r="K1098" i="4"/>
  <c r="K953" i="4"/>
  <c r="K1135" i="4"/>
  <c r="K804" i="4"/>
  <c r="K917" i="4"/>
  <c r="K1071" i="4"/>
  <c r="K776" i="4"/>
  <c r="K835" i="4"/>
  <c r="K883" i="4"/>
  <c r="K946" i="4"/>
  <c r="K994" i="4"/>
  <c r="K1043" i="4"/>
  <c r="K1079" i="4"/>
  <c r="K1127" i="4"/>
  <c r="K948" i="4"/>
  <c r="K1131" i="4"/>
  <c r="K903" i="4"/>
  <c r="K1053" i="4"/>
  <c r="K952" i="4"/>
  <c r="K1134" i="4"/>
  <c r="K905" i="4"/>
  <c r="K1099" i="4"/>
  <c r="K975" i="4"/>
  <c r="K1147" i="4"/>
  <c r="K870" i="4"/>
  <c r="K1072" i="4"/>
  <c r="K871" i="4"/>
  <c r="K1074" i="4"/>
  <c r="K919" i="4"/>
  <c r="K976" i="4"/>
  <c r="K1148" i="4"/>
  <c r="K1149" i="4"/>
  <c r="K979" i="4"/>
  <c r="K1150" i="4"/>
  <c r="K808" i="4"/>
  <c r="K1026" i="4"/>
  <c r="K872" i="4"/>
  <c r="K1075" i="4"/>
  <c r="K920" i="4"/>
  <c r="K1111" i="4"/>
  <c r="K978" i="4"/>
  <c r="K1024" i="4"/>
  <c r="K918" i="4"/>
  <c r="K1108" i="4"/>
  <c r="K1110" i="4"/>
  <c r="K807" i="4"/>
  <c r="K809" i="4"/>
  <c r="K1027" i="4"/>
  <c r="C392" i="4"/>
  <c r="C755" i="4"/>
  <c r="C733" i="4"/>
  <c r="C711" i="4"/>
  <c r="C694" i="4"/>
  <c r="C672" i="4"/>
  <c r="C650" i="4"/>
  <c r="C628" i="4"/>
  <c r="M628" i="4" s="1"/>
  <c r="C611" i="4"/>
  <c r="C588" i="4"/>
  <c r="C565" i="4"/>
  <c r="C541" i="4"/>
  <c r="C517" i="4"/>
  <c r="C493" i="4"/>
  <c r="C469" i="4"/>
  <c r="C445" i="4"/>
  <c r="C421" i="4"/>
  <c r="C397" i="4"/>
  <c r="G763" i="4"/>
  <c r="G739" i="4"/>
  <c r="G715" i="4"/>
  <c r="G691" i="4"/>
  <c r="G667" i="4"/>
  <c r="G643" i="4"/>
  <c r="G619" i="4"/>
  <c r="G595" i="4"/>
  <c r="G571" i="4"/>
  <c r="G547" i="4"/>
  <c r="G523" i="4"/>
  <c r="G499" i="4"/>
  <c r="G475" i="4"/>
  <c r="G451" i="4"/>
  <c r="G427" i="4"/>
  <c r="G403" i="4"/>
  <c r="H759" i="4"/>
  <c r="H735" i="4"/>
  <c r="H711" i="4"/>
  <c r="H687" i="4"/>
  <c r="H663" i="4"/>
  <c r="H639" i="4"/>
  <c r="H615" i="4"/>
  <c r="H591" i="4"/>
  <c r="H567" i="4"/>
  <c r="H543" i="4"/>
  <c r="H519" i="4"/>
  <c r="H495" i="4"/>
  <c r="H471" i="4"/>
  <c r="H447" i="4"/>
  <c r="H423" i="4"/>
  <c r="H399" i="4"/>
  <c r="D737" i="4"/>
  <c r="D701" i="4"/>
  <c r="D665" i="4"/>
  <c r="D629" i="4"/>
  <c r="D605" i="4"/>
  <c r="D569" i="4"/>
  <c r="D533" i="4"/>
  <c r="D497" i="4"/>
  <c r="D485" i="4"/>
  <c r="D449" i="4"/>
  <c r="D413" i="4"/>
  <c r="C752" i="4"/>
  <c r="C716" i="4"/>
  <c r="C680" i="4"/>
  <c r="C644" i="4"/>
  <c r="C608" i="4"/>
  <c r="M608" i="4" s="1"/>
  <c r="C572" i="4"/>
  <c r="C536" i="4"/>
  <c r="M536" i="4" s="1"/>
  <c r="C500" i="4"/>
  <c r="C452" i="4"/>
  <c r="C416" i="4"/>
  <c r="D748" i="4"/>
  <c r="M748" i="4" s="1"/>
  <c r="D712" i="4"/>
  <c r="D676" i="4"/>
  <c r="D640" i="4"/>
  <c r="D604" i="4"/>
  <c r="M604" i="4" s="1"/>
  <c r="D568" i="4"/>
  <c r="D532" i="4"/>
  <c r="M532" i="4" s="1"/>
  <c r="D496" i="4"/>
  <c r="D472" i="4"/>
  <c r="D436" i="4"/>
  <c r="M436" i="4" s="1"/>
  <c r="D400" i="4"/>
  <c r="E744" i="4"/>
  <c r="E708" i="4"/>
  <c r="E672" i="4"/>
  <c r="E636" i="4"/>
  <c r="E600" i="4"/>
  <c r="E564" i="4"/>
  <c r="M564" i="4" s="1"/>
  <c r="E540" i="4"/>
  <c r="E516" i="4"/>
  <c r="M516" i="4" s="1"/>
  <c r="E480" i="4"/>
  <c r="E444" i="4"/>
  <c r="M444" i="4" s="1"/>
  <c r="E420" i="4"/>
  <c r="E396" i="4"/>
  <c r="H779" i="4"/>
  <c r="H791" i="4"/>
  <c r="H803" i="4"/>
  <c r="H815" i="4"/>
  <c r="H827" i="4"/>
  <c r="H839" i="4"/>
  <c r="H851" i="4"/>
  <c r="H863" i="4"/>
  <c r="H875" i="4"/>
  <c r="H887" i="4"/>
  <c r="H899" i="4"/>
  <c r="H911" i="4"/>
  <c r="H923" i="4"/>
  <c r="H935" i="4"/>
  <c r="H947" i="4"/>
  <c r="H959" i="4"/>
  <c r="H971" i="4"/>
  <c r="H983" i="4"/>
  <c r="H995" i="4"/>
  <c r="H1007" i="4"/>
  <c r="H1019" i="4"/>
  <c r="H1031" i="4"/>
  <c r="H1043" i="4"/>
  <c r="H1055" i="4"/>
  <c r="H1067" i="4"/>
  <c r="H1079" i="4"/>
  <c r="H1091" i="4"/>
  <c r="H1103" i="4"/>
  <c r="H1115" i="4"/>
  <c r="H1127" i="4"/>
  <c r="H1139" i="4"/>
  <c r="H1151" i="4"/>
  <c r="H780" i="4"/>
  <c r="H792" i="4"/>
  <c r="H804" i="4"/>
  <c r="H816" i="4"/>
  <c r="H828" i="4"/>
  <c r="H840" i="4"/>
  <c r="H852" i="4"/>
  <c r="H864" i="4"/>
  <c r="H876" i="4"/>
  <c r="H888" i="4"/>
  <c r="H900" i="4"/>
  <c r="H912" i="4"/>
  <c r="H924" i="4"/>
  <c r="H936" i="4"/>
  <c r="H948" i="4"/>
  <c r="H960" i="4"/>
  <c r="H972" i="4"/>
  <c r="H984" i="4"/>
  <c r="H996" i="4"/>
  <c r="H1008" i="4"/>
  <c r="H1020" i="4"/>
  <c r="H1032" i="4"/>
  <c r="H1044" i="4"/>
  <c r="H1056" i="4"/>
  <c r="H1068" i="4"/>
  <c r="H1080" i="4"/>
  <c r="H1092" i="4"/>
  <c r="H1104" i="4"/>
  <c r="H1116" i="4"/>
  <c r="H1128" i="4"/>
  <c r="H1140" i="4"/>
  <c r="H1152" i="4"/>
  <c r="H781" i="4"/>
  <c r="H793" i="4"/>
  <c r="H805" i="4"/>
  <c r="H817" i="4"/>
  <c r="H829" i="4"/>
  <c r="H841" i="4"/>
  <c r="H853" i="4"/>
  <c r="H865" i="4"/>
  <c r="H877" i="4"/>
  <c r="H889" i="4"/>
  <c r="H901" i="4"/>
  <c r="H913" i="4"/>
  <c r="H925" i="4"/>
  <c r="H937" i="4"/>
  <c r="H949" i="4"/>
  <c r="H961" i="4"/>
  <c r="H973" i="4"/>
  <c r="H985" i="4"/>
  <c r="H997" i="4"/>
  <c r="H1009" i="4"/>
  <c r="H1021" i="4"/>
  <c r="H1033" i="4"/>
  <c r="H1045" i="4"/>
  <c r="H1057" i="4"/>
  <c r="H1069" i="4"/>
  <c r="H1081" i="4"/>
  <c r="H1093" i="4"/>
  <c r="H1105" i="4"/>
  <c r="H1117" i="4"/>
  <c r="H1129" i="4"/>
  <c r="H1141" i="4"/>
  <c r="H1153" i="4"/>
  <c r="H782" i="4"/>
  <c r="H794" i="4"/>
  <c r="H806" i="4"/>
  <c r="H818" i="4"/>
  <c r="H830" i="4"/>
  <c r="H842" i="4"/>
  <c r="H854" i="4"/>
  <c r="H866" i="4"/>
  <c r="H878" i="4"/>
  <c r="H890" i="4"/>
  <c r="H902" i="4"/>
  <c r="H914" i="4"/>
  <c r="H926" i="4"/>
  <c r="H938" i="4"/>
  <c r="H950" i="4"/>
  <c r="H962" i="4"/>
  <c r="H974" i="4"/>
  <c r="H986" i="4"/>
  <c r="H998" i="4"/>
  <c r="H1010" i="4"/>
  <c r="H1022" i="4"/>
  <c r="H1034" i="4"/>
  <c r="H1046" i="4"/>
  <c r="H1058" i="4"/>
  <c r="H1070" i="4"/>
  <c r="H1082" i="4"/>
  <c r="H1094" i="4"/>
  <c r="H1106" i="4"/>
  <c r="H1118" i="4"/>
  <c r="H1130" i="4"/>
  <c r="H1142" i="4"/>
  <c r="H1154" i="4"/>
  <c r="H787" i="4"/>
  <c r="H807" i="4"/>
  <c r="H823" i="4"/>
  <c r="H843" i="4"/>
  <c r="H859" i="4"/>
  <c r="H879" i="4"/>
  <c r="H895" i="4"/>
  <c r="H915" i="4"/>
  <c r="H931" i="4"/>
  <c r="H951" i="4"/>
  <c r="H967" i="4"/>
  <c r="H987" i="4"/>
  <c r="H1003" i="4"/>
  <c r="H1023" i="4"/>
  <c r="H1039" i="4"/>
  <c r="H1059" i="4"/>
  <c r="H1075" i="4"/>
  <c r="H1095" i="4"/>
  <c r="H1111" i="4"/>
  <c r="H1131" i="4"/>
  <c r="H1147" i="4"/>
  <c r="H788" i="4"/>
  <c r="H808" i="4"/>
  <c r="H824" i="4"/>
  <c r="H844" i="4"/>
  <c r="H860" i="4"/>
  <c r="H880" i="4"/>
  <c r="H896" i="4"/>
  <c r="H916" i="4"/>
  <c r="H932" i="4"/>
  <c r="H952" i="4"/>
  <c r="H968" i="4"/>
  <c r="H988" i="4"/>
  <c r="H1004" i="4"/>
  <c r="H1024" i="4"/>
  <c r="H1040" i="4"/>
  <c r="H1060" i="4"/>
  <c r="H1076" i="4"/>
  <c r="H1096" i="4"/>
  <c r="H1112" i="4"/>
  <c r="H1132" i="4"/>
  <c r="H1148" i="4"/>
  <c r="H789" i="4"/>
  <c r="H809" i="4"/>
  <c r="H825" i="4"/>
  <c r="H845" i="4"/>
  <c r="H861" i="4"/>
  <c r="H881" i="4"/>
  <c r="H897" i="4"/>
  <c r="H917" i="4"/>
  <c r="H933" i="4"/>
  <c r="H953" i="4"/>
  <c r="H969" i="4"/>
  <c r="H989" i="4"/>
  <c r="H1005" i="4"/>
  <c r="H1025" i="4"/>
  <c r="H1041" i="4"/>
  <c r="H1061" i="4"/>
  <c r="H1077" i="4"/>
  <c r="H1097" i="4"/>
  <c r="H1113" i="4"/>
  <c r="H1133" i="4"/>
  <c r="H1149" i="4"/>
  <c r="H790" i="4"/>
  <c r="H810" i="4"/>
  <c r="H826" i="4"/>
  <c r="H846" i="4"/>
  <c r="H862" i="4"/>
  <c r="H882" i="4"/>
  <c r="H898" i="4"/>
  <c r="H918" i="4"/>
  <c r="H934" i="4"/>
  <c r="H954" i="4"/>
  <c r="H970" i="4"/>
  <c r="H990" i="4"/>
  <c r="H1006" i="4"/>
  <c r="H1026" i="4"/>
  <c r="H1042" i="4"/>
  <c r="H1062" i="4"/>
  <c r="H1078" i="4"/>
  <c r="H1098" i="4"/>
  <c r="H1114" i="4"/>
  <c r="H1134" i="4"/>
  <c r="H1150" i="4"/>
  <c r="H795" i="4"/>
  <c r="H819" i="4"/>
  <c r="H847" i="4"/>
  <c r="H871" i="4"/>
  <c r="H903" i="4"/>
  <c r="H927" i="4"/>
  <c r="H955" i="4"/>
  <c r="H979" i="4"/>
  <c r="H1011" i="4"/>
  <c r="H1035" i="4"/>
  <c r="H1063" i="4"/>
  <c r="H1087" i="4"/>
  <c r="H1119" i="4"/>
  <c r="H1143" i="4"/>
  <c r="H855" i="4"/>
  <c r="H963" i="4"/>
  <c r="H1047" i="4"/>
  <c r="H775" i="4"/>
  <c r="H800" i="4"/>
  <c r="H940" i="4"/>
  <c r="H1072" i="4"/>
  <c r="H885" i="4"/>
  <c r="H1049" i="4"/>
  <c r="H802" i="4"/>
  <c r="H886" i="4"/>
  <c r="H994" i="4"/>
  <c r="H1102" i="4"/>
  <c r="H796" i="4"/>
  <c r="H820" i="4"/>
  <c r="H848" i="4"/>
  <c r="H872" i="4"/>
  <c r="H904" i="4"/>
  <c r="H928" i="4"/>
  <c r="H956" i="4"/>
  <c r="H980" i="4"/>
  <c r="H1012" i="4"/>
  <c r="H1036" i="4"/>
  <c r="H1064" i="4"/>
  <c r="H1088" i="4"/>
  <c r="H1120" i="4"/>
  <c r="H1144" i="4"/>
  <c r="H799" i="4"/>
  <c r="H939" i="4"/>
  <c r="H1071" i="4"/>
  <c r="H832" i="4"/>
  <c r="H908" i="4"/>
  <c r="H1016" i="4"/>
  <c r="H1100" i="4"/>
  <c r="H801" i="4"/>
  <c r="H857" i="4"/>
  <c r="H941" i="4"/>
  <c r="H1017" i="4"/>
  <c r="H1125" i="4"/>
  <c r="H778" i="4"/>
  <c r="H910" i="4"/>
  <c r="H1050" i="4"/>
  <c r="H797" i="4"/>
  <c r="H821" i="4"/>
  <c r="H849" i="4"/>
  <c r="H873" i="4"/>
  <c r="H905" i="4"/>
  <c r="H929" i="4"/>
  <c r="H957" i="4"/>
  <c r="H981" i="4"/>
  <c r="H1013" i="4"/>
  <c r="H1037" i="4"/>
  <c r="H1065" i="4"/>
  <c r="H1089" i="4"/>
  <c r="H1121" i="4"/>
  <c r="H1145" i="4"/>
  <c r="H831" i="4"/>
  <c r="H907" i="4"/>
  <c r="H991" i="4"/>
  <c r="H1099" i="4"/>
  <c r="H856" i="4"/>
  <c r="H992" i="4"/>
  <c r="H1124" i="4"/>
  <c r="H833" i="4"/>
  <c r="H965" i="4"/>
  <c r="H1073" i="4"/>
  <c r="H834" i="4"/>
  <c r="H942" i="4"/>
  <c r="H1018" i="4"/>
  <c r="H1126" i="4"/>
  <c r="H798" i="4"/>
  <c r="H822" i="4"/>
  <c r="H850" i="4"/>
  <c r="H874" i="4"/>
  <c r="H906" i="4"/>
  <c r="H930" i="4"/>
  <c r="H958" i="4"/>
  <c r="H982" i="4"/>
  <c r="H1014" i="4"/>
  <c r="H1038" i="4"/>
  <c r="H1066" i="4"/>
  <c r="H1090" i="4"/>
  <c r="H1122" i="4"/>
  <c r="H1146" i="4"/>
  <c r="H883" i="4"/>
  <c r="H1015" i="4"/>
  <c r="H1123" i="4"/>
  <c r="H776" i="4"/>
  <c r="H884" i="4"/>
  <c r="H964" i="4"/>
  <c r="H1048" i="4"/>
  <c r="H777" i="4"/>
  <c r="H909" i="4"/>
  <c r="H993" i="4"/>
  <c r="H1101" i="4"/>
  <c r="H858" i="4"/>
  <c r="H966" i="4"/>
  <c r="H1074" i="4"/>
  <c r="H812" i="4"/>
  <c r="H892" i="4"/>
  <c r="H976" i="4"/>
  <c r="H1052" i="4"/>
  <c r="H1136" i="4"/>
  <c r="H813" i="4"/>
  <c r="H893" i="4"/>
  <c r="H977" i="4"/>
  <c r="H1053" i="4"/>
  <c r="H1137" i="4"/>
  <c r="H920" i="4"/>
  <c r="H1084" i="4"/>
  <c r="H1085" i="4"/>
  <c r="H838" i="4"/>
  <c r="H1002" i="4"/>
  <c r="H943" i="4"/>
  <c r="H868" i="4"/>
  <c r="H944" i="4"/>
  <c r="H945" i="4"/>
  <c r="H946" i="4"/>
  <c r="H1110" i="4"/>
  <c r="H975" i="4"/>
  <c r="H814" i="4"/>
  <c r="H894" i="4"/>
  <c r="H978" i="4"/>
  <c r="H1054" i="4"/>
  <c r="H1138" i="4"/>
  <c r="H836" i="4"/>
  <c r="H837" i="4"/>
  <c r="H1001" i="4"/>
  <c r="H922" i="4"/>
  <c r="H867" i="4"/>
  <c r="H1027" i="4"/>
  <c r="H784" i="4"/>
  <c r="H1108" i="4"/>
  <c r="H869" i="4"/>
  <c r="H1109" i="4"/>
  <c r="H786" i="4"/>
  <c r="H1030" i="4"/>
  <c r="H811" i="4"/>
  <c r="H1135" i="4"/>
  <c r="H835" i="4"/>
  <c r="H919" i="4"/>
  <c r="H999" i="4"/>
  <c r="H1083" i="4"/>
  <c r="H1000" i="4"/>
  <c r="H921" i="4"/>
  <c r="H1086" i="4"/>
  <c r="H783" i="4"/>
  <c r="H1107" i="4"/>
  <c r="H1028" i="4"/>
  <c r="H785" i="4"/>
  <c r="H1029" i="4"/>
  <c r="H870" i="4"/>
  <c r="H891" i="4"/>
  <c r="H1051" i="4"/>
  <c r="C763" i="4"/>
  <c r="C751" i="4"/>
  <c r="M751" i="4" s="1"/>
  <c r="C739" i="4"/>
  <c r="C727" i="4"/>
  <c r="C715" i="4"/>
  <c r="C703" i="4"/>
  <c r="C691" i="4"/>
  <c r="C679" i="4"/>
  <c r="C667" i="4"/>
  <c r="C655" i="4"/>
  <c r="C643" i="4"/>
  <c r="C631" i="4"/>
  <c r="M631" i="4" s="1"/>
  <c r="C619" i="4"/>
  <c r="M619" i="4" s="1"/>
  <c r="C607" i="4"/>
  <c r="M607" i="4" s="1"/>
  <c r="C595" i="4"/>
  <c r="C583" i="4"/>
  <c r="C571" i="4"/>
  <c r="C559" i="4"/>
  <c r="C547" i="4"/>
  <c r="C535" i="4"/>
  <c r="C523" i="4"/>
  <c r="C511" i="4"/>
  <c r="C499" i="4"/>
  <c r="C487" i="4"/>
  <c r="M487" i="4" s="1"/>
  <c r="C475" i="4"/>
  <c r="C463" i="4"/>
  <c r="M463" i="4" s="1"/>
  <c r="C451" i="4"/>
  <c r="C439" i="4"/>
  <c r="C427" i="4"/>
  <c r="C415" i="4"/>
  <c r="C403" i="4"/>
  <c r="D771" i="4"/>
  <c r="D759" i="4"/>
  <c r="D747" i="4"/>
  <c r="M747" i="4" s="1"/>
  <c r="D735" i="4"/>
  <c r="D723" i="4"/>
  <c r="M723" i="4" s="1"/>
  <c r="D711" i="4"/>
  <c r="D699" i="4"/>
  <c r="D687" i="4"/>
  <c r="D675" i="4"/>
  <c r="D663" i="4"/>
  <c r="D651" i="4"/>
  <c r="D639" i="4"/>
  <c r="D627" i="4"/>
  <c r="D615" i="4"/>
  <c r="D603" i="4"/>
  <c r="M603" i="4" s="1"/>
  <c r="D591" i="4"/>
  <c r="D579" i="4"/>
  <c r="M579" i="4" s="1"/>
  <c r="D567" i="4"/>
  <c r="D555" i="4"/>
  <c r="M555" i="4" s="1"/>
  <c r="D543" i="4"/>
  <c r="D531" i="4"/>
  <c r="M531" i="4" s="1"/>
  <c r="D519" i="4"/>
  <c r="D507" i="4"/>
  <c r="M507" i="4" s="1"/>
  <c r="D495" i="4"/>
  <c r="D483" i="4"/>
  <c r="M483" i="4" s="1"/>
  <c r="D471" i="4"/>
  <c r="D459" i="4"/>
  <c r="D447" i="4"/>
  <c r="D435" i="4"/>
  <c r="M435" i="4" s="1"/>
  <c r="D423" i="4"/>
  <c r="D411" i="4"/>
  <c r="M411" i="4" s="1"/>
  <c r="D399" i="4"/>
  <c r="M399" i="4" s="1"/>
  <c r="E767" i="4"/>
  <c r="E755" i="4"/>
  <c r="E743" i="4"/>
  <c r="E731" i="4"/>
  <c r="E719" i="4"/>
  <c r="E707" i="4"/>
  <c r="E695" i="4"/>
  <c r="E683" i="4"/>
  <c r="E671" i="4"/>
  <c r="M671" i="4" s="1"/>
  <c r="E659" i="4"/>
  <c r="E647" i="4"/>
  <c r="M647" i="4" s="1"/>
  <c r="E635" i="4"/>
  <c r="E623" i="4"/>
  <c r="E611" i="4"/>
  <c r="E599" i="4"/>
  <c r="E587" i="4"/>
  <c r="M587" i="4" s="1"/>
  <c r="E575" i="4"/>
  <c r="E563" i="4"/>
  <c r="E551" i="4"/>
  <c r="E539" i="4"/>
  <c r="M539" i="4" s="1"/>
  <c r="E527" i="4"/>
  <c r="E515" i="4"/>
  <c r="M515" i="4" s="1"/>
  <c r="E503" i="4"/>
  <c r="E491" i="4"/>
  <c r="E479" i="4"/>
  <c r="E467" i="4"/>
  <c r="E455" i="4"/>
  <c r="E443" i="4"/>
  <c r="E431" i="4"/>
  <c r="E419" i="4"/>
  <c r="M419" i="4" s="1"/>
  <c r="E407" i="4"/>
  <c r="E395" i="4"/>
  <c r="M395" i="4" s="1"/>
  <c r="F763" i="4"/>
  <c r="F751" i="4"/>
  <c r="F739" i="4"/>
  <c r="F727" i="4"/>
  <c r="F715" i="4"/>
  <c r="F703" i="4"/>
  <c r="F691" i="4"/>
  <c r="F679" i="4"/>
  <c r="F667" i="4"/>
  <c r="F655" i="4"/>
  <c r="F643" i="4"/>
  <c r="F631" i="4"/>
  <c r="F619" i="4"/>
  <c r="F607" i="4"/>
  <c r="F595" i="4"/>
  <c r="F583" i="4"/>
  <c r="F571" i="4"/>
  <c r="F559" i="4"/>
  <c r="F547" i="4"/>
  <c r="F535" i="4"/>
  <c r="F523" i="4"/>
  <c r="F511" i="4"/>
  <c r="F499" i="4"/>
  <c r="F487" i="4"/>
  <c r="F475" i="4"/>
  <c r="F463" i="4"/>
  <c r="F451" i="4"/>
  <c r="F439" i="4"/>
  <c r="F427" i="4"/>
  <c r="F415" i="4"/>
  <c r="F403" i="4"/>
  <c r="D761" i="4"/>
  <c r="D725" i="4"/>
  <c r="D689" i="4"/>
  <c r="D653" i="4"/>
  <c r="D617" i="4"/>
  <c r="D581" i="4"/>
  <c r="D545" i="4"/>
  <c r="D509" i="4"/>
  <c r="D461" i="4"/>
  <c r="D425" i="4"/>
  <c r="C764" i="4"/>
  <c r="C728" i="4"/>
  <c r="C692" i="4"/>
  <c r="C656" i="4"/>
  <c r="C632" i="4"/>
  <c r="C596" i="4"/>
  <c r="M596" i="4" s="1"/>
  <c r="C560" i="4"/>
  <c r="C524" i="4"/>
  <c r="C488" i="4"/>
  <c r="C440" i="4"/>
  <c r="M440" i="4" s="1"/>
  <c r="D392" i="4"/>
  <c r="D736" i="4"/>
  <c r="D700" i="4"/>
  <c r="D664" i="4"/>
  <c r="M664" i="4" s="1"/>
  <c r="D628" i="4"/>
  <c r="D592" i="4"/>
  <c r="D556" i="4"/>
  <c r="D520" i="4"/>
  <c r="D484" i="4"/>
  <c r="D448" i="4"/>
  <c r="D412" i="4"/>
  <c r="M412" i="4" s="1"/>
  <c r="E756" i="4"/>
  <c r="E720" i="4"/>
  <c r="E684" i="4"/>
  <c r="M684" i="4" s="1"/>
  <c r="E648" i="4"/>
  <c r="E612" i="4"/>
  <c r="E576" i="4"/>
  <c r="E528" i="4"/>
  <c r="E492" i="4"/>
  <c r="M492" i="4" s="1"/>
  <c r="E456" i="4"/>
  <c r="E408" i="4"/>
  <c r="I787" i="4"/>
  <c r="I799" i="4"/>
  <c r="I811" i="4"/>
  <c r="I823" i="4"/>
  <c r="I835" i="4"/>
  <c r="I847" i="4"/>
  <c r="I859" i="4"/>
  <c r="I871" i="4"/>
  <c r="I883" i="4"/>
  <c r="I895" i="4"/>
  <c r="I907" i="4"/>
  <c r="I919" i="4"/>
  <c r="I931" i="4"/>
  <c r="I943" i="4"/>
  <c r="I955" i="4"/>
  <c r="I967" i="4"/>
  <c r="I979" i="4"/>
  <c r="I991" i="4"/>
  <c r="I1003" i="4"/>
  <c r="I1015" i="4"/>
  <c r="I1027" i="4"/>
  <c r="I1039" i="4"/>
  <c r="I1051" i="4"/>
  <c r="I1063" i="4"/>
  <c r="I1075" i="4"/>
  <c r="I1087" i="4"/>
  <c r="I1099" i="4"/>
  <c r="I1111" i="4"/>
  <c r="I1123" i="4"/>
  <c r="I1135" i="4"/>
  <c r="I1147" i="4"/>
  <c r="I776" i="4"/>
  <c r="I788" i="4"/>
  <c r="I800" i="4"/>
  <c r="I812" i="4"/>
  <c r="I824" i="4"/>
  <c r="I836" i="4"/>
  <c r="I848" i="4"/>
  <c r="I860" i="4"/>
  <c r="I872" i="4"/>
  <c r="I884" i="4"/>
  <c r="I896" i="4"/>
  <c r="I908" i="4"/>
  <c r="I920" i="4"/>
  <c r="I932" i="4"/>
  <c r="I944" i="4"/>
  <c r="I956" i="4"/>
  <c r="I968" i="4"/>
  <c r="I980" i="4"/>
  <c r="I992" i="4"/>
  <c r="I1004" i="4"/>
  <c r="I1016" i="4"/>
  <c r="I1028" i="4"/>
  <c r="I1040" i="4"/>
  <c r="I1052" i="4"/>
  <c r="I1064" i="4"/>
  <c r="I1076" i="4"/>
  <c r="I1088" i="4"/>
  <c r="I1100" i="4"/>
  <c r="I1112" i="4"/>
  <c r="I1124" i="4"/>
  <c r="I1136" i="4"/>
  <c r="I1148" i="4"/>
  <c r="I777" i="4"/>
  <c r="I789" i="4"/>
  <c r="I801" i="4"/>
  <c r="I813" i="4"/>
  <c r="I825" i="4"/>
  <c r="I837" i="4"/>
  <c r="I849" i="4"/>
  <c r="I861" i="4"/>
  <c r="I873" i="4"/>
  <c r="I885" i="4"/>
  <c r="I897" i="4"/>
  <c r="I909" i="4"/>
  <c r="I921" i="4"/>
  <c r="I933" i="4"/>
  <c r="I945" i="4"/>
  <c r="I957" i="4"/>
  <c r="I969" i="4"/>
  <c r="I981" i="4"/>
  <c r="I993" i="4"/>
  <c r="I1005" i="4"/>
  <c r="I1017" i="4"/>
  <c r="I1029" i="4"/>
  <c r="I1041" i="4"/>
  <c r="I1053" i="4"/>
  <c r="I1065" i="4"/>
  <c r="I1077" i="4"/>
  <c r="I1089" i="4"/>
  <c r="I1101" i="4"/>
  <c r="I1113" i="4"/>
  <c r="I1125" i="4"/>
  <c r="I1137" i="4"/>
  <c r="I1149" i="4"/>
  <c r="I778" i="4"/>
  <c r="I790" i="4"/>
  <c r="I802" i="4"/>
  <c r="I814" i="4"/>
  <c r="I826" i="4"/>
  <c r="I838" i="4"/>
  <c r="I850" i="4"/>
  <c r="I862" i="4"/>
  <c r="I874" i="4"/>
  <c r="I886" i="4"/>
  <c r="I898" i="4"/>
  <c r="I910" i="4"/>
  <c r="I922" i="4"/>
  <c r="I934" i="4"/>
  <c r="I946" i="4"/>
  <c r="I958" i="4"/>
  <c r="I970" i="4"/>
  <c r="I982" i="4"/>
  <c r="I994" i="4"/>
  <c r="I1006" i="4"/>
  <c r="I1018" i="4"/>
  <c r="I1030" i="4"/>
  <c r="I1042" i="4"/>
  <c r="I1054" i="4"/>
  <c r="I1066" i="4"/>
  <c r="I1078" i="4"/>
  <c r="I1090" i="4"/>
  <c r="I1102" i="4"/>
  <c r="I1114" i="4"/>
  <c r="I1126" i="4"/>
  <c r="I1138" i="4"/>
  <c r="I1150" i="4"/>
  <c r="I791" i="4"/>
  <c r="I807" i="4"/>
  <c r="I827" i="4"/>
  <c r="I843" i="4"/>
  <c r="I863" i="4"/>
  <c r="I879" i="4"/>
  <c r="I899" i="4"/>
  <c r="I915" i="4"/>
  <c r="I935" i="4"/>
  <c r="I951" i="4"/>
  <c r="I971" i="4"/>
  <c r="I987" i="4"/>
  <c r="I1007" i="4"/>
  <c r="I1023" i="4"/>
  <c r="I1043" i="4"/>
  <c r="I1059" i="4"/>
  <c r="I1079" i="4"/>
  <c r="I1095" i="4"/>
  <c r="I1115" i="4"/>
  <c r="I1131" i="4"/>
  <c r="I1151" i="4"/>
  <c r="I792" i="4"/>
  <c r="I808" i="4"/>
  <c r="I828" i="4"/>
  <c r="I844" i="4"/>
  <c r="I864" i="4"/>
  <c r="I880" i="4"/>
  <c r="I900" i="4"/>
  <c r="I916" i="4"/>
  <c r="I936" i="4"/>
  <c r="I952" i="4"/>
  <c r="I972" i="4"/>
  <c r="I988" i="4"/>
  <c r="I1008" i="4"/>
  <c r="I1024" i="4"/>
  <c r="I1044" i="4"/>
  <c r="I1060" i="4"/>
  <c r="I1080" i="4"/>
  <c r="I1096" i="4"/>
  <c r="I1116" i="4"/>
  <c r="I1132" i="4"/>
  <c r="I1152" i="4"/>
  <c r="I793" i="4"/>
  <c r="I809" i="4"/>
  <c r="I829" i="4"/>
  <c r="I845" i="4"/>
  <c r="I865" i="4"/>
  <c r="I881" i="4"/>
  <c r="I901" i="4"/>
  <c r="I917" i="4"/>
  <c r="I937" i="4"/>
  <c r="I953" i="4"/>
  <c r="I973" i="4"/>
  <c r="I989" i="4"/>
  <c r="I1009" i="4"/>
  <c r="I1025" i="4"/>
  <c r="I1045" i="4"/>
  <c r="I1061" i="4"/>
  <c r="I1081" i="4"/>
  <c r="I1097" i="4"/>
  <c r="I1117" i="4"/>
  <c r="I1133" i="4"/>
  <c r="I1153" i="4"/>
  <c r="I794" i="4"/>
  <c r="I810" i="4"/>
  <c r="I830" i="4"/>
  <c r="I846" i="4"/>
  <c r="I866" i="4"/>
  <c r="I882" i="4"/>
  <c r="I902" i="4"/>
  <c r="I918" i="4"/>
  <c r="I938" i="4"/>
  <c r="I954" i="4"/>
  <c r="I974" i="4"/>
  <c r="I990" i="4"/>
  <c r="I1010" i="4"/>
  <c r="I1026" i="4"/>
  <c r="I1046" i="4"/>
  <c r="I1062" i="4"/>
  <c r="I1082" i="4"/>
  <c r="I1098" i="4"/>
  <c r="I1118" i="4"/>
  <c r="I1134" i="4"/>
  <c r="I1154" i="4"/>
  <c r="I795" i="4"/>
  <c r="I819" i="4"/>
  <c r="I851" i="4"/>
  <c r="I875" i="4"/>
  <c r="I903" i="4"/>
  <c r="I927" i="4"/>
  <c r="I959" i="4"/>
  <c r="I983" i="4"/>
  <c r="I1011" i="4"/>
  <c r="I1035" i="4"/>
  <c r="I1067" i="4"/>
  <c r="I1091" i="4"/>
  <c r="I1119" i="4"/>
  <c r="I1143" i="4"/>
  <c r="I779" i="4"/>
  <c r="I887" i="4"/>
  <c r="I963" i="4"/>
  <c r="I1019" i="4"/>
  <c r="I1127" i="4"/>
  <c r="I856" i="4"/>
  <c r="I1020" i="4"/>
  <c r="I857" i="4"/>
  <c r="I997" i="4"/>
  <c r="I1129" i="4"/>
  <c r="I806" i="4"/>
  <c r="I914" i="4"/>
  <c r="I998" i="4"/>
  <c r="I1074" i="4"/>
  <c r="I783" i="4"/>
  <c r="I923" i="4"/>
  <c r="I1055" i="4"/>
  <c r="I796" i="4"/>
  <c r="I820" i="4"/>
  <c r="I852" i="4"/>
  <c r="I876" i="4"/>
  <c r="I904" i="4"/>
  <c r="I928" i="4"/>
  <c r="I960" i="4"/>
  <c r="I984" i="4"/>
  <c r="I1012" i="4"/>
  <c r="I1036" i="4"/>
  <c r="I1068" i="4"/>
  <c r="I1092" i="4"/>
  <c r="I1120" i="4"/>
  <c r="I1144" i="4"/>
  <c r="I803" i="4"/>
  <c r="I911" i="4"/>
  <c r="I1047" i="4"/>
  <c r="I804" i="4"/>
  <c r="I940" i="4"/>
  <c r="I1048" i="4"/>
  <c r="I1128" i="4"/>
  <c r="I805" i="4"/>
  <c r="I889" i="4"/>
  <c r="I965" i="4"/>
  <c r="I1049" i="4"/>
  <c r="I1105" i="4"/>
  <c r="I890" i="4"/>
  <c r="I1022" i="4"/>
  <c r="I891" i="4"/>
  <c r="I797" i="4"/>
  <c r="I821" i="4"/>
  <c r="I853" i="4"/>
  <c r="I877" i="4"/>
  <c r="I905" i="4"/>
  <c r="I929" i="4"/>
  <c r="I961" i="4"/>
  <c r="I985" i="4"/>
  <c r="I1013" i="4"/>
  <c r="I1037" i="4"/>
  <c r="I1069" i="4"/>
  <c r="I1093" i="4"/>
  <c r="I1121" i="4"/>
  <c r="I1145" i="4"/>
  <c r="I855" i="4"/>
  <c r="I995" i="4"/>
  <c r="I1103" i="4"/>
  <c r="I888" i="4"/>
  <c r="I996" i="4"/>
  <c r="I1104" i="4"/>
  <c r="I833" i="4"/>
  <c r="I941" i="4"/>
  <c r="I1073" i="4"/>
  <c r="I782" i="4"/>
  <c r="I858" i="4"/>
  <c r="I942" i="4"/>
  <c r="I1050" i="4"/>
  <c r="I1130" i="4"/>
  <c r="I815" i="4"/>
  <c r="I867" i="4"/>
  <c r="I947" i="4"/>
  <c r="I1031" i="4"/>
  <c r="I798" i="4"/>
  <c r="I822" i="4"/>
  <c r="I854" i="4"/>
  <c r="I878" i="4"/>
  <c r="I906" i="4"/>
  <c r="I930" i="4"/>
  <c r="I962" i="4"/>
  <c r="I986" i="4"/>
  <c r="I1014" i="4"/>
  <c r="I1038" i="4"/>
  <c r="I1070" i="4"/>
  <c r="I1094" i="4"/>
  <c r="I1122" i="4"/>
  <c r="I1146" i="4"/>
  <c r="I831" i="4"/>
  <c r="I939" i="4"/>
  <c r="I1071" i="4"/>
  <c r="I775" i="4"/>
  <c r="I780" i="4"/>
  <c r="I832" i="4"/>
  <c r="I912" i="4"/>
  <c r="I964" i="4"/>
  <c r="I1072" i="4"/>
  <c r="I781" i="4"/>
  <c r="I913" i="4"/>
  <c r="I1021" i="4"/>
  <c r="I834" i="4"/>
  <c r="I966" i="4"/>
  <c r="I1106" i="4"/>
  <c r="I839" i="4"/>
  <c r="I975" i="4"/>
  <c r="I816" i="4"/>
  <c r="I924" i="4"/>
  <c r="I1002" i="4"/>
  <c r="I1108" i="4"/>
  <c r="I817" i="4"/>
  <c r="I925" i="4"/>
  <c r="I1032" i="4"/>
  <c r="I1109" i="4"/>
  <c r="I949" i="4"/>
  <c r="I1140" i="4"/>
  <c r="I1057" i="4"/>
  <c r="I976" i="4"/>
  <c r="I1058" i="4"/>
  <c r="I1083" i="4"/>
  <c r="I870" i="4"/>
  <c r="I978" i="4"/>
  <c r="I784" i="4"/>
  <c r="I785" i="4"/>
  <c r="I1086" i="4"/>
  <c r="I1001" i="4"/>
  <c r="I818" i="4"/>
  <c r="I926" i="4"/>
  <c r="I1033" i="4"/>
  <c r="I1110" i="4"/>
  <c r="I841" i="4"/>
  <c r="I950" i="4"/>
  <c r="I977" i="4"/>
  <c r="I892" i="4"/>
  <c r="I1085" i="4"/>
  <c r="I1000" i="4"/>
  <c r="I840" i="4"/>
  <c r="I948" i="4"/>
  <c r="I1034" i="4"/>
  <c r="I1139" i="4"/>
  <c r="I1056" i="4"/>
  <c r="I842" i="4"/>
  <c r="I1141" i="4"/>
  <c r="I868" i="4"/>
  <c r="I1142" i="4"/>
  <c r="I869" i="4"/>
  <c r="I1084" i="4"/>
  <c r="I999" i="4"/>
  <c r="I893" i="4"/>
  <c r="I786" i="4"/>
  <c r="I894" i="4"/>
  <c r="I1107" i="4"/>
  <c r="C762" i="4"/>
  <c r="C750" i="4"/>
  <c r="C738" i="4"/>
  <c r="C726" i="4"/>
  <c r="C714" i="4"/>
  <c r="M714" i="4" s="1"/>
  <c r="C702" i="4"/>
  <c r="C690" i="4"/>
  <c r="M690" i="4" s="1"/>
  <c r="C678" i="4"/>
  <c r="C666" i="4"/>
  <c r="C654" i="4"/>
  <c r="C642" i="4"/>
  <c r="C630" i="4"/>
  <c r="C618" i="4"/>
  <c r="C606" i="4"/>
  <c r="M606" i="4" s="1"/>
  <c r="C594" i="4"/>
  <c r="C582" i="4"/>
  <c r="C570" i="4"/>
  <c r="M570" i="4" s="1"/>
  <c r="C558" i="4"/>
  <c r="C546" i="4"/>
  <c r="M546" i="4" s="1"/>
  <c r="C534" i="4"/>
  <c r="C522" i="4"/>
  <c r="C510" i="4"/>
  <c r="C498" i="4"/>
  <c r="C486" i="4"/>
  <c r="C474" i="4"/>
  <c r="C462" i="4"/>
  <c r="C450" i="4"/>
  <c r="C438" i="4"/>
  <c r="M438" i="4" s="1"/>
  <c r="C426" i="4"/>
  <c r="C414" i="4"/>
  <c r="C402" i="4"/>
  <c r="M402" i="4" s="1"/>
  <c r="D770" i="4"/>
  <c r="D758" i="4"/>
  <c r="D746" i="4"/>
  <c r="D734" i="4"/>
  <c r="D722" i="4"/>
  <c r="D710" i="4"/>
  <c r="M710" i="4" s="1"/>
  <c r="D698" i="4"/>
  <c r="D686" i="4"/>
  <c r="D674" i="4"/>
  <c r="D662" i="4"/>
  <c r="M662" i="4" s="1"/>
  <c r="D650" i="4"/>
  <c r="D638" i="4"/>
  <c r="D626" i="4"/>
  <c r="D614" i="4"/>
  <c r="D602" i="4"/>
  <c r="M602" i="4" s="1"/>
  <c r="D590" i="4"/>
  <c r="D578" i="4"/>
  <c r="D566" i="4"/>
  <c r="D554" i="4"/>
  <c r="M554" i="4" s="1"/>
  <c r="D542" i="4"/>
  <c r="D530" i="4"/>
  <c r="M530" i="4" s="1"/>
  <c r="D518" i="4"/>
  <c r="D506" i="4"/>
  <c r="M506" i="4" s="1"/>
  <c r="D494" i="4"/>
  <c r="D482" i="4"/>
  <c r="D470" i="4"/>
  <c r="D458" i="4"/>
  <c r="D446" i="4"/>
  <c r="D434" i="4"/>
  <c r="D422" i="4"/>
  <c r="D410" i="4"/>
  <c r="D398" i="4"/>
  <c r="E766" i="4"/>
  <c r="E754" i="4"/>
  <c r="E742" i="4"/>
  <c r="E730" i="4"/>
  <c r="M730" i="4" s="1"/>
  <c r="E718" i="4"/>
  <c r="E706" i="4"/>
  <c r="E694" i="4"/>
  <c r="E682" i="4"/>
  <c r="E670" i="4"/>
  <c r="E658" i="4"/>
  <c r="E646" i="4"/>
  <c r="E634" i="4"/>
  <c r="E622" i="4"/>
  <c r="E610" i="4"/>
  <c r="M610" i="4" s="1"/>
  <c r="E598" i="4"/>
  <c r="E586" i="4"/>
  <c r="M586" i="4" s="1"/>
  <c r="E574" i="4"/>
  <c r="E562" i="4"/>
  <c r="E550" i="4"/>
  <c r="E538" i="4"/>
  <c r="E526" i="4"/>
  <c r="E514" i="4"/>
  <c r="E502" i="4"/>
  <c r="E490" i="4"/>
  <c r="E478" i="4"/>
  <c r="E466" i="4"/>
  <c r="E454" i="4"/>
  <c r="E442" i="4"/>
  <c r="E430" i="4"/>
  <c r="E418" i="4"/>
  <c r="E406" i="4"/>
  <c r="E394" i="4"/>
  <c r="F762" i="4"/>
  <c r="F750" i="4"/>
  <c r="F738" i="4"/>
  <c r="F726" i="4"/>
  <c r="F714" i="4"/>
  <c r="F702" i="4"/>
  <c r="F690" i="4"/>
  <c r="F678" i="4"/>
  <c r="F666" i="4"/>
  <c r="F654" i="4"/>
  <c r="F642" i="4"/>
  <c r="F630" i="4"/>
  <c r="F618" i="4"/>
  <c r="F606" i="4"/>
  <c r="F594" i="4"/>
  <c r="F582" i="4"/>
  <c r="F570" i="4"/>
  <c r="F558" i="4"/>
  <c r="F546" i="4"/>
  <c r="F534" i="4"/>
  <c r="F522" i="4"/>
  <c r="F510" i="4"/>
  <c r="F498" i="4"/>
  <c r="F486" i="4"/>
  <c r="F474" i="4"/>
  <c r="F462" i="4"/>
  <c r="F450" i="4"/>
  <c r="F438" i="4"/>
  <c r="F426" i="4"/>
  <c r="F414" i="4"/>
  <c r="F402" i="4"/>
  <c r="D749" i="4"/>
  <c r="D713" i="4"/>
  <c r="D677" i="4"/>
  <c r="D641" i="4"/>
  <c r="D593" i="4"/>
  <c r="D557" i="4"/>
  <c r="D521" i="4"/>
  <c r="D473" i="4"/>
  <c r="D437" i="4"/>
  <c r="D401" i="4"/>
  <c r="C740" i="4"/>
  <c r="M740" i="4" s="1"/>
  <c r="C704" i="4"/>
  <c r="M704" i="4" s="1"/>
  <c r="C668" i="4"/>
  <c r="M668" i="4" s="1"/>
  <c r="C620" i="4"/>
  <c r="C584" i="4"/>
  <c r="C548" i="4"/>
  <c r="C512" i="4"/>
  <c r="C476" i="4"/>
  <c r="C464" i="4"/>
  <c r="M464" i="4" s="1"/>
  <c r="C428" i="4"/>
  <c r="C404" i="4"/>
  <c r="D760" i="4"/>
  <c r="D724" i="4"/>
  <c r="M724" i="4" s="1"/>
  <c r="D688" i="4"/>
  <c r="M688" i="4" s="1"/>
  <c r="D652" i="4"/>
  <c r="D616" i="4"/>
  <c r="D580" i="4"/>
  <c r="D544" i="4"/>
  <c r="D508" i="4"/>
  <c r="D460" i="4"/>
  <c r="E768" i="4"/>
  <c r="E732" i="4"/>
  <c r="M732" i="4" s="1"/>
  <c r="E696" i="4"/>
  <c r="E660" i="4"/>
  <c r="E624" i="4"/>
  <c r="M624" i="4" s="1"/>
  <c r="E588" i="4"/>
  <c r="E552" i="4"/>
  <c r="E504" i="4"/>
  <c r="E468" i="4"/>
  <c r="J784" i="4"/>
  <c r="J796" i="4"/>
  <c r="J808" i="4"/>
  <c r="J820" i="4"/>
  <c r="J832" i="4"/>
  <c r="J844" i="4"/>
  <c r="J856" i="4"/>
  <c r="J868" i="4"/>
  <c r="J880" i="4"/>
  <c r="J892" i="4"/>
  <c r="J904" i="4"/>
  <c r="J916" i="4"/>
  <c r="J928" i="4"/>
  <c r="J940" i="4"/>
  <c r="J952" i="4"/>
  <c r="J785" i="4"/>
  <c r="J797" i="4"/>
  <c r="J809" i="4"/>
  <c r="J821" i="4"/>
  <c r="J833" i="4"/>
  <c r="J845" i="4"/>
  <c r="J857" i="4"/>
  <c r="J869" i="4"/>
  <c r="J881" i="4"/>
  <c r="J893" i="4"/>
  <c r="J905" i="4"/>
  <c r="J917" i="4"/>
  <c r="J929" i="4"/>
  <c r="J941" i="4"/>
  <c r="J953" i="4"/>
  <c r="J786" i="4"/>
  <c r="J798" i="4"/>
  <c r="J810" i="4"/>
  <c r="J822" i="4"/>
  <c r="J834" i="4"/>
  <c r="J846" i="4"/>
  <c r="J858" i="4"/>
  <c r="J870" i="4"/>
  <c r="J882" i="4"/>
  <c r="J894" i="4"/>
  <c r="J906" i="4"/>
  <c r="J918" i="4"/>
  <c r="J930" i="4"/>
  <c r="J942" i="4"/>
  <c r="J954" i="4"/>
  <c r="J789" i="4"/>
  <c r="J804" i="4"/>
  <c r="J819" i="4"/>
  <c r="J837" i="4"/>
  <c r="J852" i="4"/>
  <c r="J867" i="4"/>
  <c r="J885" i="4"/>
  <c r="J900" i="4"/>
  <c r="J915" i="4"/>
  <c r="J933" i="4"/>
  <c r="J948" i="4"/>
  <c r="J963" i="4"/>
  <c r="J975" i="4"/>
  <c r="J987" i="4"/>
  <c r="J999" i="4"/>
  <c r="J1011" i="4"/>
  <c r="J1023" i="4"/>
  <c r="J1035" i="4"/>
  <c r="J1047" i="4"/>
  <c r="J1059" i="4"/>
  <c r="J1071" i="4"/>
  <c r="J1083" i="4"/>
  <c r="J1095" i="4"/>
  <c r="J1107" i="4"/>
  <c r="J1119" i="4"/>
  <c r="J1131" i="4"/>
  <c r="J1143" i="4"/>
  <c r="J775" i="4"/>
  <c r="J790" i="4"/>
  <c r="J805" i="4"/>
  <c r="J823" i="4"/>
  <c r="J838" i="4"/>
  <c r="J853" i="4"/>
  <c r="J871" i="4"/>
  <c r="J886" i="4"/>
  <c r="J901" i="4"/>
  <c r="J919" i="4"/>
  <c r="J934" i="4"/>
  <c r="J949" i="4"/>
  <c r="J964" i="4"/>
  <c r="J976" i="4"/>
  <c r="J988" i="4"/>
  <c r="J1000" i="4"/>
  <c r="J1012" i="4"/>
  <c r="J1024" i="4"/>
  <c r="J1036" i="4"/>
  <c r="J1048" i="4"/>
  <c r="J1060" i="4"/>
  <c r="J1072" i="4"/>
  <c r="J1084" i="4"/>
  <c r="J1096" i="4"/>
  <c r="J1108" i="4"/>
  <c r="J1120" i="4"/>
  <c r="J1132" i="4"/>
  <c r="J1144" i="4"/>
  <c r="J776" i="4"/>
  <c r="J791" i="4"/>
  <c r="J806" i="4"/>
  <c r="J824" i="4"/>
  <c r="J839" i="4"/>
  <c r="J854" i="4"/>
  <c r="J872" i="4"/>
  <c r="J887" i="4"/>
  <c r="J902" i="4"/>
  <c r="J920" i="4"/>
  <c r="J935" i="4"/>
  <c r="J950" i="4"/>
  <c r="J965" i="4"/>
  <c r="J977" i="4"/>
  <c r="J989" i="4"/>
  <c r="J1001" i="4"/>
  <c r="J1013" i="4"/>
  <c r="J1025" i="4"/>
  <c r="J1037" i="4"/>
  <c r="J1049" i="4"/>
  <c r="J1061" i="4"/>
  <c r="J1073" i="4"/>
  <c r="J1085" i="4"/>
  <c r="J1097" i="4"/>
  <c r="J1109" i="4"/>
  <c r="J1121" i="4"/>
  <c r="J1133" i="4"/>
  <c r="J1145" i="4"/>
  <c r="J777" i="4"/>
  <c r="J792" i="4"/>
  <c r="J807" i="4"/>
  <c r="J825" i="4"/>
  <c r="J840" i="4"/>
  <c r="J855" i="4"/>
  <c r="J873" i="4"/>
  <c r="J888" i="4"/>
  <c r="J903" i="4"/>
  <c r="J921" i="4"/>
  <c r="J936" i="4"/>
  <c r="J951" i="4"/>
  <c r="J966" i="4"/>
  <c r="J978" i="4"/>
  <c r="J990" i="4"/>
  <c r="J1002" i="4"/>
  <c r="J1014" i="4"/>
  <c r="J1026" i="4"/>
  <c r="J1038" i="4"/>
  <c r="J1050" i="4"/>
  <c r="J1062" i="4"/>
  <c r="J1074" i="4"/>
  <c r="J1086" i="4"/>
  <c r="J1098" i="4"/>
  <c r="J1110" i="4"/>
  <c r="J1122" i="4"/>
  <c r="J1134" i="4"/>
  <c r="J1146" i="4"/>
  <c r="J782" i="4"/>
  <c r="J811" i="4"/>
  <c r="J830" i="4"/>
  <c r="J859" i="4"/>
  <c r="J878" i="4"/>
  <c r="J907" i="4"/>
  <c r="J926" i="4"/>
  <c r="J955" i="4"/>
  <c r="J971" i="4"/>
  <c r="J991" i="4"/>
  <c r="J1007" i="4"/>
  <c r="J1027" i="4"/>
  <c r="J1043" i="4"/>
  <c r="J1063" i="4"/>
  <c r="J1079" i="4"/>
  <c r="J1099" i="4"/>
  <c r="J1115" i="4"/>
  <c r="J1135" i="4"/>
  <c r="J1151" i="4"/>
  <c r="J783" i="4"/>
  <c r="J812" i="4"/>
  <c r="J831" i="4"/>
  <c r="J860" i="4"/>
  <c r="J879" i="4"/>
  <c r="J908" i="4"/>
  <c r="J927" i="4"/>
  <c r="J956" i="4"/>
  <c r="J972" i="4"/>
  <c r="J992" i="4"/>
  <c r="J1008" i="4"/>
  <c r="J1028" i="4"/>
  <c r="J1044" i="4"/>
  <c r="J1064" i="4"/>
  <c r="J1080" i="4"/>
  <c r="J1100" i="4"/>
  <c r="J1116" i="4"/>
  <c r="J1136" i="4"/>
  <c r="J1152" i="4"/>
  <c r="J787" i="4"/>
  <c r="J813" i="4"/>
  <c r="J835" i="4"/>
  <c r="J861" i="4"/>
  <c r="J883" i="4"/>
  <c r="J909" i="4"/>
  <c r="J931" i="4"/>
  <c r="J957" i="4"/>
  <c r="J973" i="4"/>
  <c r="J993" i="4"/>
  <c r="J1009" i="4"/>
  <c r="J1029" i="4"/>
  <c r="J1045" i="4"/>
  <c r="J1065" i="4"/>
  <c r="J1081" i="4"/>
  <c r="J1101" i="4"/>
  <c r="J1117" i="4"/>
  <c r="J1137" i="4"/>
  <c r="J1153" i="4"/>
  <c r="J788" i="4"/>
  <c r="J814" i="4"/>
  <c r="J836" i="4"/>
  <c r="J862" i="4"/>
  <c r="J884" i="4"/>
  <c r="J910" i="4"/>
  <c r="J932" i="4"/>
  <c r="J958" i="4"/>
  <c r="J974" i="4"/>
  <c r="J994" i="4"/>
  <c r="J1010" i="4"/>
  <c r="J1030" i="4"/>
  <c r="J1046" i="4"/>
  <c r="J1066" i="4"/>
  <c r="J1082" i="4"/>
  <c r="J1102" i="4"/>
  <c r="J1118" i="4"/>
  <c r="J1138" i="4"/>
  <c r="J1154" i="4"/>
  <c r="J778" i="4"/>
  <c r="J815" i="4"/>
  <c r="J848" i="4"/>
  <c r="J889" i="4"/>
  <c r="J922" i="4"/>
  <c r="J959" i="4"/>
  <c r="J983" i="4"/>
  <c r="J1015" i="4"/>
  <c r="J1039" i="4"/>
  <c r="J1067" i="4"/>
  <c r="J1091" i="4"/>
  <c r="J1123" i="4"/>
  <c r="J1147" i="4"/>
  <c r="J793" i="4"/>
  <c r="J937" i="4"/>
  <c r="J1019" i="4"/>
  <c r="J1075" i="4"/>
  <c r="J794" i="4"/>
  <c r="J1052" i="4"/>
  <c r="J828" i="4"/>
  <c r="J969" i="4"/>
  <c r="J1053" i="4"/>
  <c r="J1129" i="4"/>
  <c r="J799" i="4"/>
  <c r="J899" i="4"/>
  <c r="J970" i="4"/>
  <c r="J1078" i="4"/>
  <c r="J874" i="4"/>
  <c r="J1031" i="4"/>
  <c r="J779" i="4"/>
  <c r="J816" i="4"/>
  <c r="J849" i="4"/>
  <c r="J890" i="4"/>
  <c r="J923" i="4"/>
  <c r="J960" i="4"/>
  <c r="J984" i="4"/>
  <c r="J1016" i="4"/>
  <c r="J1040" i="4"/>
  <c r="J1068" i="4"/>
  <c r="J1092" i="4"/>
  <c r="J1124" i="4"/>
  <c r="J1148" i="4"/>
  <c r="J863" i="4"/>
  <c r="J1051" i="4"/>
  <c r="J864" i="4"/>
  <c r="J968" i="4"/>
  <c r="J1076" i="4"/>
  <c r="J795" i="4"/>
  <c r="J865" i="4"/>
  <c r="J997" i="4"/>
  <c r="J1105" i="4"/>
  <c r="J829" i="4"/>
  <c r="J998" i="4"/>
  <c r="J1130" i="4"/>
  <c r="J841" i="4"/>
  <c r="J1003" i="4"/>
  <c r="J1139" i="4"/>
  <c r="J780" i="4"/>
  <c r="J817" i="4"/>
  <c r="J850" i="4"/>
  <c r="J891" i="4"/>
  <c r="J924" i="4"/>
  <c r="J961" i="4"/>
  <c r="J985" i="4"/>
  <c r="J1017" i="4"/>
  <c r="J1041" i="4"/>
  <c r="J1069" i="4"/>
  <c r="J1093" i="4"/>
  <c r="J1125" i="4"/>
  <c r="J1149" i="4"/>
  <c r="J826" i="4"/>
  <c r="J967" i="4"/>
  <c r="J1103" i="4"/>
  <c r="J897" i="4"/>
  <c r="J1020" i="4"/>
  <c r="J1128" i="4"/>
  <c r="J939" i="4"/>
  <c r="J1077" i="4"/>
  <c r="J943" i="4"/>
  <c r="J1054" i="4"/>
  <c r="J800" i="4"/>
  <c r="J911" i="4"/>
  <c r="J979" i="4"/>
  <c r="J1055" i="4"/>
  <c r="J1111" i="4"/>
  <c r="J781" i="4"/>
  <c r="J818" i="4"/>
  <c r="J851" i="4"/>
  <c r="J895" i="4"/>
  <c r="J925" i="4"/>
  <c r="J962" i="4"/>
  <c r="J986" i="4"/>
  <c r="J1018" i="4"/>
  <c r="J1042" i="4"/>
  <c r="J1070" i="4"/>
  <c r="J1094" i="4"/>
  <c r="J1126" i="4"/>
  <c r="J1150" i="4"/>
  <c r="J896" i="4"/>
  <c r="J995" i="4"/>
  <c r="J1127" i="4"/>
  <c r="J827" i="4"/>
  <c r="J938" i="4"/>
  <c r="J996" i="4"/>
  <c r="J1104" i="4"/>
  <c r="J898" i="4"/>
  <c r="J1021" i="4"/>
  <c r="J866" i="4"/>
  <c r="J1022" i="4"/>
  <c r="J1106" i="4"/>
  <c r="J944" i="4"/>
  <c r="J1087" i="4"/>
  <c r="J842" i="4"/>
  <c r="J980" i="4"/>
  <c r="J1088" i="4"/>
  <c r="J843" i="4"/>
  <c r="J981" i="4"/>
  <c r="J1089" i="4"/>
  <c r="J876" i="4"/>
  <c r="J1005" i="4"/>
  <c r="J912" i="4"/>
  <c r="J1032" i="4"/>
  <c r="J1140" i="4"/>
  <c r="J1141" i="4"/>
  <c r="J1142" i="4"/>
  <c r="J946" i="4"/>
  <c r="J947" i="4"/>
  <c r="J847" i="4"/>
  <c r="J982" i="4"/>
  <c r="J1090" i="4"/>
  <c r="J877" i="4"/>
  <c r="J1006" i="4"/>
  <c r="J1114" i="4"/>
  <c r="J1033" i="4"/>
  <c r="J914" i="4"/>
  <c r="J801" i="4"/>
  <c r="J945" i="4"/>
  <c r="J802" i="4"/>
  <c r="J1057" i="4"/>
  <c r="J1058" i="4"/>
  <c r="J875" i="4"/>
  <c r="J1004" i="4"/>
  <c r="J1112" i="4"/>
  <c r="J1113" i="4"/>
  <c r="J913" i="4"/>
  <c r="J1034" i="4"/>
  <c r="J1056" i="4"/>
  <c r="J803" i="4"/>
  <c r="C761" i="4"/>
  <c r="M761" i="4" s="1"/>
  <c r="C749" i="4"/>
  <c r="M749" i="4" s="1"/>
  <c r="C737" i="4"/>
  <c r="C725" i="4"/>
  <c r="C713" i="4"/>
  <c r="C701" i="4"/>
  <c r="C689" i="4"/>
  <c r="C677" i="4"/>
  <c r="C665" i="4"/>
  <c r="C653" i="4"/>
  <c r="C641" i="4"/>
  <c r="C629" i="4"/>
  <c r="M629" i="4" s="1"/>
  <c r="C617" i="4"/>
  <c r="M617" i="4" s="1"/>
  <c r="C605" i="4"/>
  <c r="M605" i="4" s="1"/>
  <c r="C593" i="4"/>
  <c r="C581" i="4"/>
  <c r="C569" i="4"/>
  <c r="C557" i="4"/>
  <c r="C545" i="4"/>
  <c r="C533" i="4"/>
  <c r="C521" i="4"/>
  <c r="C509" i="4"/>
  <c r="C497" i="4"/>
  <c r="C485" i="4"/>
  <c r="C473" i="4"/>
  <c r="M473" i="4" s="1"/>
  <c r="C461" i="4"/>
  <c r="M461" i="4" s="1"/>
  <c r="C449" i="4"/>
  <c r="C437" i="4"/>
  <c r="C425" i="4"/>
  <c r="C413" i="4"/>
  <c r="D769" i="4"/>
  <c r="D757" i="4"/>
  <c r="D745" i="4"/>
  <c r="D733" i="4"/>
  <c r="D721" i="4"/>
  <c r="D709" i="4"/>
  <c r="M709" i="4" s="1"/>
  <c r="D697" i="4"/>
  <c r="D685" i="4"/>
  <c r="M685" i="4" s="1"/>
  <c r="D673" i="4"/>
  <c r="D661" i="4"/>
  <c r="D649" i="4"/>
  <c r="M649" i="4" s="1"/>
  <c r="D637" i="4"/>
  <c r="D625" i="4"/>
  <c r="D613" i="4"/>
  <c r="D601" i="4"/>
  <c r="M601" i="4" s="1"/>
  <c r="D589" i="4"/>
  <c r="D577" i="4"/>
  <c r="D565" i="4"/>
  <c r="D553" i="4"/>
  <c r="D541" i="4"/>
  <c r="D529" i="4"/>
  <c r="D517" i="4"/>
  <c r="D505" i="4"/>
  <c r="D493" i="4"/>
  <c r="D481" i="4"/>
  <c r="D469" i="4"/>
  <c r="D457" i="4"/>
  <c r="D445" i="4"/>
  <c r="D433" i="4"/>
  <c r="D421" i="4"/>
  <c r="D409" i="4"/>
  <c r="E765" i="4"/>
  <c r="E753" i="4"/>
  <c r="E741" i="4"/>
  <c r="E729" i="4"/>
  <c r="E717" i="4"/>
  <c r="E705" i="4"/>
  <c r="E693" i="4"/>
  <c r="E681" i="4"/>
  <c r="E669" i="4"/>
  <c r="E657" i="4"/>
  <c r="E645" i="4"/>
  <c r="E633" i="4"/>
  <c r="E621" i="4"/>
  <c r="E609" i="4"/>
  <c r="E597" i="4"/>
  <c r="E585" i="4"/>
  <c r="E573" i="4"/>
  <c r="E561" i="4"/>
  <c r="E549" i="4"/>
  <c r="E537" i="4"/>
  <c r="E525" i="4"/>
  <c r="E513" i="4"/>
  <c r="E501" i="4"/>
  <c r="E489" i="4"/>
  <c r="E477" i="4"/>
  <c r="E465" i="4"/>
  <c r="E453" i="4"/>
  <c r="E441" i="4"/>
  <c r="E429" i="4"/>
  <c r="E417" i="4"/>
  <c r="E405" i="4"/>
  <c r="F761" i="4"/>
  <c r="F749" i="4"/>
  <c r="F737" i="4"/>
  <c r="F725" i="4"/>
  <c r="F713" i="4"/>
  <c r="F701" i="4"/>
  <c r="F689" i="4"/>
  <c r="F677" i="4"/>
  <c r="F665" i="4"/>
  <c r="F653" i="4"/>
  <c r="F641" i="4"/>
  <c r="F629" i="4"/>
  <c r="F617" i="4"/>
  <c r="F605" i="4"/>
  <c r="F593" i="4"/>
  <c r="F581" i="4"/>
  <c r="F569" i="4"/>
  <c r="F557" i="4"/>
  <c r="F545" i="4"/>
  <c r="F533" i="4"/>
  <c r="F521" i="4"/>
  <c r="F509" i="4"/>
  <c r="F497" i="4"/>
  <c r="F485" i="4"/>
  <c r="F473" i="4"/>
  <c r="F461" i="4"/>
  <c r="F449" i="4"/>
  <c r="F437" i="4"/>
  <c r="F425" i="4"/>
  <c r="F413" i="4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O23" i="3"/>
  <c r="P23" i="3"/>
  <c r="Q23" i="3"/>
  <c r="R23" i="3"/>
  <c r="S23" i="3"/>
  <c r="T23" i="3"/>
  <c r="U23" i="3"/>
  <c r="V23" i="3"/>
  <c r="W23" i="3"/>
  <c r="X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P17" i="3"/>
  <c r="Q17" i="3"/>
  <c r="R17" i="3"/>
  <c r="S17" i="3"/>
  <c r="T17" i="3"/>
  <c r="U17" i="3"/>
  <c r="V17" i="3"/>
  <c r="W17" i="3"/>
  <c r="X17" i="3"/>
  <c r="O17" i="3"/>
  <c r="M495" i="4" l="1"/>
  <c r="M906" i="4"/>
  <c r="M1137" i="4"/>
  <c r="M950" i="4"/>
  <c r="M1119" i="4"/>
  <c r="M414" i="4"/>
  <c r="M702" i="4"/>
  <c r="M763" i="4"/>
  <c r="M572" i="4"/>
  <c r="M453" i="4"/>
  <c r="M973" i="4"/>
  <c r="M1117" i="4"/>
  <c r="M890" i="4"/>
  <c r="M1107" i="4"/>
  <c r="M485" i="4"/>
  <c r="M426" i="4"/>
  <c r="M448" i="4"/>
  <c r="M718" i="4"/>
  <c r="M480" i="4"/>
  <c r="M417" i="4"/>
  <c r="M813" i="4"/>
  <c r="M829" i="4"/>
  <c r="M1129" i="4"/>
  <c r="M889" i="4"/>
  <c r="M908" i="4"/>
  <c r="M1003" i="4"/>
  <c r="M943" i="4"/>
  <c r="M834" i="4"/>
  <c r="M1072" i="4"/>
  <c r="M784" i="4"/>
  <c r="M807" i="4"/>
  <c r="M643" i="4"/>
  <c r="M694" i="4"/>
  <c r="M551" i="4"/>
  <c r="M430" i="4"/>
  <c r="M1028" i="4"/>
  <c r="M777" i="4"/>
  <c r="M1077" i="4"/>
  <c r="M781" i="4"/>
  <c r="M931" i="4"/>
  <c r="M810" i="4"/>
  <c r="M1060" i="4"/>
  <c r="M795" i="4"/>
  <c r="M511" i="4"/>
  <c r="M673" i="4"/>
  <c r="M615" i="4"/>
  <c r="M538" i="4"/>
  <c r="M613" i="4"/>
  <c r="M409" i="4"/>
  <c r="M1063" i="4"/>
  <c r="M865" i="4"/>
  <c r="M895" i="4"/>
  <c r="M1114" i="4"/>
  <c r="M872" i="4"/>
  <c r="M1123" i="4"/>
  <c r="M786" i="4"/>
  <c r="M1048" i="4"/>
  <c r="M798" i="4"/>
  <c r="M783" i="4"/>
  <c r="M462" i="4"/>
  <c r="M1136" i="4"/>
  <c r="M1008" i="4"/>
  <c r="M1039" i="4"/>
  <c r="M857" i="4"/>
  <c r="M533" i="4"/>
  <c r="M762" i="4"/>
  <c r="M656" i="4"/>
  <c r="M758" i="4"/>
  <c r="M550" i="4"/>
  <c r="M405" i="4"/>
  <c r="M920" i="4"/>
  <c r="M1047" i="4"/>
  <c r="M689" i="4"/>
  <c r="M547" i="4"/>
  <c r="M863" i="4"/>
  <c r="M992" i="4"/>
  <c r="M782" i="4"/>
  <c r="M878" i="4"/>
  <c r="M1032" i="4"/>
  <c r="M825" i="4"/>
  <c r="M1067" i="4"/>
  <c r="M1014" i="4"/>
  <c r="M797" i="4"/>
  <c r="M1012" i="4"/>
  <c r="M1026" i="4"/>
  <c r="M809" i="4"/>
  <c r="M503" i="4"/>
  <c r="M792" i="4"/>
  <c r="M1130" i="4"/>
  <c r="M524" i="4"/>
  <c r="M466" i="4"/>
  <c r="M922" i="4"/>
  <c r="M1007" i="4"/>
  <c r="M986" i="4"/>
  <c r="M824" i="4"/>
  <c r="M1076" i="4"/>
  <c r="M826" i="4"/>
  <c r="M1068" i="4"/>
  <c r="M1146" i="4"/>
  <c r="M917" i="4"/>
  <c r="M928" i="4"/>
  <c r="M846" i="4"/>
  <c r="M951" i="4"/>
  <c r="M499" i="4"/>
  <c r="M424" i="4"/>
  <c r="M621" i="4"/>
  <c r="M1081" i="4"/>
  <c r="M983" i="4"/>
  <c r="M1147" i="4"/>
  <c r="M1004" i="4"/>
  <c r="M1149" i="4"/>
  <c r="M1122" i="4"/>
  <c r="M893" i="4"/>
  <c r="M916" i="4"/>
  <c r="M1134" i="4"/>
  <c r="M822" i="4"/>
  <c r="M939" i="4"/>
  <c r="M594" i="4"/>
  <c r="M614" i="4"/>
  <c r="M616" i="4"/>
  <c r="M394" i="4"/>
  <c r="M400" i="4"/>
  <c r="M864" i="4"/>
  <c r="M1152" i="4"/>
  <c r="M1021" i="4"/>
  <c r="M1141" i="4"/>
  <c r="M1057" i="4"/>
  <c r="M1098" i="4"/>
  <c r="M869" i="4"/>
  <c r="M904" i="4"/>
  <c r="M1110" i="4"/>
  <c r="M927" i="4"/>
  <c r="M665" i="4"/>
  <c r="M667" i="4"/>
  <c r="M1080" i="4"/>
  <c r="M969" i="4"/>
  <c r="M1059" i="4"/>
  <c r="M677" i="4"/>
  <c r="M474" i="4"/>
  <c r="M679" i="4"/>
  <c r="M712" i="4"/>
  <c r="M742" i="4"/>
  <c r="M705" i="4"/>
  <c r="M529" i="4"/>
  <c r="M1046" i="4"/>
  <c r="M833" i="4"/>
  <c r="M545" i="4"/>
  <c r="M630" i="4"/>
  <c r="M465" i="4"/>
  <c r="M527" i="4"/>
  <c r="M1099" i="4"/>
  <c r="M899" i="4"/>
  <c r="M1070" i="4"/>
  <c r="M911" i="4"/>
  <c r="M1053" i="4"/>
  <c r="M816" i="4"/>
  <c r="M1089" i="4"/>
  <c r="M851" i="4"/>
  <c r="M1085" i="4"/>
  <c r="M868" i="4"/>
  <c r="M1097" i="4"/>
  <c r="M1035" i="4"/>
  <c r="M557" i="4"/>
  <c r="M1023" i="4"/>
  <c r="M416" i="4"/>
  <c r="M565" i="4"/>
  <c r="M504" i="4"/>
  <c r="M553" i="4"/>
  <c r="M518" i="4"/>
  <c r="M447" i="4"/>
  <c r="M442" i="4"/>
  <c r="M393" i="4"/>
  <c r="M597" i="4"/>
  <c r="M729" i="4"/>
  <c r="M675" i="4"/>
  <c r="M637" i="4"/>
  <c r="M599" i="4"/>
  <c r="M700" i="4"/>
  <c r="M1151" i="4"/>
  <c r="M811" i="4"/>
  <c r="M1138" i="4"/>
  <c r="M1065" i="4"/>
  <c r="M886" i="4"/>
  <c r="M1066" i="4"/>
  <c r="M1101" i="4"/>
  <c r="M884" i="4"/>
  <c r="M1112" i="4"/>
  <c r="M998" i="4"/>
  <c r="M1078" i="4"/>
  <c r="M789" i="4"/>
  <c r="M787" i="4"/>
  <c r="M1093" i="4"/>
  <c r="M1019" i="4"/>
  <c r="M997" i="4"/>
  <c r="M996" i="4"/>
  <c r="M780" i="4"/>
  <c r="M1020" i="4"/>
  <c r="M945" i="4"/>
  <c r="M1031" i="4"/>
  <c r="M815" i="4"/>
  <c r="M966" i="4"/>
  <c r="M1037" i="4"/>
  <c r="M1132" i="4"/>
  <c r="M988" i="4"/>
  <c r="M844" i="4"/>
  <c r="M978" i="4"/>
  <c r="M1049" i="4"/>
  <c r="M775" i="4"/>
  <c r="M1011" i="4"/>
  <c r="M867" i="4"/>
  <c r="M794" i="4"/>
  <c r="M909" i="4"/>
  <c r="M1050" i="4"/>
  <c r="M952" i="4"/>
  <c r="M831" i="4"/>
  <c r="M475" i="4"/>
  <c r="M650" i="4"/>
  <c r="M407" i="4"/>
  <c r="M519" i="4"/>
  <c r="M1082" i="4"/>
  <c r="M1115" i="4"/>
  <c r="M896" i="4"/>
  <c r="M1148" i="4"/>
  <c r="M853" i="4"/>
  <c r="M898" i="4"/>
  <c r="M1104" i="4"/>
  <c r="M941" i="4"/>
  <c r="M940" i="4"/>
  <c r="M796" i="4"/>
  <c r="M963" i="4"/>
  <c r="M397" i="4"/>
  <c r="M634" i="4"/>
  <c r="M543" i="4"/>
  <c r="M1064" i="4"/>
  <c r="M957" i="4"/>
  <c r="M1055" i="4"/>
  <c r="M1095" i="4"/>
  <c r="M641" i="4"/>
  <c r="M726" i="4"/>
  <c r="M560" i="4"/>
  <c r="M421" i="4"/>
  <c r="M720" i="4"/>
  <c r="M735" i="4"/>
  <c r="M552" i="4"/>
  <c r="M900" i="4"/>
  <c r="M914" i="4"/>
  <c r="M817" i="4"/>
  <c r="M888" i="4"/>
  <c r="M923" i="4"/>
  <c r="M1083" i="4"/>
  <c r="M653" i="4"/>
  <c r="M450" i="4"/>
  <c r="M680" i="4"/>
  <c r="M445" i="4"/>
  <c r="M683" i="4"/>
  <c r="M477" i="4"/>
  <c r="M921" i="4"/>
  <c r="M1116" i="4"/>
  <c r="M838" i="4"/>
  <c r="M839" i="4"/>
  <c r="M881" i="4"/>
  <c r="M428" i="4"/>
  <c r="M632" i="4"/>
  <c r="M716" i="4"/>
  <c r="M733" i="4"/>
  <c r="M697" i="4"/>
  <c r="M422" i="4"/>
  <c r="M591" i="4"/>
  <c r="M682" i="4"/>
  <c r="M549" i="4"/>
  <c r="M502" i="4"/>
  <c r="M472" i="4"/>
  <c r="M955" i="4"/>
  <c r="M1102" i="4"/>
  <c r="M1113" i="4"/>
  <c r="M818" i="4"/>
  <c r="M860" i="4"/>
  <c r="M1088" i="4"/>
  <c r="M985" i="4"/>
  <c r="M1090" i="4"/>
  <c r="M887" i="4"/>
  <c r="M845" i="4"/>
  <c r="M1086" i="4"/>
  <c r="M915" i="4"/>
  <c r="M493" i="4"/>
  <c r="M721" i="4"/>
  <c r="M454" i="4"/>
  <c r="M520" i="4"/>
  <c r="M791" i="4"/>
  <c r="M848" i="4"/>
  <c r="M1041" i="4"/>
  <c r="M802" i="4"/>
  <c r="M967" i="4"/>
  <c r="M788" i="4"/>
  <c r="M1052" i="4"/>
  <c r="M913" i="4"/>
  <c r="M1087" i="4"/>
  <c r="M1038" i="4"/>
  <c r="M821" i="4"/>
  <c r="M1024" i="4"/>
  <c r="M1062" i="4"/>
  <c r="M903" i="4"/>
  <c r="M476" i="4"/>
  <c r="M403" i="4"/>
  <c r="M734" i="4"/>
  <c r="M669" i="4"/>
  <c r="M456" i="4"/>
  <c r="M812" i="4"/>
  <c r="M1079" i="4"/>
  <c r="M949" i="4"/>
  <c r="M1127" i="4"/>
  <c r="M413" i="4"/>
  <c r="M512" i="4"/>
  <c r="M642" i="4"/>
  <c r="M728" i="4"/>
  <c r="M415" i="4"/>
  <c r="M703" i="4"/>
  <c r="M505" i="4"/>
  <c r="M756" i="4"/>
  <c r="M478" i="4"/>
  <c r="M633" i="4"/>
  <c r="M636" i="4"/>
  <c r="M528" i="4"/>
  <c r="M971" i="4"/>
  <c r="M958" i="4"/>
  <c r="M1153" i="4"/>
  <c r="M861" i="4"/>
  <c r="M1150" i="4"/>
  <c r="M859" i="4"/>
  <c r="M1075" i="4"/>
  <c r="M1016" i="4"/>
  <c r="M1092" i="4"/>
  <c r="M1051" i="4"/>
  <c r="M990" i="4"/>
  <c r="M1144" i="4"/>
  <c r="M856" i="4"/>
  <c r="M1073" i="4"/>
  <c r="M879" i="4"/>
  <c r="M569" i="4"/>
  <c r="M548" i="4"/>
  <c r="M510" i="4"/>
  <c r="M427" i="4"/>
  <c r="M715" i="4"/>
  <c r="M437" i="4"/>
  <c r="M581" i="4"/>
  <c r="M725" i="4"/>
  <c r="M584" i="4"/>
  <c r="M522" i="4"/>
  <c r="M666" i="4"/>
  <c r="M439" i="4"/>
  <c r="M583" i="4"/>
  <c r="M727" i="4"/>
  <c r="M452" i="4"/>
  <c r="M588" i="4"/>
  <c r="M576" i="4"/>
  <c r="M622" i="4"/>
  <c r="M542" i="4"/>
  <c r="M590" i="4"/>
  <c r="M406" i="4"/>
  <c r="M598" i="4"/>
  <c r="M561" i="4"/>
  <c r="M681" i="4"/>
  <c r="M423" i="4"/>
  <c r="M736" i="4"/>
  <c r="M698" i="4"/>
  <c r="M638" i="4"/>
  <c r="M744" i="4"/>
  <c r="M1043" i="4"/>
  <c r="M1118" i="4"/>
  <c r="M974" i="4"/>
  <c r="M901" i="4"/>
  <c r="M830" i="4"/>
  <c r="M1010" i="4"/>
  <c r="M1045" i="4"/>
  <c r="M828" i="4"/>
  <c r="M1056" i="4"/>
  <c r="M982" i="4"/>
  <c r="M1006" i="4"/>
  <c r="M1128" i="4"/>
  <c r="M1106" i="4"/>
  <c r="M1005" i="4"/>
  <c r="M947" i="4"/>
  <c r="M961" i="4"/>
  <c r="M980" i="4"/>
  <c r="M1094" i="4"/>
  <c r="M948" i="4"/>
  <c r="M873" i="4"/>
  <c r="M1015" i="4"/>
  <c r="M799" i="4"/>
  <c r="M942" i="4"/>
  <c r="M1013" i="4"/>
  <c r="M1120" i="4"/>
  <c r="M976" i="4"/>
  <c r="M832" i="4"/>
  <c r="M954" i="4"/>
  <c r="M1025" i="4"/>
  <c r="M1143" i="4"/>
  <c r="M999" i="4"/>
  <c r="M855" i="4"/>
  <c r="M760" i="4"/>
  <c r="M827" i="4"/>
  <c r="M991" i="4"/>
  <c r="M912" i="4"/>
  <c r="M1105" i="4"/>
  <c r="M808" i="4"/>
  <c r="M975" i="4"/>
  <c r="M558" i="4"/>
  <c r="M488" i="4"/>
  <c r="M849" i="4"/>
  <c r="M1030" i="4"/>
  <c r="M1058" i="4"/>
  <c r="M806" i="4"/>
  <c r="M981" i="4"/>
  <c r="M1126" i="4"/>
  <c r="M924" i="4"/>
  <c r="M959" i="4"/>
  <c r="M858" i="4"/>
  <c r="M1084" i="4"/>
  <c r="M882" i="4"/>
  <c r="M819" i="4"/>
  <c r="M672" i="4"/>
  <c r="M659" i="4"/>
  <c r="M866" i="4"/>
  <c r="M874" i="4"/>
  <c r="M1054" i="4"/>
  <c r="M929" i="4"/>
  <c r="M497" i="4"/>
  <c r="M582" i="4"/>
  <c r="M644" i="4"/>
  <c r="M544" i="4"/>
  <c r="M577" i="4"/>
  <c r="M501" i="4"/>
  <c r="M567" i="4"/>
  <c r="M1029" i="4"/>
  <c r="M847" i="4"/>
  <c r="M793" i="4"/>
  <c r="M854" i="4"/>
  <c r="M962" i="4"/>
  <c r="M1139" i="4"/>
  <c r="M905" i="4"/>
  <c r="M509" i="4"/>
  <c r="M404" i="4"/>
  <c r="M738" i="4"/>
  <c r="M655" i="4"/>
  <c r="M711" i="4"/>
  <c r="M398" i="4"/>
  <c r="M496" i="4"/>
  <c r="M585" i="4"/>
  <c r="M1154" i="4"/>
  <c r="M842" i="4"/>
  <c r="M1091" i="4"/>
  <c r="M1124" i="4"/>
  <c r="M907" i="4"/>
  <c r="M1071" i="4"/>
  <c r="M521" i="4"/>
  <c r="M750" i="4"/>
  <c r="M523" i="4"/>
  <c r="M469" i="4"/>
  <c r="M695" i="4"/>
  <c r="M676" i="4"/>
  <c r="M766" i="4"/>
  <c r="M741" i="4"/>
  <c r="M441" i="4"/>
  <c r="M652" i="4"/>
  <c r="M457" i="4"/>
  <c r="M1135" i="4"/>
  <c r="M1100" i="4"/>
  <c r="M803" i="4"/>
  <c r="M1042" i="4"/>
  <c r="M1125" i="4"/>
  <c r="M852" i="4"/>
  <c r="M1103" i="4"/>
  <c r="M1074" i="4"/>
  <c r="M1133" i="4"/>
  <c r="M1036" i="4"/>
  <c r="M892" i="4"/>
  <c r="M1145" i="4"/>
  <c r="M618" i="4"/>
  <c r="M535" i="4"/>
  <c r="M752" i="4"/>
  <c r="M755" i="4"/>
  <c r="M446" i="4"/>
  <c r="M658" i="4"/>
  <c r="M513" i="4"/>
  <c r="M455" i="4"/>
  <c r="M972" i="4"/>
  <c r="M1027" i="4"/>
  <c r="M1044" i="4"/>
  <c r="M1142" i="4"/>
  <c r="M933" i="4"/>
  <c r="M970" i="4"/>
  <c r="M1069" i="4"/>
  <c r="M836" i="4"/>
  <c r="M946" i="4"/>
  <c r="M871" i="4"/>
  <c r="M1109" i="4"/>
  <c r="M880" i="4"/>
  <c r="M1121" i="4"/>
  <c r="M486" i="4"/>
  <c r="M692" i="4"/>
  <c r="M691" i="4"/>
  <c r="M517" i="4"/>
  <c r="M433" i="4"/>
  <c r="M470" i="4"/>
  <c r="M719" i="4"/>
  <c r="M514" i="4"/>
  <c r="M418" i="4"/>
  <c r="M568" i="4"/>
  <c r="M600" i="4"/>
  <c r="M994" i="4"/>
  <c r="M877" i="4"/>
  <c r="M891" i="4"/>
  <c r="M701" i="4"/>
  <c r="M498" i="4"/>
  <c r="M559" i="4"/>
  <c r="M541" i="4"/>
  <c r="M432" i="4"/>
  <c r="M494" i="4"/>
  <c r="M429" i="4"/>
  <c r="M765" i="4"/>
  <c r="M592" i="4"/>
  <c r="M639" i="4"/>
  <c r="M883" i="4"/>
  <c r="M938" i="4"/>
  <c r="M919" i="4"/>
  <c r="M936" i="4"/>
  <c r="M1018" i="4"/>
  <c r="M841" i="4"/>
  <c r="M790" i="4"/>
  <c r="M1033" i="4"/>
  <c r="M800" i="4"/>
  <c r="M1017" i="4"/>
  <c r="M835" i="4"/>
  <c r="M1061" i="4"/>
  <c r="M1000" i="4"/>
  <c r="M1002" i="4"/>
  <c r="M785" i="4"/>
  <c r="M425" i="4"/>
  <c r="M713" i="4"/>
  <c r="M654" i="4"/>
  <c r="M764" i="4"/>
  <c r="M571" i="4"/>
  <c r="M449" i="4"/>
  <c r="M593" i="4"/>
  <c r="M737" i="4"/>
  <c r="M620" i="4"/>
  <c r="M534" i="4"/>
  <c r="M678" i="4"/>
  <c r="M451" i="4"/>
  <c r="M595" i="4"/>
  <c r="M739" i="4"/>
  <c r="M500" i="4"/>
  <c r="M611" i="4"/>
  <c r="M431" i="4"/>
  <c r="M660" i="4"/>
  <c r="M661" i="4"/>
  <c r="M566" i="4"/>
  <c r="M635" i="4"/>
  <c r="M753" i="4"/>
  <c r="M562" i="4"/>
  <c r="M525" i="4"/>
  <c r="M645" i="4"/>
  <c r="M471" i="4"/>
  <c r="M759" i="4"/>
  <c r="M699" i="4"/>
  <c r="M935" i="4"/>
  <c r="M902" i="4"/>
  <c r="M814" i="4"/>
  <c r="M956" i="4"/>
  <c r="M778" i="4"/>
  <c r="M850" i="4"/>
  <c r="M993" i="4"/>
  <c r="M776" i="4"/>
  <c r="M984" i="4"/>
  <c r="M926" i="4"/>
  <c r="M934" i="4"/>
  <c r="M1040" i="4"/>
  <c r="M1034" i="4"/>
  <c r="M897" i="4"/>
  <c r="M875" i="4"/>
  <c r="M925" i="4"/>
  <c r="M960" i="4"/>
  <c r="M1022" i="4"/>
  <c r="M876" i="4"/>
  <c r="M801" i="4"/>
  <c r="M995" i="4"/>
  <c r="M779" i="4"/>
  <c r="M918" i="4"/>
  <c r="M989" i="4"/>
  <c r="M1108" i="4"/>
  <c r="M964" i="4"/>
  <c r="M820" i="4"/>
  <c r="M930" i="4"/>
  <c r="M1001" i="4"/>
  <c r="M1131" i="4"/>
  <c r="M987" i="4"/>
  <c r="M843" i="4"/>
  <c r="X34" i="3"/>
  <c r="X39" i="3"/>
  <c r="W39" i="3"/>
  <c r="V39" i="3"/>
  <c r="U39" i="3"/>
  <c r="T39" i="3"/>
  <c r="S39" i="3"/>
  <c r="R39" i="3"/>
  <c r="Q39" i="3"/>
  <c r="P39" i="3"/>
  <c r="O39" i="3"/>
  <c r="X38" i="3"/>
  <c r="W38" i="3"/>
  <c r="V38" i="3"/>
  <c r="U38" i="3"/>
  <c r="T38" i="3"/>
  <c r="S38" i="3"/>
  <c r="R38" i="3"/>
  <c r="Q38" i="3"/>
  <c r="P38" i="3"/>
  <c r="O38" i="3"/>
  <c r="X37" i="3"/>
  <c r="W37" i="3"/>
  <c r="V37" i="3"/>
  <c r="U37" i="3"/>
  <c r="T37" i="3"/>
  <c r="S37" i="3"/>
  <c r="R37" i="3"/>
  <c r="Q37" i="3"/>
  <c r="P37" i="3"/>
  <c r="O37" i="3"/>
  <c r="X36" i="3"/>
  <c r="W36" i="3"/>
  <c r="V36" i="3"/>
  <c r="U36" i="3"/>
  <c r="T36" i="3"/>
  <c r="S36" i="3"/>
  <c r="R36" i="3"/>
  <c r="Q36" i="3"/>
  <c r="P36" i="3"/>
  <c r="O36" i="3"/>
  <c r="X35" i="3"/>
  <c r="W35" i="3"/>
  <c r="V35" i="3"/>
  <c r="U35" i="3"/>
  <c r="T35" i="3"/>
  <c r="S35" i="3"/>
  <c r="R35" i="3"/>
  <c r="Q35" i="3"/>
  <c r="P35" i="3"/>
  <c r="O35" i="3"/>
  <c r="W34" i="3"/>
  <c r="V34" i="3"/>
  <c r="U34" i="3"/>
  <c r="T34" i="3"/>
  <c r="S34" i="3"/>
  <c r="R34" i="3"/>
  <c r="Q34" i="3"/>
  <c r="P34" i="3"/>
  <c r="O34" i="3"/>
  <c r="X33" i="3"/>
  <c r="W33" i="3"/>
  <c r="V33" i="3"/>
  <c r="U33" i="3"/>
  <c r="T33" i="3"/>
  <c r="S33" i="3"/>
  <c r="R33" i="3"/>
  <c r="Q33" i="3"/>
  <c r="P33" i="3"/>
  <c r="O33" i="3"/>
  <c r="X32" i="3"/>
  <c r="W32" i="3"/>
  <c r="V32" i="3"/>
  <c r="U32" i="3"/>
  <c r="T32" i="3"/>
  <c r="S32" i="3"/>
  <c r="R32" i="3"/>
  <c r="Q32" i="3"/>
  <c r="P32" i="3"/>
  <c r="O32" i="3"/>
  <c r="X31" i="3"/>
  <c r="W31" i="3"/>
  <c r="V31" i="3"/>
  <c r="U31" i="3"/>
  <c r="T31" i="3"/>
  <c r="S31" i="3"/>
  <c r="R31" i="3"/>
  <c r="Q31" i="3"/>
  <c r="P31" i="3"/>
  <c r="O31" i="3"/>
  <c r="X30" i="3"/>
  <c r="W30" i="3"/>
  <c r="V30" i="3"/>
  <c r="U30" i="3"/>
  <c r="T30" i="3"/>
  <c r="S30" i="3"/>
  <c r="R30" i="3"/>
  <c r="Q30" i="3"/>
  <c r="P30" i="3"/>
  <c r="W15" i="2"/>
  <c r="U15" i="2"/>
  <c r="U412" i="2"/>
  <c r="W412" i="2"/>
  <c r="W426" i="2" s="1"/>
  <c r="W410" i="2"/>
  <c r="W424" i="2" s="1"/>
  <c r="U410" i="2"/>
  <c r="U424" i="2" s="1"/>
  <c r="Y430" i="2"/>
  <c r="X430" i="2"/>
  <c r="V430" i="2"/>
  <c r="T430" i="2"/>
  <c r="S430" i="2"/>
  <c r="R430" i="2"/>
  <c r="Q430" i="2"/>
  <c r="P430" i="2"/>
  <c r="U426" i="2"/>
  <c r="Z430" i="2"/>
  <c r="U369" i="2"/>
  <c r="U383" i="2" s="1"/>
  <c r="W369" i="2"/>
  <c r="W383" i="2" s="1"/>
  <c r="Z369" i="2"/>
  <c r="Z383" i="2" s="1"/>
  <c r="U372" i="2"/>
  <c r="U386" i="2" s="1"/>
  <c r="W372" i="2"/>
  <c r="W386" i="2" s="1"/>
  <c r="Z372" i="2"/>
  <c r="W367" i="2"/>
  <c r="Z367" i="2"/>
  <c r="U367" i="2"/>
  <c r="U381" i="2" s="1"/>
  <c r="X387" i="2"/>
  <c r="V387" i="2"/>
  <c r="T387" i="2"/>
  <c r="S387" i="2"/>
  <c r="R387" i="2"/>
  <c r="Q387" i="2"/>
  <c r="P387" i="2"/>
  <c r="Z386" i="2"/>
  <c r="Z381" i="2"/>
  <c r="Y387" i="2"/>
  <c r="W381" i="2"/>
  <c r="U326" i="2"/>
  <c r="U340" i="2" s="1"/>
  <c r="W326" i="2"/>
  <c r="Y326" i="2"/>
  <c r="Y340" i="2" s="1"/>
  <c r="Z326" i="2"/>
  <c r="U328" i="2"/>
  <c r="U342" i="2" s="1"/>
  <c r="W328" i="2"/>
  <c r="W342" i="2" s="1"/>
  <c r="Y328" i="2"/>
  <c r="Y342" i="2" s="1"/>
  <c r="Z328" i="2"/>
  <c r="U329" i="2"/>
  <c r="W329" i="2"/>
  <c r="Y329" i="2"/>
  <c r="Y343" i="2" s="1"/>
  <c r="Z329" i="2"/>
  <c r="Z343" i="2" s="1"/>
  <c r="W324" i="2"/>
  <c r="W338" i="2" s="1"/>
  <c r="Y324" i="2"/>
  <c r="Y338" i="2" s="1"/>
  <c r="Z324" i="2"/>
  <c r="Z338" i="2" s="1"/>
  <c r="U324" i="2"/>
  <c r="U338" i="2" s="1"/>
  <c r="V344" i="2"/>
  <c r="T344" i="2"/>
  <c r="S344" i="2"/>
  <c r="R344" i="2"/>
  <c r="Q344" i="2"/>
  <c r="P344" i="2"/>
  <c r="W343" i="2"/>
  <c r="U343" i="2"/>
  <c r="Z342" i="2"/>
  <c r="Z340" i="2"/>
  <c r="W340" i="2"/>
  <c r="X344" i="2"/>
  <c r="U283" i="2"/>
  <c r="U297" i="2" s="1"/>
  <c r="W283" i="2"/>
  <c r="X283" i="2"/>
  <c r="Y283" i="2"/>
  <c r="Y297" i="2" s="1"/>
  <c r="Z283" i="2"/>
  <c r="Z297" i="2" s="1"/>
  <c r="U284" i="2"/>
  <c r="U298" i="2" s="1"/>
  <c r="W284" i="2"/>
  <c r="W298" i="2" s="1"/>
  <c r="X284" i="2"/>
  <c r="X298" i="2" s="1"/>
  <c r="Y284" i="2"/>
  <c r="Z284" i="2"/>
  <c r="U285" i="2"/>
  <c r="W285" i="2"/>
  <c r="W299" i="2" s="1"/>
  <c r="X285" i="2"/>
  <c r="X299" i="2" s="1"/>
  <c r="Y285" i="2"/>
  <c r="Y299" i="2" s="1"/>
  <c r="Z285" i="2"/>
  <c r="Z299" i="2" s="1"/>
  <c r="U286" i="2"/>
  <c r="U300" i="2" s="1"/>
  <c r="W286" i="2"/>
  <c r="W300" i="2" s="1"/>
  <c r="X286" i="2"/>
  <c r="X300" i="2" s="1"/>
  <c r="Y286" i="2"/>
  <c r="Y300" i="2" s="1"/>
  <c r="Z286" i="2"/>
  <c r="Z300" i="2" s="1"/>
  <c r="W281" i="2"/>
  <c r="W295" i="2" s="1"/>
  <c r="X281" i="2"/>
  <c r="Y281" i="2"/>
  <c r="Z281" i="2"/>
  <c r="Z295" i="2" s="1"/>
  <c r="U281" i="2"/>
  <c r="U295" i="2" s="1"/>
  <c r="T301" i="2"/>
  <c r="S301" i="2"/>
  <c r="R301" i="2"/>
  <c r="Q301" i="2"/>
  <c r="P301" i="2"/>
  <c r="U299" i="2"/>
  <c r="Z298" i="2"/>
  <c r="Y298" i="2"/>
  <c r="X297" i="2"/>
  <c r="W297" i="2"/>
  <c r="Y295" i="2"/>
  <c r="X295" i="2"/>
  <c r="V301" i="2"/>
  <c r="U238" i="2"/>
  <c r="U252" i="2" s="1"/>
  <c r="V238" i="2"/>
  <c r="W238" i="2"/>
  <c r="X238" i="2"/>
  <c r="X252" i="2" s="1"/>
  <c r="Y238" i="2"/>
  <c r="Y252" i="2" s="1"/>
  <c r="Z238" i="2"/>
  <c r="Z252" i="2" s="1"/>
  <c r="U239" i="2"/>
  <c r="U253" i="2" s="1"/>
  <c r="V239" i="2"/>
  <c r="V253" i="2" s="1"/>
  <c r="W239" i="2"/>
  <c r="X239" i="2"/>
  <c r="Y239" i="2"/>
  <c r="Y253" i="2" s="1"/>
  <c r="Z239" i="2"/>
  <c r="Z253" i="2" s="1"/>
  <c r="U240" i="2"/>
  <c r="V240" i="2"/>
  <c r="W240" i="2"/>
  <c r="X240" i="2"/>
  <c r="X254" i="2" s="1"/>
  <c r="Y240" i="2"/>
  <c r="Y254" i="2" s="1"/>
  <c r="Z240" i="2"/>
  <c r="Z254" i="2" s="1"/>
  <c r="U241" i="2"/>
  <c r="V241" i="2"/>
  <c r="V255" i="2" s="1"/>
  <c r="W241" i="2"/>
  <c r="X241" i="2"/>
  <c r="X255" i="2" s="1"/>
  <c r="Y241" i="2"/>
  <c r="Z241" i="2"/>
  <c r="Z255" i="2" s="1"/>
  <c r="U242" i="2"/>
  <c r="U256" i="2" s="1"/>
  <c r="V242" i="2"/>
  <c r="V256" i="2" s="1"/>
  <c r="W242" i="2"/>
  <c r="W256" i="2" s="1"/>
  <c r="X242" i="2"/>
  <c r="X256" i="2" s="1"/>
  <c r="Y242" i="2"/>
  <c r="Y256" i="2" s="1"/>
  <c r="Z242" i="2"/>
  <c r="Z256" i="2" s="1"/>
  <c r="U243" i="2"/>
  <c r="V243" i="2"/>
  <c r="V257" i="2" s="1"/>
  <c r="W243" i="2"/>
  <c r="X243" i="2"/>
  <c r="X257" i="2" s="1"/>
  <c r="Y243" i="2"/>
  <c r="Z243" i="2"/>
  <c r="Z257" i="2" s="1"/>
  <c r="S258" i="2"/>
  <c r="R258" i="2"/>
  <c r="Q258" i="2"/>
  <c r="P258" i="2"/>
  <c r="Y257" i="2"/>
  <c r="W257" i="2"/>
  <c r="U257" i="2"/>
  <c r="Y255" i="2"/>
  <c r="W255" i="2"/>
  <c r="U255" i="2"/>
  <c r="W254" i="2"/>
  <c r="V254" i="2"/>
  <c r="U254" i="2"/>
  <c r="X253" i="2"/>
  <c r="W253" i="2"/>
  <c r="W252" i="2"/>
  <c r="V252" i="2"/>
  <c r="T258" i="2"/>
  <c r="T194" i="2"/>
  <c r="T208" i="2" s="1"/>
  <c r="U194" i="2"/>
  <c r="U208" i="2" s="1"/>
  <c r="V194" i="2"/>
  <c r="W194" i="2"/>
  <c r="X194" i="2"/>
  <c r="X208" i="2" s="1"/>
  <c r="Y194" i="2"/>
  <c r="Y208" i="2" s="1"/>
  <c r="Z194" i="2"/>
  <c r="Z208" i="2" s="1"/>
  <c r="T195" i="2"/>
  <c r="U195" i="2"/>
  <c r="U209" i="2" s="1"/>
  <c r="V195" i="2"/>
  <c r="V209" i="2" s="1"/>
  <c r="W195" i="2"/>
  <c r="X195" i="2"/>
  <c r="Y195" i="2"/>
  <c r="Y209" i="2" s="1"/>
  <c r="Z195" i="2"/>
  <c r="Z209" i="2" s="1"/>
  <c r="T196" i="2"/>
  <c r="U196" i="2"/>
  <c r="V196" i="2"/>
  <c r="V210" i="2" s="1"/>
  <c r="W196" i="2"/>
  <c r="W210" i="2" s="1"/>
  <c r="X196" i="2"/>
  <c r="Y196" i="2"/>
  <c r="Z196" i="2"/>
  <c r="Z210" i="2" s="1"/>
  <c r="T197" i="2"/>
  <c r="T211" i="2" s="1"/>
  <c r="U197" i="2"/>
  <c r="U211" i="2" s="1"/>
  <c r="V197" i="2"/>
  <c r="V211" i="2" s="1"/>
  <c r="W197" i="2"/>
  <c r="W211" i="2" s="1"/>
  <c r="X197" i="2"/>
  <c r="X211" i="2" s="1"/>
  <c r="Y197" i="2"/>
  <c r="Z197" i="2"/>
  <c r="T198" i="2"/>
  <c r="T212" i="2" s="1"/>
  <c r="U198" i="2"/>
  <c r="U212" i="2" s="1"/>
  <c r="V198" i="2"/>
  <c r="V212" i="2" s="1"/>
  <c r="W198" i="2"/>
  <c r="X198" i="2"/>
  <c r="X212" i="2" s="1"/>
  <c r="Y198" i="2"/>
  <c r="Y212" i="2" s="1"/>
  <c r="Z198" i="2"/>
  <c r="T199" i="2"/>
  <c r="T213" i="2" s="1"/>
  <c r="U199" i="2"/>
  <c r="U213" i="2" s="1"/>
  <c r="V199" i="2"/>
  <c r="V213" i="2" s="1"/>
  <c r="W199" i="2"/>
  <c r="X199" i="2"/>
  <c r="Y199" i="2"/>
  <c r="Y213" i="2" s="1"/>
  <c r="Z199" i="2"/>
  <c r="Z213" i="2" s="1"/>
  <c r="T200" i="2"/>
  <c r="U200" i="2"/>
  <c r="U214" i="2" s="1"/>
  <c r="V200" i="2"/>
  <c r="V214" i="2" s="1"/>
  <c r="W200" i="2"/>
  <c r="W214" i="2" s="1"/>
  <c r="X200" i="2"/>
  <c r="X214" i="2" s="1"/>
  <c r="Y200" i="2"/>
  <c r="Y214" i="2" s="1"/>
  <c r="Z200" i="2"/>
  <c r="Z214" i="2" s="1"/>
  <c r="R215" i="2"/>
  <c r="Q215" i="2"/>
  <c r="P215" i="2"/>
  <c r="T214" i="2"/>
  <c r="X213" i="2"/>
  <c r="W213" i="2"/>
  <c r="Z212" i="2"/>
  <c r="W212" i="2"/>
  <c r="Z211" i="2"/>
  <c r="Y211" i="2"/>
  <c r="Y210" i="2"/>
  <c r="X210" i="2"/>
  <c r="U210" i="2"/>
  <c r="T210" i="2"/>
  <c r="X209" i="2"/>
  <c r="W209" i="2"/>
  <c r="T209" i="2"/>
  <c r="W208" i="2"/>
  <c r="V208" i="2"/>
  <c r="S215" i="2"/>
  <c r="S150" i="2"/>
  <c r="S164" i="2" s="1"/>
  <c r="T150" i="2"/>
  <c r="U150" i="2"/>
  <c r="U164" i="2" s="1"/>
  <c r="V150" i="2"/>
  <c r="V164" i="2" s="1"/>
  <c r="W150" i="2"/>
  <c r="W164" i="2" s="1"/>
  <c r="X150" i="2"/>
  <c r="X164" i="2" s="1"/>
  <c r="Y150" i="2"/>
  <c r="Y164" i="2" s="1"/>
  <c r="Z150" i="2"/>
  <c r="Z164" i="2" s="1"/>
  <c r="S151" i="2"/>
  <c r="S165" i="2" s="1"/>
  <c r="T151" i="2"/>
  <c r="U151" i="2"/>
  <c r="V151" i="2"/>
  <c r="V165" i="2" s="1"/>
  <c r="W151" i="2"/>
  <c r="W165" i="2" s="1"/>
  <c r="X151" i="2"/>
  <c r="Y151" i="2"/>
  <c r="Z151" i="2"/>
  <c r="Z165" i="2" s="1"/>
  <c r="S152" i="2"/>
  <c r="S166" i="2" s="1"/>
  <c r="T152" i="2"/>
  <c r="U152" i="2"/>
  <c r="U166" i="2" s="1"/>
  <c r="V152" i="2"/>
  <c r="V166" i="2" s="1"/>
  <c r="W152" i="2"/>
  <c r="W166" i="2" s="1"/>
  <c r="X152" i="2"/>
  <c r="Y152" i="2"/>
  <c r="Z152" i="2"/>
  <c r="Z166" i="2" s="1"/>
  <c r="S153" i="2"/>
  <c r="S167" i="2" s="1"/>
  <c r="T153" i="2"/>
  <c r="U153" i="2"/>
  <c r="U167" i="2" s="1"/>
  <c r="V153" i="2"/>
  <c r="V167" i="2" s="1"/>
  <c r="W153" i="2"/>
  <c r="W167" i="2" s="1"/>
  <c r="X153" i="2"/>
  <c r="X167" i="2" s="1"/>
  <c r="Y153" i="2"/>
  <c r="Y167" i="2" s="1"/>
  <c r="Z153" i="2"/>
  <c r="Z167" i="2" s="1"/>
  <c r="S154" i="2"/>
  <c r="S168" i="2" s="1"/>
  <c r="T154" i="2"/>
  <c r="U154" i="2"/>
  <c r="V154" i="2"/>
  <c r="V168" i="2" s="1"/>
  <c r="W154" i="2"/>
  <c r="W168" i="2" s="1"/>
  <c r="X154" i="2"/>
  <c r="Y154" i="2"/>
  <c r="Z154" i="2"/>
  <c r="Z168" i="2" s="1"/>
  <c r="S155" i="2"/>
  <c r="S169" i="2" s="1"/>
  <c r="T155" i="2"/>
  <c r="U155" i="2"/>
  <c r="U169" i="2" s="1"/>
  <c r="V155" i="2"/>
  <c r="V169" i="2" s="1"/>
  <c r="W155" i="2"/>
  <c r="W169" i="2" s="1"/>
  <c r="X155" i="2"/>
  <c r="Y155" i="2"/>
  <c r="Z155" i="2"/>
  <c r="Z169" i="2" s="1"/>
  <c r="S156" i="2"/>
  <c r="S170" i="2" s="1"/>
  <c r="T156" i="2"/>
  <c r="T170" i="2" s="1"/>
  <c r="U156" i="2"/>
  <c r="U170" i="2" s="1"/>
  <c r="V156" i="2"/>
  <c r="V170" i="2" s="1"/>
  <c r="W156" i="2"/>
  <c r="W170" i="2" s="1"/>
  <c r="X156" i="2"/>
  <c r="X170" i="2" s="1"/>
  <c r="Y156" i="2"/>
  <c r="Y170" i="2" s="1"/>
  <c r="Z156" i="2"/>
  <c r="Z170" i="2" s="1"/>
  <c r="S157" i="2"/>
  <c r="S171" i="2" s="1"/>
  <c r="T157" i="2"/>
  <c r="U157" i="2"/>
  <c r="V157" i="2"/>
  <c r="V171" i="2" s="1"/>
  <c r="W157" i="2"/>
  <c r="W171" i="2" s="1"/>
  <c r="X157" i="2"/>
  <c r="Y157" i="2"/>
  <c r="Z157" i="2"/>
  <c r="Z171" i="2" s="1"/>
  <c r="Q172" i="2"/>
  <c r="P172" i="2"/>
  <c r="Y171" i="2"/>
  <c r="X171" i="2"/>
  <c r="U171" i="2"/>
  <c r="T171" i="2"/>
  <c r="Y169" i="2"/>
  <c r="X169" i="2"/>
  <c r="T169" i="2"/>
  <c r="Y168" i="2"/>
  <c r="X168" i="2"/>
  <c r="U168" i="2"/>
  <c r="T168" i="2"/>
  <c r="T167" i="2"/>
  <c r="Y166" i="2"/>
  <c r="X166" i="2"/>
  <c r="T166" i="2"/>
  <c r="Y165" i="2"/>
  <c r="X165" i="2"/>
  <c r="U165" i="2"/>
  <c r="T165" i="2"/>
  <c r="T164" i="2"/>
  <c r="R172" i="2"/>
  <c r="R106" i="2"/>
  <c r="R120" i="2" s="1"/>
  <c r="S106" i="2"/>
  <c r="T106" i="2"/>
  <c r="U106" i="2"/>
  <c r="V106" i="2"/>
  <c r="V120" i="2" s="1"/>
  <c r="W106" i="2"/>
  <c r="X106" i="2"/>
  <c r="X120" i="2" s="1"/>
  <c r="Y106" i="2"/>
  <c r="Y120" i="2" s="1"/>
  <c r="Z106" i="2"/>
  <c r="Z120" i="2" s="1"/>
  <c r="R107" i="2"/>
  <c r="R121" i="2" s="1"/>
  <c r="S107" i="2"/>
  <c r="S121" i="2" s="1"/>
  <c r="T107" i="2"/>
  <c r="T121" i="2" s="1"/>
  <c r="U107" i="2"/>
  <c r="U121" i="2" s="1"/>
  <c r="V107" i="2"/>
  <c r="W107" i="2"/>
  <c r="X107" i="2"/>
  <c r="Y107" i="2"/>
  <c r="Y121" i="2" s="1"/>
  <c r="Z107" i="2"/>
  <c r="R108" i="2"/>
  <c r="R122" i="2" s="1"/>
  <c r="S108" i="2"/>
  <c r="T108" i="2"/>
  <c r="T122" i="2" s="1"/>
  <c r="U108" i="2"/>
  <c r="U122" i="2" s="1"/>
  <c r="V108" i="2"/>
  <c r="V122" i="2" s="1"/>
  <c r="W108" i="2"/>
  <c r="W122" i="2" s="1"/>
  <c r="X108" i="2"/>
  <c r="X122" i="2" s="1"/>
  <c r="Y108" i="2"/>
  <c r="Z108" i="2"/>
  <c r="R109" i="2"/>
  <c r="S109" i="2"/>
  <c r="S123" i="2" s="1"/>
  <c r="T109" i="2"/>
  <c r="U109" i="2"/>
  <c r="V109" i="2"/>
  <c r="W109" i="2"/>
  <c r="W123" i="2" s="1"/>
  <c r="X109" i="2"/>
  <c r="Y109" i="2"/>
  <c r="Y123" i="2" s="1"/>
  <c r="Z109" i="2"/>
  <c r="Z123" i="2" s="1"/>
  <c r="R110" i="2"/>
  <c r="R124" i="2" s="1"/>
  <c r="S110" i="2"/>
  <c r="T110" i="2"/>
  <c r="U110" i="2"/>
  <c r="V110" i="2"/>
  <c r="V124" i="2" s="1"/>
  <c r="W110" i="2"/>
  <c r="W124" i="2" s="1"/>
  <c r="X110" i="2"/>
  <c r="X124" i="2" s="1"/>
  <c r="Y110" i="2"/>
  <c r="Y124" i="2" s="1"/>
  <c r="Z110" i="2"/>
  <c r="Z124" i="2" s="1"/>
  <c r="R111" i="2"/>
  <c r="S111" i="2"/>
  <c r="T111" i="2"/>
  <c r="T125" i="2" s="1"/>
  <c r="U111" i="2"/>
  <c r="U125" i="2" s="1"/>
  <c r="V111" i="2"/>
  <c r="W111" i="2"/>
  <c r="X111" i="2"/>
  <c r="Y111" i="2"/>
  <c r="Y125" i="2" s="1"/>
  <c r="Z111" i="2"/>
  <c r="R112" i="2"/>
  <c r="R126" i="2" s="1"/>
  <c r="S112" i="2"/>
  <c r="S126" i="2" s="1"/>
  <c r="T112" i="2"/>
  <c r="T126" i="2" s="1"/>
  <c r="U112" i="2"/>
  <c r="U126" i="2" s="1"/>
  <c r="V112" i="2"/>
  <c r="V126" i="2" s="1"/>
  <c r="W112" i="2"/>
  <c r="W126" i="2" s="1"/>
  <c r="X112" i="2"/>
  <c r="X126" i="2" s="1"/>
  <c r="Y112" i="2"/>
  <c r="Z112" i="2"/>
  <c r="R113" i="2"/>
  <c r="S113" i="2"/>
  <c r="S127" i="2" s="1"/>
  <c r="T113" i="2"/>
  <c r="U113" i="2"/>
  <c r="U127" i="2" s="1"/>
  <c r="V113" i="2"/>
  <c r="V127" i="2" s="1"/>
  <c r="W113" i="2"/>
  <c r="W127" i="2" s="1"/>
  <c r="X113" i="2"/>
  <c r="X127" i="2" s="1"/>
  <c r="Y113" i="2"/>
  <c r="Y127" i="2" s="1"/>
  <c r="Z113" i="2"/>
  <c r="Z127" i="2" s="1"/>
  <c r="R114" i="2"/>
  <c r="R128" i="2" s="1"/>
  <c r="S114" i="2"/>
  <c r="T114" i="2"/>
  <c r="U114" i="2"/>
  <c r="U128" i="2" s="1"/>
  <c r="V114" i="2"/>
  <c r="V128" i="2" s="1"/>
  <c r="W114" i="2"/>
  <c r="X114" i="2"/>
  <c r="Y114" i="2"/>
  <c r="Z114" i="2"/>
  <c r="Z128" i="2" s="1"/>
  <c r="P129" i="2"/>
  <c r="Y128" i="2"/>
  <c r="X128" i="2"/>
  <c r="W128" i="2"/>
  <c r="T128" i="2"/>
  <c r="S128" i="2"/>
  <c r="T127" i="2"/>
  <c r="R127" i="2"/>
  <c r="Z126" i="2"/>
  <c r="Y126" i="2"/>
  <c r="Z125" i="2"/>
  <c r="X125" i="2"/>
  <c r="W125" i="2"/>
  <c r="V125" i="2"/>
  <c r="S125" i="2"/>
  <c r="R125" i="2"/>
  <c r="U124" i="2"/>
  <c r="T124" i="2"/>
  <c r="S124" i="2"/>
  <c r="X123" i="2"/>
  <c r="V123" i="2"/>
  <c r="U123" i="2"/>
  <c r="T123" i="2"/>
  <c r="R123" i="2"/>
  <c r="Z122" i="2"/>
  <c r="Y122" i="2"/>
  <c r="S122" i="2"/>
  <c r="Z121" i="2"/>
  <c r="X121" i="2"/>
  <c r="W121" i="2"/>
  <c r="V121" i="2"/>
  <c r="W120" i="2"/>
  <c r="U120" i="2"/>
  <c r="T120" i="2"/>
  <c r="S120" i="2"/>
  <c r="Q129" i="2"/>
  <c r="Q62" i="2"/>
  <c r="Q76" i="2" s="1"/>
  <c r="R62" i="2"/>
  <c r="S62" i="2"/>
  <c r="T62" i="2"/>
  <c r="T76" i="2" s="1"/>
  <c r="U62" i="2"/>
  <c r="V62" i="2"/>
  <c r="W62" i="2"/>
  <c r="X62" i="2"/>
  <c r="X76" i="2" s="1"/>
  <c r="Y62" i="2"/>
  <c r="Z62" i="2"/>
  <c r="Z76" i="2" s="1"/>
  <c r="Q63" i="2"/>
  <c r="Q77" i="2" s="1"/>
  <c r="R63" i="2"/>
  <c r="R77" i="2" s="1"/>
  <c r="S63" i="2"/>
  <c r="S77" i="2" s="1"/>
  <c r="T63" i="2"/>
  <c r="U63" i="2"/>
  <c r="V63" i="2"/>
  <c r="V77" i="2" s="1"/>
  <c r="W63" i="2"/>
  <c r="X63" i="2"/>
  <c r="X77" i="2" s="1"/>
  <c r="Y63" i="2"/>
  <c r="Z63" i="2"/>
  <c r="Z77" i="2" s="1"/>
  <c r="Q64" i="2"/>
  <c r="R64" i="2"/>
  <c r="S64" i="2"/>
  <c r="S78" i="2" s="1"/>
  <c r="T64" i="2"/>
  <c r="T78" i="2" s="1"/>
  <c r="U64" i="2"/>
  <c r="U78" i="2" s="1"/>
  <c r="V64" i="2"/>
  <c r="W64" i="2"/>
  <c r="X64" i="2"/>
  <c r="X78" i="2" s="1"/>
  <c r="Y64" i="2"/>
  <c r="Z64" i="2"/>
  <c r="Z78" i="2" s="1"/>
  <c r="Q65" i="2"/>
  <c r="Q79" i="2" s="1"/>
  <c r="R65" i="2"/>
  <c r="R79" i="2" s="1"/>
  <c r="S65" i="2"/>
  <c r="S79" i="2" s="1"/>
  <c r="T65" i="2"/>
  <c r="T79" i="2" s="1"/>
  <c r="U65" i="2"/>
  <c r="V65" i="2"/>
  <c r="V79" i="2" s="1"/>
  <c r="W65" i="2"/>
  <c r="W79" i="2" s="1"/>
  <c r="X65" i="2"/>
  <c r="Y65" i="2"/>
  <c r="Z65" i="2"/>
  <c r="Z79" i="2" s="1"/>
  <c r="Q66" i="2"/>
  <c r="R66" i="2"/>
  <c r="S66" i="2"/>
  <c r="T66" i="2"/>
  <c r="T80" i="2" s="1"/>
  <c r="U66" i="2"/>
  <c r="V66" i="2"/>
  <c r="V80" i="2" s="1"/>
  <c r="W66" i="2"/>
  <c r="W80" i="2" s="1"/>
  <c r="X66" i="2"/>
  <c r="X80" i="2" s="1"/>
  <c r="Y66" i="2"/>
  <c r="Y80" i="2" s="1"/>
  <c r="Z66" i="2"/>
  <c r="Q67" i="2"/>
  <c r="R67" i="2"/>
  <c r="R81" i="2" s="1"/>
  <c r="S67" i="2"/>
  <c r="T67" i="2"/>
  <c r="U67" i="2"/>
  <c r="V67" i="2"/>
  <c r="V81" i="2" s="1"/>
  <c r="W67" i="2"/>
  <c r="X67" i="2"/>
  <c r="X81" i="2" s="1"/>
  <c r="Y67" i="2"/>
  <c r="Y81" i="2" s="1"/>
  <c r="Z67" i="2"/>
  <c r="Z81" i="2" s="1"/>
  <c r="Q68" i="2"/>
  <c r="Q82" i="2" s="1"/>
  <c r="R68" i="2"/>
  <c r="S68" i="2"/>
  <c r="S82" i="2" s="1"/>
  <c r="T68" i="2"/>
  <c r="T82" i="2" s="1"/>
  <c r="U68" i="2"/>
  <c r="V68" i="2"/>
  <c r="V82" i="2" s="1"/>
  <c r="W68" i="2"/>
  <c r="X68" i="2"/>
  <c r="X82" i="2" s="1"/>
  <c r="Y68" i="2"/>
  <c r="Z68" i="2"/>
  <c r="Q69" i="2"/>
  <c r="Q83" i="2" s="1"/>
  <c r="R69" i="2"/>
  <c r="R83" i="2" s="1"/>
  <c r="S69" i="2"/>
  <c r="S83" i="2" s="1"/>
  <c r="T69" i="2"/>
  <c r="U69" i="2"/>
  <c r="V69" i="2"/>
  <c r="V83" i="2" s="1"/>
  <c r="W69" i="2"/>
  <c r="X69" i="2"/>
  <c r="X83" i="2" s="1"/>
  <c r="Y69" i="2"/>
  <c r="Y83" i="2" s="1"/>
  <c r="Z69" i="2"/>
  <c r="Z83" i="2" s="1"/>
  <c r="Q70" i="2"/>
  <c r="Q84" i="2" s="1"/>
  <c r="R70" i="2"/>
  <c r="R84" i="2" s="1"/>
  <c r="S70" i="2"/>
  <c r="T70" i="2"/>
  <c r="T84" i="2" s="1"/>
  <c r="U70" i="2"/>
  <c r="U84" i="2" s="1"/>
  <c r="V70" i="2"/>
  <c r="V84" i="2" s="1"/>
  <c r="W70" i="2"/>
  <c r="X70" i="2"/>
  <c r="X84" i="2" s="1"/>
  <c r="Y70" i="2"/>
  <c r="Z70" i="2"/>
  <c r="Z84" i="2" s="1"/>
  <c r="Q71" i="2"/>
  <c r="Q85" i="2" s="1"/>
  <c r="R71" i="2"/>
  <c r="R85" i="2" s="1"/>
  <c r="S71" i="2"/>
  <c r="T71" i="2"/>
  <c r="T85" i="2" s="1"/>
  <c r="U71" i="2"/>
  <c r="U85" i="2" s="1"/>
  <c r="V71" i="2"/>
  <c r="V85" i="2" s="1"/>
  <c r="W71" i="2"/>
  <c r="W85" i="2" s="1"/>
  <c r="X71" i="2"/>
  <c r="X85" i="2" s="1"/>
  <c r="Y71" i="2"/>
  <c r="Y85" i="2" s="1"/>
  <c r="Z71" i="2"/>
  <c r="Z85" i="2" s="1"/>
  <c r="S85" i="2"/>
  <c r="Y84" i="2"/>
  <c r="W84" i="2"/>
  <c r="S84" i="2"/>
  <c r="W83" i="2"/>
  <c r="U83" i="2"/>
  <c r="T83" i="2"/>
  <c r="Z82" i="2"/>
  <c r="Y82" i="2"/>
  <c r="W82" i="2"/>
  <c r="U82" i="2"/>
  <c r="R82" i="2"/>
  <c r="W81" i="2"/>
  <c r="U81" i="2"/>
  <c r="T81" i="2"/>
  <c r="S81" i="2"/>
  <c r="Q81" i="2"/>
  <c r="Z80" i="2"/>
  <c r="U80" i="2"/>
  <c r="S80" i="2"/>
  <c r="R80" i="2"/>
  <c r="Q80" i="2"/>
  <c r="Y79" i="2"/>
  <c r="X79" i="2"/>
  <c r="U79" i="2"/>
  <c r="Y78" i="2"/>
  <c r="W78" i="2"/>
  <c r="V78" i="2"/>
  <c r="R78" i="2"/>
  <c r="Q78" i="2"/>
  <c r="Y77" i="2"/>
  <c r="W77" i="2"/>
  <c r="U77" i="2"/>
  <c r="T77" i="2"/>
  <c r="Y76" i="2"/>
  <c r="W76" i="2"/>
  <c r="V76" i="2"/>
  <c r="U76" i="2"/>
  <c r="S76" i="2"/>
  <c r="R76" i="2"/>
  <c r="P86" i="2"/>
  <c r="P19" i="2"/>
  <c r="P33" i="2" s="1"/>
  <c r="Q19" i="2"/>
  <c r="Q33" i="2" s="1"/>
  <c r="R19" i="2"/>
  <c r="R33" i="2" s="1"/>
  <c r="S19" i="2"/>
  <c r="S33" i="2" s="1"/>
  <c r="T19" i="2"/>
  <c r="T33" i="2" s="1"/>
  <c r="U19" i="2"/>
  <c r="U33" i="2" s="1"/>
  <c r="V19" i="2"/>
  <c r="V33" i="2" s="1"/>
  <c r="W19" i="2"/>
  <c r="W33" i="2" s="1"/>
  <c r="X19" i="2"/>
  <c r="X33" i="2" s="1"/>
  <c r="Y19" i="2"/>
  <c r="Y33" i="2" s="1"/>
  <c r="Z19" i="2"/>
  <c r="Z33" i="2" s="1"/>
  <c r="P20" i="2"/>
  <c r="P34" i="2" s="1"/>
  <c r="Q20" i="2"/>
  <c r="Q34" i="2" s="1"/>
  <c r="R20" i="2"/>
  <c r="R34" i="2" s="1"/>
  <c r="S20" i="2"/>
  <c r="S34" i="2" s="1"/>
  <c r="T20" i="2"/>
  <c r="T34" i="2" s="1"/>
  <c r="U20" i="2"/>
  <c r="U34" i="2" s="1"/>
  <c r="V20" i="2"/>
  <c r="V34" i="2" s="1"/>
  <c r="W20" i="2"/>
  <c r="W34" i="2" s="1"/>
  <c r="X20" i="2"/>
  <c r="X34" i="2" s="1"/>
  <c r="Y20" i="2"/>
  <c r="Y34" i="2" s="1"/>
  <c r="Z20" i="2"/>
  <c r="Z34" i="2" s="1"/>
  <c r="P21" i="2"/>
  <c r="P35" i="2" s="1"/>
  <c r="Q21" i="2"/>
  <c r="Q35" i="2" s="1"/>
  <c r="R21" i="2"/>
  <c r="R35" i="2" s="1"/>
  <c r="S21" i="2"/>
  <c r="S35" i="2" s="1"/>
  <c r="T21" i="2"/>
  <c r="T35" i="2" s="1"/>
  <c r="U21" i="2"/>
  <c r="U35" i="2" s="1"/>
  <c r="V21" i="2"/>
  <c r="V35" i="2" s="1"/>
  <c r="W21" i="2"/>
  <c r="W35" i="2" s="1"/>
  <c r="X21" i="2"/>
  <c r="X35" i="2" s="1"/>
  <c r="Y21" i="2"/>
  <c r="Y35" i="2" s="1"/>
  <c r="Z21" i="2"/>
  <c r="Z35" i="2" s="1"/>
  <c r="P22" i="2"/>
  <c r="P36" i="2" s="1"/>
  <c r="Q22" i="2"/>
  <c r="Q36" i="2" s="1"/>
  <c r="R22" i="2"/>
  <c r="R36" i="2" s="1"/>
  <c r="S22" i="2"/>
  <c r="S36" i="2" s="1"/>
  <c r="T22" i="2"/>
  <c r="T36" i="2" s="1"/>
  <c r="U22" i="2"/>
  <c r="U36" i="2" s="1"/>
  <c r="V22" i="2"/>
  <c r="V36" i="2" s="1"/>
  <c r="W22" i="2"/>
  <c r="W36" i="2" s="1"/>
  <c r="X22" i="2"/>
  <c r="X36" i="2" s="1"/>
  <c r="Y22" i="2"/>
  <c r="Y36" i="2" s="1"/>
  <c r="Z22" i="2"/>
  <c r="Z36" i="2" s="1"/>
  <c r="P23" i="2"/>
  <c r="P37" i="2" s="1"/>
  <c r="Q23" i="2"/>
  <c r="Q37" i="2" s="1"/>
  <c r="R23" i="2"/>
  <c r="R37" i="2" s="1"/>
  <c r="S23" i="2"/>
  <c r="S37" i="2" s="1"/>
  <c r="T23" i="2"/>
  <c r="T37" i="2" s="1"/>
  <c r="U23" i="2"/>
  <c r="U37" i="2" s="1"/>
  <c r="V23" i="2"/>
  <c r="V37" i="2" s="1"/>
  <c r="W23" i="2"/>
  <c r="W37" i="2" s="1"/>
  <c r="X23" i="2"/>
  <c r="X37" i="2" s="1"/>
  <c r="Y23" i="2"/>
  <c r="Y37" i="2" s="1"/>
  <c r="Z23" i="2"/>
  <c r="Z37" i="2" s="1"/>
  <c r="P24" i="2"/>
  <c r="P38" i="2" s="1"/>
  <c r="Q24" i="2"/>
  <c r="Q38" i="2" s="1"/>
  <c r="R24" i="2"/>
  <c r="R38" i="2" s="1"/>
  <c r="S24" i="2"/>
  <c r="S38" i="2" s="1"/>
  <c r="T24" i="2"/>
  <c r="T38" i="2" s="1"/>
  <c r="U24" i="2"/>
  <c r="U38" i="2" s="1"/>
  <c r="V24" i="2"/>
  <c r="V38" i="2" s="1"/>
  <c r="W24" i="2"/>
  <c r="W38" i="2" s="1"/>
  <c r="X24" i="2"/>
  <c r="X38" i="2" s="1"/>
  <c r="Y24" i="2"/>
  <c r="Y38" i="2" s="1"/>
  <c r="Z24" i="2"/>
  <c r="Z38" i="2" s="1"/>
  <c r="P25" i="2"/>
  <c r="P39" i="2" s="1"/>
  <c r="Q25" i="2"/>
  <c r="Q39" i="2" s="1"/>
  <c r="R25" i="2"/>
  <c r="R39" i="2" s="1"/>
  <c r="S25" i="2"/>
  <c r="S39" i="2" s="1"/>
  <c r="T25" i="2"/>
  <c r="T39" i="2" s="1"/>
  <c r="U25" i="2"/>
  <c r="U39" i="2" s="1"/>
  <c r="V25" i="2"/>
  <c r="V39" i="2" s="1"/>
  <c r="W25" i="2"/>
  <c r="W39" i="2" s="1"/>
  <c r="X25" i="2"/>
  <c r="X39" i="2" s="1"/>
  <c r="Y25" i="2"/>
  <c r="Y39" i="2" s="1"/>
  <c r="Z25" i="2"/>
  <c r="Z39" i="2" s="1"/>
  <c r="P26" i="2"/>
  <c r="P40" i="2" s="1"/>
  <c r="Q26" i="2"/>
  <c r="Q40" i="2" s="1"/>
  <c r="R26" i="2"/>
  <c r="R40" i="2" s="1"/>
  <c r="S26" i="2"/>
  <c r="S40" i="2" s="1"/>
  <c r="T26" i="2"/>
  <c r="T40" i="2" s="1"/>
  <c r="U26" i="2"/>
  <c r="U40" i="2" s="1"/>
  <c r="V26" i="2"/>
  <c r="V40" i="2" s="1"/>
  <c r="W26" i="2"/>
  <c r="W40" i="2" s="1"/>
  <c r="X26" i="2"/>
  <c r="X40" i="2" s="1"/>
  <c r="Y26" i="2"/>
  <c r="Y40" i="2" s="1"/>
  <c r="Z26" i="2"/>
  <c r="Z40" i="2" s="1"/>
  <c r="P27" i="2"/>
  <c r="P41" i="2" s="1"/>
  <c r="Q27" i="2"/>
  <c r="Q41" i="2" s="1"/>
  <c r="R27" i="2"/>
  <c r="R41" i="2" s="1"/>
  <c r="S27" i="2"/>
  <c r="S41" i="2" s="1"/>
  <c r="T27" i="2"/>
  <c r="T41" i="2" s="1"/>
  <c r="U27" i="2"/>
  <c r="U41" i="2" s="1"/>
  <c r="V27" i="2"/>
  <c r="V41" i="2" s="1"/>
  <c r="W27" i="2"/>
  <c r="W41" i="2" s="1"/>
  <c r="X27" i="2"/>
  <c r="X41" i="2" s="1"/>
  <c r="Y27" i="2"/>
  <c r="Y41" i="2" s="1"/>
  <c r="Z27" i="2"/>
  <c r="Z41" i="2" s="1"/>
  <c r="P28" i="2"/>
  <c r="P42" i="2" s="1"/>
  <c r="Q28" i="2"/>
  <c r="Q42" i="2" s="1"/>
  <c r="R28" i="2"/>
  <c r="R42" i="2" s="1"/>
  <c r="S28" i="2"/>
  <c r="S42" i="2" s="1"/>
  <c r="T28" i="2"/>
  <c r="T42" i="2" s="1"/>
  <c r="U28" i="2"/>
  <c r="U42" i="2" s="1"/>
  <c r="V28" i="2"/>
  <c r="V42" i="2" s="1"/>
  <c r="W28" i="2"/>
  <c r="W42" i="2" s="1"/>
  <c r="X28" i="2"/>
  <c r="X42" i="2" s="1"/>
  <c r="Y28" i="2"/>
  <c r="Y42" i="2" s="1"/>
  <c r="Z28" i="2"/>
  <c r="Z42" i="2" s="1"/>
  <c r="Q18" i="2"/>
  <c r="Q32" i="2" s="1"/>
  <c r="R18" i="2"/>
  <c r="R32" i="2" s="1"/>
  <c r="S18" i="2"/>
  <c r="S32" i="2" s="1"/>
  <c r="T18" i="2"/>
  <c r="T32" i="2" s="1"/>
  <c r="U18" i="2"/>
  <c r="U32" i="2" s="1"/>
  <c r="V18" i="2"/>
  <c r="V32" i="2" s="1"/>
  <c r="W18" i="2"/>
  <c r="W32" i="2" s="1"/>
  <c r="X18" i="2"/>
  <c r="X32" i="2" s="1"/>
  <c r="Y18" i="2"/>
  <c r="Y32" i="2" s="1"/>
  <c r="Z18" i="2"/>
  <c r="Z32" i="2" s="1"/>
  <c r="P18" i="2"/>
  <c r="P32" i="2" s="1"/>
  <c r="AC605" i="1"/>
  <c r="Z605" i="1"/>
  <c r="U605" i="1"/>
  <c r="U567" i="1"/>
  <c r="U583" i="1" s="1"/>
  <c r="Z567" i="1"/>
  <c r="Z583" i="1" s="1"/>
  <c r="AC567" i="1"/>
  <c r="AC583" i="1" s="1"/>
  <c r="U570" i="1"/>
  <c r="U586" i="1" s="1"/>
  <c r="Z570" i="1"/>
  <c r="Z586" i="1" s="1"/>
  <c r="AC570" i="1"/>
  <c r="AC586" i="1" s="1"/>
  <c r="Z562" i="1"/>
  <c r="AC562" i="1"/>
  <c r="U562" i="1"/>
  <c r="U578" i="1" s="1"/>
  <c r="AD588" i="1"/>
  <c r="AB588" i="1"/>
  <c r="AA588" i="1"/>
  <c r="Y588" i="1"/>
  <c r="W588" i="1"/>
  <c r="V588" i="1"/>
  <c r="T588" i="1"/>
  <c r="S588" i="1"/>
  <c r="R588" i="1"/>
  <c r="AC578" i="1"/>
  <c r="Z578" i="1"/>
  <c r="X588" i="1"/>
  <c r="U516" i="1"/>
  <c r="U532" i="1" s="1"/>
  <c r="X516" i="1"/>
  <c r="X532" i="1" s="1"/>
  <c r="Z516" i="1"/>
  <c r="Z532" i="1" s="1"/>
  <c r="AC516" i="1"/>
  <c r="AC532" i="1" s="1"/>
  <c r="U518" i="1"/>
  <c r="U534" i="1" s="1"/>
  <c r="X518" i="1"/>
  <c r="X534" i="1" s="1"/>
  <c r="Z518" i="1"/>
  <c r="Z534" i="1" s="1"/>
  <c r="AC518" i="1"/>
  <c r="U521" i="1"/>
  <c r="U537" i="1" s="1"/>
  <c r="X521" i="1"/>
  <c r="X537" i="1" s="1"/>
  <c r="Z521" i="1"/>
  <c r="Z537" i="1" s="1"/>
  <c r="AC521" i="1"/>
  <c r="X513" i="1"/>
  <c r="X529" i="1" s="1"/>
  <c r="Z513" i="1"/>
  <c r="Z529" i="1" s="1"/>
  <c r="AC513" i="1"/>
  <c r="AC529" i="1" s="1"/>
  <c r="U513" i="1"/>
  <c r="AB539" i="1"/>
  <c r="AA539" i="1"/>
  <c r="Y539" i="1"/>
  <c r="W539" i="1"/>
  <c r="V539" i="1"/>
  <c r="T539" i="1"/>
  <c r="S539" i="1"/>
  <c r="R539" i="1"/>
  <c r="AC537" i="1"/>
  <c r="AC534" i="1"/>
  <c r="AD539" i="1"/>
  <c r="U529" i="1"/>
  <c r="U467" i="1"/>
  <c r="U483" i="1" s="1"/>
  <c r="X467" i="1"/>
  <c r="Z467" i="1"/>
  <c r="Z483" i="1" s="1"/>
  <c r="AC467" i="1"/>
  <c r="AC483" i="1" s="1"/>
  <c r="AD467" i="1"/>
  <c r="AD483" i="1" s="1"/>
  <c r="U469" i="1"/>
  <c r="U485" i="1" s="1"/>
  <c r="X469" i="1"/>
  <c r="Z469" i="1"/>
  <c r="AC469" i="1"/>
  <c r="AC485" i="1" s="1"/>
  <c r="AD469" i="1"/>
  <c r="AD485" i="1" s="1"/>
  <c r="U472" i="1"/>
  <c r="U488" i="1" s="1"/>
  <c r="X472" i="1"/>
  <c r="X488" i="1" s="1"/>
  <c r="Z472" i="1"/>
  <c r="Z488" i="1" s="1"/>
  <c r="AC472" i="1"/>
  <c r="AC488" i="1" s="1"/>
  <c r="AD472" i="1"/>
  <c r="U473" i="1"/>
  <c r="U489" i="1" s="1"/>
  <c r="X473" i="1"/>
  <c r="X489" i="1" s="1"/>
  <c r="Z473" i="1"/>
  <c r="Z489" i="1" s="1"/>
  <c r="AC473" i="1"/>
  <c r="AC489" i="1" s="1"/>
  <c r="AD473" i="1"/>
  <c r="AD489" i="1" s="1"/>
  <c r="X464" i="1"/>
  <c r="X480" i="1" s="1"/>
  <c r="Z464" i="1"/>
  <c r="Z480" i="1" s="1"/>
  <c r="AC464" i="1"/>
  <c r="AC480" i="1" s="1"/>
  <c r="AD464" i="1"/>
  <c r="AD480" i="1" s="1"/>
  <c r="U464" i="1"/>
  <c r="U480" i="1" s="1"/>
  <c r="AA490" i="1"/>
  <c r="Y490" i="1"/>
  <c r="W490" i="1"/>
  <c r="V490" i="1"/>
  <c r="T490" i="1"/>
  <c r="S490" i="1"/>
  <c r="R490" i="1"/>
  <c r="AD488" i="1"/>
  <c r="Z485" i="1"/>
  <c r="X485" i="1"/>
  <c r="X483" i="1"/>
  <c r="AB490" i="1"/>
  <c r="U418" i="1"/>
  <c r="U434" i="1" s="1"/>
  <c r="X418" i="1"/>
  <c r="X434" i="1" s="1"/>
  <c r="Z418" i="1"/>
  <c r="Z434" i="1" s="1"/>
  <c r="AB418" i="1"/>
  <c r="AB434" i="1" s="1"/>
  <c r="AC418" i="1"/>
  <c r="AD418" i="1"/>
  <c r="U420" i="1"/>
  <c r="U436" i="1" s="1"/>
  <c r="X420" i="1"/>
  <c r="X436" i="1" s="1"/>
  <c r="Z420" i="1"/>
  <c r="AB420" i="1"/>
  <c r="AC420" i="1"/>
  <c r="AC436" i="1" s="1"/>
  <c r="AD420" i="1"/>
  <c r="AD436" i="1" s="1"/>
  <c r="U422" i="1"/>
  <c r="U438" i="1" s="1"/>
  <c r="X422" i="1"/>
  <c r="X438" i="1" s="1"/>
  <c r="Z422" i="1"/>
  <c r="Z438" i="1" s="1"/>
  <c r="AB422" i="1"/>
  <c r="AB438" i="1" s="1"/>
  <c r="AC422" i="1"/>
  <c r="AC438" i="1" s="1"/>
  <c r="AD422" i="1"/>
  <c r="AD438" i="1" s="1"/>
  <c r="U423" i="1"/>
  <c r="U439" i="1" s="1"/>
  <c r="X423" i="1"/>
  <c r="X439" i="1" s="1"/>
  <c r="Z423" i="1"/>
  <c r="Z439" i="1" s="1"/>
  <c r="AB423" i="1"/>
  <c r="AC423" i="1"/>
  <c r="AC439" i="1" s="1"/>
  <c r="AD423" i="1"/>
  <c r="AD439" i="1" s="1"/>
  <c r="U424" i="1"/>
  <c r="U440" i="1" s="1"/>
  <c r="X424" i="1"/>
  <c r="X440" i="1" s="1"/>
  <c r="Z424" i="1"/>
  <c r="Z440" i="1" s="1"/>
  <c r="AB424" i="1"/>
  <c r="AB440" i="1" s="1"/>
  <c r="AC424" i="1"/>
  <c r="AC440" i="1" s="1"/>
  <c r="AD424" i="1"/>
  <c r="X415" i="1"/>
  <c r="X431" i="1" s="1"/>
  <c r="Z415" i="1"/>
  <c r="Z431" i="1" s="1"/>
  <c r="AB415" i="1"/>
  <c r="AB431" i="1" s="1"/>
  <c r="AC415" i="1"/>
  <c r="AD415" i="1"/>
  <c r="AD431" i="1" s="1"/>
  <c r="U415" i="1"/>
  <c r="U431" i="1" s="1"/>
  <c r="Y441" i="1"/>
  <c r="W441" i="1"/>
  <c r="V441" i="1"/>
  <c r="T441" i="1"/>
  <c r="S441" i="1"/>
  <c r="R441" i="1"/>
  <c r="AD440" i="1"/>
  <c r="AB439" i="1"/>
  <c r="AB436" i="1"/>
  <c r="Z436" i="1"/>
  <c r="AD434" i="1"/>
  <c r="AC434" i="1"/>
  <c r="AC431" i="1"/>
  <c r="AA441" i="1"/>
  <c r="U369" i="1"/>
  <c r="U385" i="1" s="1"/>
  <c r="X369" i="1"/>
  <c r="X385" i="1" s="1"/>
  <c r="Z369" i="1"/>
  <c r="AA369" i="1"/>
  <c r="AA385" i="1" s="1"/>
  <c r="AB369" i="1"/>
  <c r="AB385" i="1" s="1"/>
  <c r="AC369" i="1"/>
  <c r="AC385" i="1" s="1"/>
  <c r="AD369" i="1"/>
  <c r="AD385" i="1" s="1"/>
  <c r="U371" i="1"/>
  <c r="U387" i="1" s="1"/>
  <c r="X371" i="1"/>
  <c r="X387" i="1" s="1"/>
  <c r="Z371" i="1"/>
  <c r="Z387" i="1" s="1"/>
  <c r="AA371" i="1"/>
  <c r="AB371" i="1"/>
  <c r="AB387" i="1" s="1"/>
  <c r="AC371" i="1"/>
  <c r="AC387" i="1" s="1"/>
  <c r="AD371" i="1"/>
  <c r="AD387" i="1" s="1"/>
  <c r="U372" i="1"/>
  <c r="U388" i="1" s="1"/>
  <c r="X372" i="1"/>
  <c r="X388" i="1" s="1"/>
  <c r="Z372" i="1"/>
  <c r="Z388" i="1" s="1"/>
  <c r="AA372" i="1"/>
  <c r="AA388" i="1" s="1"/>
  <c r="AB372" i="1"/>
  <c r="AB388" i="1" s="1"/>
  <c r="AC372" i="1"/>
  <c r="AC388" i="1" s="1"/>
  <c r="AD372" i="1"/>
  <c r="AD388" i="1" s="1"/>
  <c r="U373" i="1"/>
  <c r="U389" i="1" s="1"/>
  <c r="X373" i="1"/>
  <c r="X389" i="1" s="1"/>
  <c r="Z373" i="1"/>
  <c r="Z389" i="1" s="1"/>
  <c r="AA373" i="1"/>
  <c r="AA389" i="1" s="1"/>
  <c r="AB373" i="1"/>
  <c r="AB389" i="1" s="1"/>
  <c r="AC373" i="1"/>
  <c r="AC389" i="1" s="1"/>
  <c r="AD373" i="1"/>
  <c r="AD389" i="1" s="1"/>
  <c r="U374" i="1"/>
  <c r="X374" i="1"/>
  <c r="X390" i="1" s="1"/>
  <c r="Z374" i="1"/>
  <c r="Z390" i="1" s="1"/>
  <c r="AA374" i="1"/>
  <c r="AA390" i="1" s="1"/>
  <c r="AB374" i="1"/>
  <c r="AB390" i="1" s="1"/>
  <c r="AC374" i="1"/>
  <c r="AC390" i="1" s="1"/>
  <c r="AD374" i="1"/>
  <c r="AD390" i="1" s="1"/>
  <c r="U375" i="1"/>
  <c r="U391" i="1" s="1"/>
  <c r="X375" i="1"/>
  <c r="X391" i="1" s="1"/>
  <c r="Z375" i="1"/>
  <c r="Z391" i="1" s="1"/>
  <c r="AA375" i="1"/>
  <c r="AA391" i="1" s="1"/>
  <c r="AB375" i="1"/>
  <c r="AB391" i="1" s="1"/>
  <c r="AC375" i="1"/>
  <c r="AC391" i="1" s="1"/>
  <c r="AD375" i="1"/>
  <c r="AD391" i="1" s="1"/>
  <c r="X366" i="1"/>
  <c r="X382" i="1" s="1"/>
  <c r="Z366" i="1"/>
  <c r="Z382" i="1" s="1"/>
  <c r="AA366" i="1"/>
  <c r="AB366" i="1"/>
  <c r="AB382" i="1" s="1"/>
  <c r="AC366" i="1"/>
  <c r="AC382" i="1" s="1"/>
  <c r="AD366" i="1"/>
  <c r="AD382" i="1" s="1"/>
  <c r="U366" i="1"/>
  <c r="U382" i="1" s="1"/>
  <c r="W392" i="1"/>
  <c r="V392" i="1"/>
  <c r="T392" i="1"/>
  <c r="S392" i="1"/>
  <c r="R392" i="1"/>
  <c r="U390" i="1"/>
  <c r="AA387" i="1"/>
  <c r="Z385" i="1"/>
  <c r="AA382" i="1"/>
  <c r="Y392" i="1"/>
  <c r="U320" i="1"/>
  <c r="U336" i="1" s="1"/>
  <c r="X320" i="1"/>
  <c r="X336" i="1" s="1"/>
  <c r="Y320" i="1"/>
  <c r="Z320" i="1"/>
  <c r="Z336" i="1" s="1"/>
  <c r="AA320" i="1"/>
  <c r="AA336" i="1" s="1"/>
  <c r="AB320" i="1"/>
  <c r="AB336" i="1" s="1"/>
  <c r="AC320" i="1"/>
  <c r="AD320" i="1"/>
  <c r="AD336" i="1" s="1"/>
  <c r="U321" i="1"/>
  <c r="X321" i="1"/>
  <c r="X337" i="1" s="1"/>
  <c r="Y321" i="1"/>
  <c r="Z321" i="1"/>
  <c r="Z337" i="1" s="1"/>
  <c r="AA321" i="1"/>
  <c r="AA337" i="1" s="1"/>
  <c r="AB321" i="1"/>
  <c r="AB337" i="1" s="1"/>
  <c r="AC321" i="1"/>
  <c r="AC337" i="1" s="1"/>
  <c r="AD321" i="1"/>
  <c r="AD337" i="1" s="1"/>
  <c r="U322" i="1"/>
  <c r="X322" i="1"/>
  <c r="X338" i="1" s="1"/>
  <c r="Y322" i="1"/>
  <c r="Z322" i="1"/>
  <c r="Z338" i="1" s="1"/>
  <c r="AA322" i="1"/>
  <c r="AA338" i="1" s="1"/>
  <c r="AB322" i="1"/>
  <c r="AB338" i="1" s="1"/>
  <c r="AC322" i="1"/>
  <c r="AC338" i="1" s="1"/>
  <c r="AD322" i="1"/>
  <c r="AD338" i="1" s="1"/>
  <c r="U323" i="1"/>
  <c r="U339" i="1" s="1"/>
  <c r="X323" i="1"/>
  <c r="X339" i="1" s="1"/>
  <c r="Y323" i="1"/>
  <c r="Y339" i="1" s="1"/>
  <c r="Z323" i="1"/>
  <c r="Z339" i="1" s="1"/>
  <c r="AA323" i="1"/>
  <c r="AA339" i="1" s="1"/>
  <c r="AB323" i="1"/>
  <c r="AC323" i="1"/>
  <c r="AD323" i="1"/>
  <c r="AD339" i="1" s="1"/>
  <c r="U324" i="1"/>
  <c r="U340" i="1" s="1"/>
  <c r="X324" i="1"/>
  <c r="X340" i="1" s="1"/>
  <c r="Y324" i="1"/>
  <c r="Z324" i="1"/>
  <c r="Z340" i="1" s="1"/>
  <c r="AA324" i="1"/>
  <c r="AB324" i="1"/>
  <c r="AB340" i="1" s="1"/>
  <c r="AC324" i="1"/>
  <c r="AC340" i="1" s="1"/>
  <c r="AD324" i="1"/>
  <c r="AD340" i="1" s="1"/>
  <c r="U325" i="1"/>
  <c r="U341" i="1" s="1"/>
  <c r="X325" i="1"/>
  <c r="X341" i="1" s="1"/>
  <c r="Y325" i="1"/>
  <c r="Z325" i="1"/>
  <c r="Z341" i="1" s="1"/>
  <c r="AA325" i="1"/>
  <c r="AA341" i="1" s="1"/>
  <c r="AB325" i="1"/>
  <c r="AB341" i="1" s="1"/>
  <c r="AC325" i="1"/>
  <c r="AC341" i="1" s="1"/>
  <c r="AD325" i="1"/>
  <c r="AD341" i="1" s="1"/>
  <c r="U326" i="1"/>
  <c r="U342" i="1" s="1"/>
  <c r="X326" i="1"/>
  <c r="X342" i="1" s="1"/>
  <c r="Y326" i="1"/>
  <c r="Y342" i="1" s="1"/>
  <c r="Z326" i="1"/>
  <c r="Z342" i="1" s="1"/>
  <c r="AA326" i="1"/>
  <c r="AB326" i="1"/>
  <c r="AB342" i="1" s="1"/>
  <c r="AC326" i="1"/>
  <c r="AC342" i="1" s="1"/>
  <c r="AD326" i="1"/>
  <c r="AD342" i="1" s="1"/>
  <c r="X317" i="1"/>
  <c r="X333" i="1" s="1"/>
  <c r="Y317" i="1"/>
  <c r="Y333" i="1" s="1"/>
  <c r="Z317" i="1"/>
  <c r="Z333" i="1" s="1"/>
  <c r="AA317" i="1"/>
  <c r="AA333" i="1" s="1"/>
  <c r="AB317" i="1"/>
  <c r="AB333" i="1" s="1"/>
  <c r="AC317" i="1"/>
  <c r="AC333" i="1" s="1"/>
  <c r="AD317" i="1"/>
  <c r="AD333" i="1" s="1"/>
  <c r="U317" i="1"/>
  <c r="U333" i="1" s="1"/>
  <c r="V343" i="1"/>
  <c r="T343" i="1"/>
  <c r="S343" i="1"/>
  <c r="R343" i="1"/>
  <c r="AA342" i="1"/>
  <c r="Y341" i="1"/>
  <c r="AA340" i="1"/>
  <c r="Y340" i="1"/>
  <c r="AC339" i="1"/>
  <c r="AB339" i="1"/>
  <c r="Y338" i="1"/>
  <c r="U338" i="1"/>
  <c r="Y337" i="1"/>
  <c r="U337" i="1"/>
  <c r="AC336" i="1"/>
  <c r="Y336" i="1"/>
  <c r="W343" i="1"/>
  <c r="U270" i="1"/>
  <c r="U286" i="1" s="1"/>
  <c r="W270" i="1"/>
  <c r="W286" i="1" s="1"/>
  <c r="X270" i="1"/>
  <c r="X286" i="1" s="1"/>
  <c r="Y270" i="1"/>
  <c r="Y286" i="1" s="1"/>
  <c r="Z270" i="1"/>
  <c r="Z286" i="1" s="1"/>
  <c r="AA270" i="1"/>
  <c r="AA286" i="1" s="1"/>
  <c r="AB270" i="1"/>
  <c r="AB286" i="1" s="1"/>
  <c r="AC270" i="1"/>
  <c r="AD270" i="1"/>
  <c r="AD286" i="1" s="1"/>
  <c r="U271" i="1"/>
  <c r="U287" i="1" s="1"/>
  <c r="W271" i="1"/>
  <c r="W287" i="1" s="1"/>
  <c r="X271" i="1"/>
  <c r="X287" i="1" s="1"/>
  <c r="Y271" i="1"/>
  <c r="Y287" i="1" s="1"/>
  <c r="Z271" i="1"/>
  <c r="Z287" i="1" s="1"/>
  <c r="AA271" i="1"/>
  <c r="AB271" i="1"/>
  <c r="AC271" i="1"/>
  <c r="AC287" i="1" s="1"/>
  <c r="AD271" i="1"/>
  <c r="AD287" i="1" s="1"/>
  <c r="U272" i="1"/>
  <c r="U288" i="1" s="1"/>
  <c r="W272" i="1"/>
  <c r="W288" i="1" s="1"/>
  <c r="X272" i="1"/>
  <c r="X288" i="1" s="1"/>
  <c r="Y272" i="1"/>
  <c r="Y288" i="1" s="1"/>
  <c r="Z272" i="1"/>
  <c r="AA272" i="1"/>
  <c r="AA288" i="1" s="1"/>
  <c r="AB272" i="1"/>
  <c r="AB288" i="1" s="1"/>
  <c r="AC272" i="1"/>
  <c r="AC288" i="1" s="1"/>
  <c r="AD272" i="1"/>
  <c r="U273" i="1"/>
  <c r="U289" i="1" s="1"/>
  <c r="W273" i="1"/>
  <c r="W289" i="1" s="1"/>
  <c r="X273" i="1"/>
  <c r="X289" i="1" s="1"/>
  <c r="Y273" i="1"/>
  <c r="Y289" i="1" s="1"/>
  <c r="Z273" i="1"/>
  <c r="Z289" i="1" s="1"/>
  <c r="AA273" i="1"/>
  <c r="AA289" i="1" s="1"/>
  <c r="AB273" i="1"/>
  <c r="AB289" i="1" s="1"/>
  <c r="AC273" i="1"/>
  <c r="AD273" i="1"/>
  <c r="AD289" i="1" s="1"/>
  <c r="U274" i="1"/>
  <c r="U290" i="1" s="1"/>
  <c r="W274" i="1"/>
  <c r="W290" i="1" s="1"/>
  <c r="X274" i="1"/>
  <c r="X290" i="1" s="1"/>
  <c r="Y274" i="1"/>
  <c r="Y290" i="1" s="1"/>
  <c r="Z274" i="1"/>
  <c r="Z290" i="1" s="1"/>
  <c r="AA274" i="1"/>
  <c r="AA290" i="1" s="1"/>
  <c r="AB274" i="1"/>
  <c r="AB290" i="1" s="1"/>
  <c r="AC274" i="1"/>
  <c r="AC290" i="1" s="1"/>
  <c r="AD274" i="1"/>
  <c r="AD290" i="1" s="1"/>
  <c r="U275" i="1"/>
  <c r="U291" i="1" s="1"/>
  <c r="W275" i="1"/>
  <c r="W291" i="1" s="1"/>
  <c r="X275" i="1"/>
  <c r="X291" i="1" s="1"/>
  <c r="Y275" i="1"/>
  <c r="Y291" i="1" s="1"/>
  <c r="Z275" i="1"/>
  <c r="AA275" i="1"/>
  <c r="AA291" i="1" s="1"/>
  <c r="AB275" i="1"/>
  <c r="AC275" i="1"/>
  <c r="AC291" i="1" s="1"/>
  <c r="AD275" i="1"/>
  <c r="AD291" i="1" s="1"/>
  <c r="U276" i="1"/>
  <c r="U292" i="1" s="1"/>
  <c r="W276" i="1"/>
  <c r="W292" i="1" s="1"/>
  <c r="X276" i="1"/>
  <c r="X292" i="1" s="1"/>
  <c r="Y276" i="1"/>
  <c r="Y292" i="1" s="1"/>
  <c r="Z276" i="1"/>
  <c r="Z292" i="1" s="1"/>
  <c r="AA276" i="1"/>
  <c r="AB276" i="1"/>
  <c r="AB292" i="1" s="1"/>
  <c r="AC276" i="1"/>
  <c r="AC292" i="1" s="1"/>
  <c r="AD276" i="1"/>
  <c r="AD292" i="1" s="1"/>
  <c r="U277" i="1"/>
  <c r="W277" i="1"/>
  <c r="W293" i="1" s="1"/>
  <c r="X277" i="1"/>
  <c r="X293" i="1" s="1"/>
  <c r="Y277" i="1"/>
  <c r="Y293" i="1" s="1"/>
  <c r="Z277" i="1"/>
  <c r="Z293" i="1" s="1"/>
  <c r="AA277" i="1"/>
  <c r="AA293" i="1" s="1"/>
  <c r="AB277" i="1"/>
  <c r="AB293" i="1" s="1"/>
  <c r="AC277" i="1"/>
  <c r="AC293" i="1" s="1"/>
  <c r="AD277" i="1"/>
  <c r="AD293" i="1" s="1"/>
  <c r="W268" i="1"/>
  <c r="W284" i="1" s="1"/>
  <c r="X268" i="1"/>
  <c r="X284" i="1" s="1"/>
  <c r="Y268" i="1"/>
  <c r="Y284" i="1" s="1"/>
  <c r="Z268" i="1"/>
  <c r="Z284" i="1" s="1"/>
  <c r="AA268" i="1"/>
  <c r="AA284" i="1" s="1"/>
  <c r="AB268" i="1"/>
  <c r="AB284" i="1" s="1"/>
  <c r="AC268" i="1"/>
  <c r="AC284" i="1" s="1"/>
  <c r="AD268" i="1"/>
  <c r="AD284" i="1" s="1"/>
  <c r="U268" i="1"/>
  <c r="U284" i="1" s="1"/>
  <c r="T294" i="1"/>
  <c r="S294" i="1"/>
  <c r="R294" i="1"/>
  <c r="U293" i="1"/>
  <c r="AA292" i="1"/>
  <c r="AB291" i="1"/>
  <c r="Z291" i="1"/>
  <c r="AC289" i="1"/>
  <c r="AD288" i="1"/>
  <c r="Z288" i="1"/>
  <c r="AB287" i="1"/>
  <c r="AA287" i="1"/>
  <c r="AC286" i="1"/>
  <c r="V294" i="1"/>
  <c r="U219" i="1"/>
  <c r="U235" i="1" s="1"/>
  <c r="V219" i="1"/>
  <c r="V235" i="1" s="1"/>
  <c r="V245" i="1" s="1"/>
  <c r="W219" i="1"/>
  <c r="W235" i="1" s="1"/>
  <c r="X219" i="1"/>
  <c r="X235" i="1" s="1"/>
  <c r="Y219" i="1"/>
  <c r="Y235" i="1" s="1"/>
  <c r="Z219" i="1"/>
  <c r="Z235" i="1" s="1"/>
  <c r="AA219" i="1"/>
  <c r="AB219" i="1"/>
  <c r="AC219" i="1"/>
  <c r="AC235" i="1" s="1"/>
  <c r="AD219" i="1"/>
  <c r="U220" i="1"/>
  <c r="U236" i="1" s="1"/>
  <c r="V220" i="1"/>
  <c r="V236" i="1" s="1"/>
  <c r="W220" i="1"/>
  <c r="W236" i="1" s="1"/>
  <c r="X220" i="1"/>
  <c r="Y220" i="1"/>
  <c r="Z220" i="1"/>
  <c r="Z236" i="1" s="1"/>
  <c r="AA220" i="1"/>
  <c r="AA236" i="1" s="1"/>
  <c r="AB220" i="1"/>
  <c r="AC220" i="1"/>
  <c r="AC236" i="1" s="1"/>
  <c r="AD220" i="1"/>
  <c r="AD236" i="1" s="1"/>
  <c r="U221" i="1"/>
  <c r="U237" i="1" s="1"/>
  <c r="V221" i="1"/>
  <c r="W221" i="1"/>
  <c r="X221" i="1"/>
  <c r="X237" i="1" s="1"/>
  <c r="Y221" i="1"/>
  <c r="Y237" i="1" s="1"/>
  <c r="Z221" i="1"/>
  <c r="Z237" i="1" s="1"/>
  <c r="AA221" i="1"/>
  <c r="AA237" i="1" s="1"/>
  <c r="AB221" i="1"/>
  <c r="AB237" i="1" s="1"/>
  <c r="AC221" i="1"/>
  <c r="AC237" i="1" s="1"/>
  <c r="AD221" i="1"/>
  <c r="U222" i="1"/>
  <c r="V222" i="1"/>
  <c r="V238" i="1" s="1"/>
  <c r="W222" i="1"/>
  <c r="W238" i="1" s="1"/>
  <c r="X222" i="1"/>
  <c r="X238" i="1" s="1"/>
  <c r="Y222" i="1"/>
  <c r="Y238" i="1" s="1"/>
  <c r="Z222" i="1"/>
  <c r="Z238" i="1" s="1"/>
  <c r="AA222" i="1"/>
  <c r="AA238" i="1" s="1"/>
  <c r="AB222" i="1"/>
  <c r="AB238" i="1" s="1"/>
  <c r="AC222" i="1"/>
  <c r="AC238" i="1" s="1"/>
  <c r="AD222" i="1"/>
  <c r="U223" i="1"/>
  <c r="U239" i="1" s="1"/>
  <c r="V223" i="1"/>
  <c r="W223" i="1"/>
  <c r="W239" i="1" s="1"/>
  <c r="X223" i="1"/>
  <c r="X239" i="1" s="1"/>
  <c r="Y223" i="1"/>
  <c r="Y239" i="1" s="1"/>
  <c r="Z223" i="1"/>
  <c r="AA223" i="1"/>
  <c r="AA239" i="1" s="1"/>
  <c r="AB223" i="1"/>
  <c r="AB239" i="1" s="1"/>
  <c r="AC223" i="1"/>
  <c r="AC239" i="1" s="1"/>
  <c r="AD223" i="1"/>
  <c r="U224" i="1"/>
  <c r="U240" i="1" s="1"/>
  <c r="V224" i="1"/>
  <c r="V240" i="1" s="1"/>
  <c r="W224" i="1"/>
  <c r="W240" i="1" s="1"/>
  <c r="X224" i="1"/>
  <c r="Y224" i="1"/>
  <c r="Y240" i="1" s="1"/>
  <c r="Z224" i="1"/>
  <c r="AA224" i="1"/>
  <c r="AA240" i="1" s="1"/>
  <c r="AB224" i="1"/>
  <c r="AC224" i="1"/>
  <c r="AC240" i="1" s="1"/>
  <c r="AD224" i="1"/>
  <c r="AD240" i="1" s="1"/>
  <c r="U225" i="1"/>
  <c r="U241" i="1" s="1"/>
  <c r="V225" i="1"/>
  <c r="V241" i="1" s="1"/>
  <c r="W225" i="1"/>
  <c r="W241" i="1" s="1"/>
  <c r="X225" i="1"/>
  <c r="X241" i="1" s="1"/>
  <c r="Y225" i="1"/>
  <c r="Y241" i="1" s="1"/>
  <c r="Z225" i="1"/>
  <c r="AA225" i="1"/>
  <c r="AB225" i="1"/>
  <c r="AB241" i="1" s="1"/>
  <c r="AC225" i="1"/>
  <c r="AC241" i="1" s="1"/>
  <c r="AD225" i="1"/>
  <c r="AD241" i="1" s="1"/>
  <c r="U226" i="1"/>
  <c r="U242" i="1" s="1"/>
  <c r="V226" i="1"/>
  <c r="W226" i="1"/>
  <c r="W242" i="1" s="1"/>
  <c r="X226" i="1"/>
  <c r="Y226" i="1"/>
  <c r="Y242" i="1" s="1"/>
  <c r="Z226" i="1"/>
  <c r="Z242" i="1" s="1"/>
  <c r="AA226" i="1"/>
  <c r="AA242" i="1" s="1"/>
  <c r="AB226" i="1"/>
  <c r="AC226" i="1"/>
  <c r="AD226" i="1"/>
  <c r="AD242" i="1" s="1"/>
  <c r="U227" i="1"/>
  <c r="U243" i="1" s="1"/>
  <c r="V227" i="1"/>
  <c r="W227" i="1"/>
  <c r="W243" i="1" s="1"/>
  <c r="X227" i="1"/>
  <c r="X243" i="1" s="1"/>
  <c r="Y227" i="1"/>
  <c r="Y243" i="1" s="1"/>
  <c r="Z227" i="1"/>
  <c r="Z243" i="1" s="1"/>
  <c r="AA227" i="1"/>
  <c r="AA243" i="1" s="1"/>
  <c r="AB227" i="1"/>
  <c r="AB243" i="1" s="1"/>
  <c r="AC227" i="1"/>
  <c r="AC243" i="1" s="1"/>
  <c r="AD227" i="1"/>
  <c r="AD243" i="1" s="1"/>
  <c r="U228" i="1"/>
  <c r="U244" i="1" s="1"/>
  <c r="V228" i="1"/>
  <c r="V244" i="1" s="1"/>
  <c r="W228" i="1"/>
  <c r="W244" i="1" s="1"/>
  <c r="X228" i="1"/>
  <c r="X244" i="1" s="1"/>
  <c r="Y228" i="1"/>
  <c r="Y244" i="1" s="1"/>
  <c r="Z228" i="1"/>
  <c r="Z244" i="1" s="1"/>
  <c r="AA228" i="1"/>
  <c r="AA244" i="1" s="1"/>
  <c r="AB228" i="1"/>
  <c r="AB244" i="1" s="1"/>
  <c r="AC228" i="1"/>
  <c r="AC244" i="1" s="1"/>
  <c r="AD228" i="1"/>
  <c r="AD244" i="1" s="1"/>
  <c r="S245" i="1"/>
  <c r="R245" i="1"/>
  <c r="V243" i="1"/>
  <c r="AC242" i="1"/>
  <c r="AB242" i="1"/>
  <c r="X242" i="1"/>
  <c r="V242" i="1"/>
  <c r="AA241" i="1"/>
  <c r="Z241" i="1"/>
  <c r="AB240" i="1"/>
  <c r="Z240" i="1"/>
  <c r="X240" i="1"/>
  <c r="AD239" i="1"/>
  <c r="Z239" i="1"/>
  <c r="V239" i="1"/>
  <c r="AD238" i="1"/>
  <c r="U238" i="1"/>
  <c r="AD237" i="1"/>
  <c r="W237" i="1"/>
  <c r="V237" i="1"/>
  <c r="AB236" i="1"/>
  <c r="Y236" i="1"/>
  <c r="X236" i="1"/>
  <c r="AD235" i="1"/>
  <c r="AB235" i="1"/>
  <c r="AA235" i="1"/>
  <c r="T245" i="1"/>
  <c r="T170" i="1"/>
  <c r="U170" i="1"/>
  <c r="U186" i="1" s="1"/>
  <c r="V170" i="1"/>
  <c r="V186" i="1" s="1"/>
  <c r="W170" i="1"/>
  <c r="W186" i="1" s="1"/>
  <c r="X170" i="1"/>
  <c r="X186" i="1" s="1"/>
  <c r="Y170" i="1"/>
  <c r="Y186" i="1" s="1"/>
  <c r="Z170" i="1"/>
  <c r="Z186" i="1" s="1"/>
  <c r="AA170" i="1"/>
  <c r="AA186" i="1" s="1"/>
  <c r="AB170" i="1"/>
  <c r="AC170" i="1"/>
  <c r="AD170" i="1"/>
  <c r="T171" i="1"/>
  <c r="T187" i="1" s="1"/>
  <c r="U171" i="1"/>
  <c r="V171" i="1"/>
  <c r="W171" i="1"/>
  <c r="X171" i="1"/>
  <c r="X187" i="1" s="1"/>
  <c r="Y171" i="1"/>
  <c r="Y187" i="1" s="1"/>
  <c r="Z171" i="1"/>
  <c r="Z187" i="1" s="1"/>
  <c r="AA171" i="1"/>
  <c r="AA187" i="1" s="1"/>
  <c r="AB171" i="1"/>
  <c r="AB187" i="1" s="1"/>
  <c r="AC171" i="1"/>
  <c r="AD171" i="1"/>
  <c r="T172" i="1"/>
  <c r="U172" i="1"/>
  <c r="U188" i="1" s="1"/>
  <c r="V172" i="1"/>
  <c r="V188" i="1" s="1"/>
  <c r="W172" i="1"/>
  <c r="X172" i="1"/>
  <c r="Y172" i="1"/>
  <c r="Y188" i="1" s="1"/>
  <c r="Z172" i="1"/>
  <c r="AA172" i="1"/>
  <c r="AA188" i="1" s="1"/>
  <c r="AB172" i="1"/>
  <c r="AB188" i="1" s="1"/>
  <c r="AC172" i="1"/>
  <c r="AC188" i="1" s="1"/>
  <c r="AD172" i="1"/>
  <c r="T173" i="1"/>
  <c r="U173" i="1"/>
  <c r="V173" i="1"/>
  <c r="V189" i="1" s="1"/>
  <c r="W173" i="1"/>
  <c r="W189" i="1" s="1"/>
  <c r="X173" i="1"/>
  <c r="X189" i="1" s="1"/>
  <c r="Y173" i="1"/>
  <c r="Y189" i="1" s="1"/>
  <c r="Z173" i="1"/>
  <c r="Z189" i="1" s="1"/>
  <c r="AA173" i="1"/>
  <c r="AA189" i="1" s="1"/>
  <c r="AB173" i="1"/>
  <c r="AC173" i="1"/>
  <c r="AC189" i="1" s="1"/>
  <c r="AD173" i="1"/>
  <c r="AD189" i="1" s="1"/>
  <c r="T174" i="1"/>
  <c r="U174" i="1"/>
  <c r="V174" i="1"/>
  <c r="W174" i="1"/>
  <c r="W190" i="1" s="1"/>
  <c r="X174" i="1"/>
  <c r="Y174" i="1"/>
  <c r="Y190" i="1" s="1"/>
  <c r="Z174" i="1"/>
  <c r="Z190" i="1" s="1"/>
  <c r="AA174" i="1"/>
  <c r="AA190" i="1" s="1"/>
  <c r="AB174" i="1"/>
  <c r="AB190" i="1" s="1"/>
  <c r="AC174" i="1"/>
  <c r="AC190" i="1" s="1"/>
  <c r="AD174" i="1"/>
  <c r="AD190" i="1" s="1"/>
  <c r="T175" i="1"/>
  <c r="T191" i="1" s="1"/>
  <c r="U175" i="1"/>
  <c r="V175" i="1"/>
  <c r="W175" i="1"/>
  <c r="X175" i="1"/>
  <c r="X191" i="1" s="1"/>
  <c r="Y175" i="1"/>
  <c r="Z175" i="1"/>
  <c r="AA175" i="1"/>
  <c r="AB175" i="1"/>
  <c r="AB191" i="1" s="1"/>
  <c r="AC175" i="1"/>
  <c r="AC191" i="1" s="1"/>
  <c r="AD175" i="1"/>
  <c r="AD191" i="1" s="1"/>
  <c r="T176" i="1"/>
  <c r="T192" i="1" s="1"/>
  <c r="U176" i="1"/>
  <c r="U192" i="1" s="1"/>
  <c r="V176" i="1"/>
  <c r="V192" i="1" s="1"/>
  <c r="W176" i="1"/>
  <c r="X176" i="1"/>
  <c r="Y176" i="1"/>
  <c r="Y192" i="1" s="1"/>
  <c r="Z176" i="1"/>
  <c r="Z192" i="1" s="1"/>
  <c r="AA176" i="1"/>
  <c r="AB176" i="1"/>
  <c r="AC176" i="1"/>
  <c r="AC192" i="1" s="1"/>
  <c r="AD176" i="1"/>
  <c r="T177" i="1"/>
  <c r="T193" i="1" s="1"/>
  <c r="U177" i="1"/>
  <c r="U193" i="1" s="1"/>
  <c r="V177" i="1"/>
  <c r="V193" i="1" s="1"/>
  <c r="W177" i="1"/>
  <c r="X177" i="1"/>
  <c r="Y177" i="1"/>
  <c r="Z177" i="1"/>
  <c r="Z193" i="1" s="1"/>
  <c r="AA177" i="1"/>
  <c r="AA193" i="1" s="1"/>
  <c r="AB177" i="1"/>
  <c r="AB193" i="1" s="1"/>
  <c r="AC177" i="1"/>
  <c r="AC193" i="1" s="1"/>
  <c r="AD177" i="1"/>
  <c r="AD193" i="1" s="1"/>
  <c r="T178" i="1"/>
  <c r="T194" i="1" s="1"/>
  <c r="U178" i="1"/>
  <c r="V178" i="1"/>
  <c r="V194" i="1" s="1"/>
  <c r="W178" i="1"/>
  <c r="W194" i="1" s="1"/>
  <c r="X178" i="1"/>
  <c r="Y178" i="1"/>
  <c r="Z178" i="1"/>
  <c r="AA178" i="1"/>
  <c r="AA194" i="1" s="1"/>
  <c r="AB178" i="1"/>
  <c r="AC178" i="1"/>
  <c r="AC194" i="1" s="1"/>
  <c r="AD178" i="1"/>
  <c r="AD194" i="1" s="1"/>
  <c r="T179" i="1"/>
  <c r="T195" i="1" s="1"/>
  <c r="U179" i="1"/>
  <c r="U195" i="1" s="1"/>
  <c r="V179" i="1"/>
  <c r="V195" i="1" s="1"/>
  <c r="W179" i="1"/>
  <c r="W195" i="1" s="1"/>
  <c r="X179" i="1"/>
  <c r="X195" i="1" s="1"/>
  <c r="Y179" i="1"/>
  <c r="Y195" i="1" s="1"/>
  <c r="Z179" i="1"/>
  <c r="AA179" i="1"/>
  <c r="AB179" i="1"/>
  <c r="AB195" i="1" s="1"/>
  <c r="AC179" i="1"/>
  <c r="AD179" i="1"/>
  <c r="U169" i="1"/>
  <c r="U185" i="1" s="1"/>
  <c r="V169" i="1"/>
  <c r="V185" i="1" s="1"/>
  <c r="W169" i="1"/>
  <c r="W185" i="1" s="1"/>
  <c r="X169" i="1"/>
  <c r="Y169" i="1"/>
  <c r="Y185" i="1" s="1"/>
  <c r="Z169" i="1"/>
  <c r="Z185" i="1" s="1"/>
  <c r="AA169" i="1"/>
  <c r="AB169" i="1"/>
  <c r="AC169" i="1"/>
  <c r="AD169" i="1"/>
  <c r="AD185" i="1" s="1"/>
  <c r="T169" i="1"/>
  <c r="T185" i="1" s="1"/>
  <c r="S196" i="1"/>
  <c r="R196" i="1"/>
  <c r="AD195" i="1"/>
  <c r="AC195" i="1"/>
  <c r="AA195" i="1"/>
  <c r="Z195" i="1"/>
  <c r="AB194" i="1"/>
  <c r="Z194" i="1"/>
  <c r="Y194" i="1"/>
  <c r="X194" i="1"/>
  <c r="U194" i="1"/>
  <c r="Y193" i="1"/>
  <c r="X193" i="1"/>
  <c r="W193" i="1"/>
  <c r="AD192" i="1"/>
  <c r="AB192" i="1"/>
  <c r="AA192" i="1"/>
  <c r="X192" i="1"/>
  <c r="W192" i="1"/>
  <c r="AA191" i="1"/>
  <c r="Z191" i="1"/>
  <c r="Y191" i="1"/>
  <c r="W191" i="1"/>
  <c r="V191" i="1"/>
  <c r="U191" i="1"/>
  <c r="X190" i="1"/>
  <c r="V190" i="1"/>
  <c r="U190" i="1"/>
  <c r="T190" i="1"/>
  <c r="AB189" i="1"/>
  <c r="U189" i="1"/>
  <c r="T189" i="1"/>
  <c r="AD188" i="1"/>
  <c r="Z188" i="1"/>
  <c r="X188" i="1"/>
  <c r="W188" i="1"/>
  <c r="T188" i="1"/>
  <c r="AD187" i="1"/>
  <c r="AC187" i="1"/>
  <c r="W187" i="1"/>
  <c r="V187" i="1"/>
  <c r="U187" i="1"/>
  <c r="AD186" i="1"/>
  <c r="AC186" i="1"/>
  <c r="AB186" i="1"/>
  <c r="T186" i="1"/>
  <c r="AC185" i="1"/>
  <c r="AB185" i="1"/>
  <c r="AA185" i="1"/>
  <c r="X185" i="1"/>
  <c r="U120" i="1"/>
  <c r="U136" i="1" s="1"/>
  <c r="V120" i="1"/>
  <c r="W120" i="1"/>
  <c r="X120" i="1"/>
  <c r="X136" i="1" s="1"/>
  <c r="Y120" i="1"/>
  <c r="Y136" i="1" s="1"/>
  <c r="Z120" i="1"/>
  <c r="Z136" i="1" s="1"/>
  <c r="AA120" i="1"/>
  <c r="AA136" i="1" s="1"/>
  <c r="AB120" i="1"/>
  <c r="AB136" i="1" s="1"/>
  <c r="AC120" i="1"/>
  <c r="AC136" i="1" s="1"/>
  <c r="AD120" i="1"/>
  <c r="AD136" i="1" s="1"/>
  <c r="U121" i="1"/>
  <c r="U137" i="1" s="1"/>
  <c r="V121" i="1"/>
  <c r="W121" i="1"/>
  <c r="W137" i="1" s="1"/>
  <c r="X121" i="1"/>
  <c r="Y121" i="1"/>
  <c r="Y137" i="1" s="1"/>
  <c r="Z121" i="1"/>
  <c r="Z137" i="1" s="1"/>
  <c r="AA121" i="1"/>
  <c r="AA137" i="1" s="1"/>
  <c r="AB121" i="1"/>
  <c r="AC121" i="1"/>
  <c r="AC137" i="1" s="1"/>
  <c r="AD121" i="1"/>
  <c r="AD137" i="1" s="1"/>
  <c r="U122" i="1"/>
  <c r="U138" i="1" s="1"/>
  <c r="V122" i="1"/>
  <c r="V138" i="1" s="1"/>
  <c r="W122" i="1"/>
  <c r="W138" i="1" s="1"/>
  <c r="X122" i="1"/>
  <c r="X138" i="1" s="1"/>
  <c r="Y122" i="1"/>
  <c r="Z122" i="1"/>
  <c r="AA122" i="1"/>
  <c r="AB122" i="1"/>
  <c r="AB138" i="1" s="1"/>
  <c r="AC122" i="1"/>
  <c r="AC138" i="1" s="1"/>
  <c r="AD122" i="1"/>
  <c r="AD138" i="1" s="1"/>
  <c r="U123" i="1"/>
  <c r="U139" i="1" s="1"/>
  <c r="V123" i="1"/>
  <c r="V139" i="1" s="1"/>
  <c r="W123" i="1"/>
  <c r="W139" i="1" s="1"/>
  <c r="X123" i="1"/>
  <c r="X139" i="1" s="1"/>
  <c r="Y123" i="1"/>
  <c r="Y139" i="1" s="1"/>
  <c r="Z123" i="1"/>
  <c r="Z139" i="1" s="1"/>
  <c r="AA123" i="1"/>
  <c r="AA139" i="1" s="1"/>
  <c r="AB123" i="1"/>
  <c r="AC123" i="1"/>
  <c r="AC139" i="1" s="1"/>
  <c r="AD123" i="1"/>
  <c r="AD139" i="1" s="1"/>
  <c r="U124" i="1"/>
  <c r="U140" i="1" s="1"/>
  <c r="V124" i="1"/>
  <c r="W124" i="1"/>
  <c r="W140" i="1" s="1"/>
  <c r="X124" i="1"/>
  <c r="Y124" i="1"/>
  <c r="Y140" i="1" s="1"/>
  <c r="Z124" i="1"/>
  <c r="Z140" i="1" s="1"/>
  <c r="AA124" i="1"/>
  <c r="AA140" i="1" s="1"/>
  <c r="AB124" i="1"/>
  <c r="AB140" i="1" s="1"/>
  <c r="AC124" i="1"/>
  <c r="AD124" i="1"/>
  <c r="U125" i="1"/>
  <c r="U141" i="1" s="1"/>
  <c r="V125" i="1"/>
  <c r="V141" i="1" s="1"/>
  <c r="W125" i="1"/>
  <c r="W141" i="1" s="1"/>
  <c r="X125" i="1"/>
  <c r="Y125" i="1"/>
  <c r="Y141" i="1" s="1"/>
  <c r="Z125" i="1"/>
  <c r="Z141" i="1" s="1"/>
  <c r="AA125" i="1"/>
  <c r="AA141" i="1" s="1"/>
  <c r="AB125" i="1"/>
  <c r="AB141" i="1" s="1"/>
  <c r="AC125" i="1"/>
  <c r="AC141" i="1" s="1"/>
  <c r="AD125" i="1"/>
  <c r="AD141" i="1" s="1"/>
  <c r="U126" i="1"/>
  <c r="V126" i="1"/>
  <c r="W126" i="1"/>
  <c r="W142" i="1" s="1"/>
  <c r="X126" i="1"/>
  <c r="X142" i="1" s="1"/>
  <c r="Y126" i="1"/>
  <c r="Y142" i="1" s="1"/>
  <c r="Z126" i="1"/>
  <c r="AA126" i="1"/>
  <c r="AB126" i="1"/>
  <c r="AB142" i="1" s="1"/>
  <c r="AC126" i="1"/>
  <c r="AC142" i="1" s="1"/>
  <c r="AD126" i="1"/>
  <c r="AD142" i="1" s="1"/>
  <c r="U127" i="1"/>
  <c r="U143" i="1" s="1"/>
  <c r="V127" i="1"/>
  <c r="V143" i="1" s="1"/>
  <c r="W127" i="1"/>
  <c r="W143" i="1" s="1"/>
  <c r="X127" i="1"/>
  <c r="Y127" i="1"/>
  <c r="Y143" i="1" s="1"/>
  <c r="Z127" i="1"/>
  <c r="Z143" i="1" s="1"/>
  <c r="AA127" i="1"/>
  <c r="AA143" i="1" s="1"/>
  <c r="AB127" i="1"/>
  <c r="AC127" i="1"/>
  <c r="AC143" i="1" s="1"/>
  <c r="AD127" i="1"/>
  <c r="AD143" i="1" s="1"/>
  <c r="U128" i="1"/>
  <c r="U144" i="1" s="1"/>
  <c r="V128" i="1"/>
  <c r="V144" i="1" s="1"/>
  <c r="W128" i="1"/>
  <c r="X128" i="1"/>
  <c r="X144" i="1" s="1"/>
  <c r="Y128" i="1"/>
  <c r="Y144" i="1" s="1"/>
  <c r="Z128" i="1"/>
  <c r="AA128" i="1"/>
  <c r="AA144" i="1" s="1"/>
  <c r="AB128" i="1"/>
  <c r="AB144" i="1" s="1"/>
  <c r="AC128" i="1"/>
  <c r="AC144" i="1" s="1"/>
  <c r="AD128" i="1"/>
  <c r="U129" i="1"/>
  <c r="U145" i="1" s="1"/>
  <c r="V129" i="1"/>
  <c r="W129" i="1"/>
  <c r="W145" i="1" s="1"/>
  <c r="X129" i="1"/>
  <c r="X145" i="1" s="1"/>
  <c r="Y129" i="1"/>
  <c r="Y145" i="1" s="1"/>
  <c r="Z129" i="1"/>
  <c r="Z145" i="1" s="1"/>
  <c r="AA129" i="1"/>
  <c r="AA145" i="1" s="1"/>
  <c r="AB129" i="1"/>
  <c r="AC129" i="1"/>
  <c r="AC145" i="1" s="1"/>
  <c r="AD129" i="1"/>
  <c r="AD145" i="1" s="1"/>
  <c r="U130" i="1"/>
  <c r="U146" i="1" s="1"/>
  <c r="V130" i="1"/>
  <c r="W130" i="1"/>
  <c r="W146" i="1" s="1"/>
  <c r="X130" i="1"/>
  <c r="X146" i="1" s="1"/>
  <c r="Y130" i="1"/>
  <c r="Y146" i="1" s="1"/>
  <c r="Z130" i="1"/>
  <c r="Z146" i="1" s="1"/>
  <c r="AA130" i="1"/>
  <c r="AA146" i="1" s="1"/>
  <c r="AB130" i="1"/>
  <c r="AC130" i="1"/>
  <c r="AC146" i="1" s="1"/>
  <c r="AD130" i="1"/>
  <c r="T121" i="1"/>
  <c r="T137" i="1" s="1"/>
  <c r="T122" i="1"/>
  <c r="T138" i="1" s="1"/>
  <c r="T123" i="1"/>
  <c r="T139" i="1" s="1"/>
  <c r="T124" i="1"/>
  <c r="T140" i="1" s="1"/>
  <c r="T125" i="1"/>
  <c r="T141" i="1" s="1"/>
  <c r="T126" i="1"/>
  <c r="T142" i="1" s="1"/>
  <c r="T127" i="1"/>
  <c r="T143" i="1" s="1"/>
  <c r="T128" i="1"/>
  <c r="T144" i="1" s="1"/>
  <c r="T129" i="1"/>
  <c r="T145" i="1" s="1"/>
  <c r="T130" i="1"/>
  <c r="T146" i="1" s="1"/>
  <c r="R147" i="1"/>
  <c r="AD146" i="1"/>
  <c r="AB146" i="1"/>
  <c r="V146" i="1"/>
  <c r="AB145" i="1"/>
  <c r="V145" i="1"/>
  <c r="AD144" i="1"/>
  <c r="Z144" i="1"/>
  <c r="W144" i="1"/>
  <c r="AB143" i="1"/>
  <c r="X143" i="1"/>
  <c r="AA142" i="1"/>
  <c r="Z142" i="1"/>
  <c r="V142" i="1"/>
  <c r="U142" i="1"/>
  <c r="X141" i="1"/>
  <c r="AD140" i="1"/>
  <c r="AC140" i="1"/>
  <c r="X140" i="1"/>
  <c r="V140" i="1"/>
  <c r="AB139" i="1"/>
  <c r="AA138" i="1"/>
  <c r="Z138" i="1"/>
  <c r="Y138" i="1"/>
  <c r="AB137" i="1"/>
  <c r="X137" i="1"/>
  <c r="V137" i="1"/>
  <c r="W136" i="1"/>
  <c r="V136" i="1"/>
  <c r="T120" i="1"/>
  <c r="T136" i="1" s="1"/>
  <c r="S147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R98" i="1"/>
  <c r="T98" i="1"/>
  <c r="X98" i="1"/>
  <c r="Z98" i="1"/>
  <c r="S4" i="1"/>
  <c r="Y14" i="1"/>
  <c r="R5" i="1"/>
  <c r="Y129" i="2" l="1"/>
  <c r="T172" i="2"/>
  <c r="Y172" i="2"/>
  <c r="U344" i="2"/>
  <c r="X172" i="2"/>
  <c r="W86" i="2"/>
  <c r="U172" i="2"/>
  <c r="U129" i="2"/>
  <c r="U539" i="1"/>
  <c r="T215" i="2"/>
  <c r="S43" i="2"/>
  <c r="X490" i="1"/>
  <c r="Y245" i="1"/>
  <c r="W258" i="2"/>
  <c r="W215" i="2"/>
  <c r="T43" i="2"/>
  <c r="W129" i="2"/>
  <c r="W387" i="2"/>
  <c r="Z301" i="2"/>
  <c r="P776" i="4"/>
  <c r="Q776" i="4" s="1"/>
  <c r="R776" i="4" s="1"/>
  <c r="P775" i="4"/>
  <c r="Q775" i="4" s="1"/>
  <c r="R775" i="4" s="1"/>
  <c r="P393" i="4"/>
  <c r="Q393" i="4" s="1"/>
  <c r="R393" i="4" s="1"/>
  <c r="P392" i="4"/>
  <c r="Q392" i="4" s="1"/>
  <c r="R392" i="4" s="1"/>
  <c r="U387" i="2"/>
  <c r="U86" i="2"/>
  <c r="AB392" i="1"/>
  <c r="X43" i="2"/>
  <c r="AB98" i="1"/>
  <c r="U588" i="1"/>
  <c r="W43" i="2"/>
  <c r="Z147" i="1"/>
  <c r="U392" i="1"/>
  <c r="AD147" i="1"/>
  <c r="T147" i="1"/>
  <c r="U245" i="1"/>
  <c r="AD98" i="1"/>
  <c r="V98" i="1"/>
  <c r="V147" i="1"/>
  <c r="AC245" i="1"/>
  <c r="AB294" i="1"/>
  <c r="X294" i="1"/>
  <c r="AC343" i="1"/>
  <c r="U196" i="1"/>
  <c r="Y196" i="1"/>
  <c r="AC196" i="1"/>
  <c r="W245" i="1"/>
  <c r="AA245" i="1"/>
  <c r="AB343" i="1"/>
  <c r="Z588" i="1"/>
  <c r="AA343" i="1"/>
  <c r="AA98" i="1"/>
  <c r="W98" i="1"/>
  <c r="S98" i="1"/>
  <c r="AB147" i="1"/>
  <c r="AB245" i="1"/>
  <c r="Z245" i="1"/>
  <c r="X441" i="1"/>
  <c r="AD490" i="1"/>
  <c r="X539" i="1"/>
  <c r="AC98" i="1"/>
  <c r="Y98" i="1"/>
  <c r="U98" i="1"/>
  <c r="X147" i="1"/>
  <c r="T196" i="1"/>
  <c r="AC392" i="1"/>
  <c r="X392" i="1"/>
  <c r="P40" i="3"/>
  <c r="T40" i="3"/>
  <c r="S40" i="3"/>
  <c r="W40" i="3"/>
  <c r="R40" i="3"/>
  <c r="V40" i="3"/>
  <c r="U147" i="1"/>
  <c r="Y147" i="1"/>
  <c r="AC147" i="1"/>
  <c r="AD245" i="1"/>
  <c r="X245" i="1"/>
  <c r="W147" i="1"/>
  <c r="AA147" i="1"/>
  <c r="U294" i="1"/>
  <c r="Z294" i="1"/>
  <c r="Y343" i="1"/>
  <c r="AD392" i="1"/>
  <c r="Z392" i="1"/>
  <c r="U441" i="1"/>
  <c r="AC441" i="1"/>
  <c r="X215" i="2"/>
  <c r="V196" i="1"/>
  <c r="Z196" i="1"/>
  <c r="AD196" i="1"/>
  <c r="AA294" i="1"/>
  <c r="W294" i="1"/>
  <c r="AA392" i="1"/>
  <c r="Z441" i="1"/>
  <c r="W196" i="1"/>
  <c r="AA196" i="1"/>
  <c r="AC294" i="1"/>
  <c r="U343" i="1"/>
  <c r="AD441" i="1"/>
  <c r="Z490" i="1"/>
  <c r="Z344" i="2"/>
  <c r="X196" i="1"/>
  <c r="AB196" i="1"/>
  <c r="Y294" i="1"/>
  <c r="AD294" i="1"/>
  <c r="X343" i="1"/>
  <c r="AD343" i="1"/>
  <c r="Z343" i="1"/>
  <c r="U490" i="1"/>
  <c r="Z539" i="1"/>
  <c r="S86" i="2"/>
  <c r="AB441" i="1"/>
  <c r="AC539" i="1"/>
  <c r="Y86" i="2"/>
  <c r="S129" i="2"/>
  <c r="X129" i="2"/>
  <c r="W172" i="2"/>
  <c r="S172" i="2"/>
  <c r="Z86" i="2"/>
  <c r="V86" i="2"/>
  <c r="R86" i="2"/>
  <c r="X86" i="2"/>
  <c r="T86" i="2"/>
  <c r="T129" i="2"/>
  <c r="Z129" i="2"/>
  <c r="V129" i="2"/>
  <c r="R129" i="2"/>
  <c r="Z172" i="2"/>
  <c r="V172" i="2"/>
  <c r="Y258" i="2"/>
  <c r="Z258" i="2"/>
  <c r="V258" i="2"/>
  <c r="X258" i="2"/>
  <c r="U301" i="2"/>
  <c r="Y301" i="2"/>
  <c r="AC588" i="1"/>
  <c r="Q86" i="2"/>
  <c r="Z215" i="2"/>
  <c r="V215" i="2"/>
  <c r="Y215" i="2"/>
  <c r="U215" i="2"/>
  <c r="U258" i="2"/>
  <c r="Z43" i="2"/>
  <c r="V43" i="2"/>
  <c r="R43" i="2"/>
  <c r="W344" i="2"/>
  <c r="U430" i="2"/>
  <c r="X40" i="3"/>
  <c r="AC490" i="1"/>
  <c r="Y43" i="2"/>
  <c r="U43" i="2"/>
  <c r="Q43" i="2"/>
  <c r="W301" i="2"/>
  <c r="Z387" i="2"/>
  <c r="W430" i="2"/>
  <c r="Q40" i="3"/>
  <c r="U40" i="3"/>
  <c r="X301" i="2"/>
  <c r="Y344" i="2"/>
  <c r="O30" i="3"/>
  <c r="O40" i="3" s="1"/>
  <c r="P43" i="2"/>
  <c r="R16" i="1"/>
  <c r="R32" i="1" s="1"/>
  <c r="S16" i="1"/>
  <c r="T16" i="1"/>
  <c r="U16" i="1"/>
  <c r="V16" i="1"/>
  <c r="V32" i="1" s="1"/>
  <c r="W16" i="1"/>
  <c r="X16" i="1"/>
  <c r="Y16" i="1"/>
  <c r="Z16" i="1"/>
  <c r="Z32" i="1" s="1"/>
  <c r="AA16" i="1"/>
  <c r="AB16" i="1"/>
  <c r="AC16" i="1"/>
  <c r="AD16" i="1"/>
  <c r="AD32" i="1" s="1"/>
  <c r="AD15" i="1"/>
  <c r="AD31" i="1" s="1"/>
  <c r="R15" i="1"/>
  <c r="R31" i="1" s="1"/>
  <c r="S15" i="1"/>
  <c r="T15" i="1"/>
  <c r="T31" i="1" s="1"/>
  <c r="U15" i="1"/>
  <c r="V15" i="1"/>
  <c r="V31" i="1" s="1"/>
  <c r="W15" i="1"/>
  <c r="W31" i="1" s="1"/>
  <c r="X15" i="1"/>
  <c r="X31" i="1" s="1"/>
  <c r="Y15" i="1"/>
  <c r="Z15" i="1"/>
  <c r="Z31" i="1" s="1"/>
  <c r="AA15" i="1"/>
  <c r="AA31" i="1" s="1"/>
  <c r="AB15" i="1"/>
  <c r="AB31" i="1" s="1"/>
  <c r="AC15" i="1"/>
  <c r="AC14" i="1"/>
  <c r="AD14" i="1"/>
  <c r="R14" i="1"/>
  <c r="S14" i="1"/>
  <c r="T14" i="1"/>
  <c r="T30" i="1" s="1"/>
  <c r="U14" i="1"/>
  <c r="V14" i="1"/>
  <c r="W14" i="1"/>
  <c r="X14" i="1"/>
  <c r="X30" i="1" s="1"/>
  <c r="Z14" i="1"/>
  <c r="AA14" i="1"/>
  <c r="AB14" i="1"/>
  <c r="AB30" i="1" s="1"/>
  <c r="AB13" i="1"/>
  <c r="AC13" i="1"/>
  <c r="AD13" i="1"/>
  <c r="AD29" i="1" s="1"/>
  <c r="R13" i="1"/>
  <c r="S13" i="1"/>
  <c r="S29" i="1" s="1"/>
  <c r="T13" i="1"/>
  <c r="T29" i="1" s="1"/>
  <c r="U13" i="1"/>
  <c r="V13" i="1"/>
  <c r="W13" i="1"/>
  <c r="W29" i="1" s="1"/>
  <c r="X13" i="1"/>
  <c r="Y13" i="1"/>
  <c r="Y29" i="1" s="1"/>
  <c r="Y45" i="1" s="1"/>
  <c r="Z13" i="1"/>
  <c r="AA13" i="1"/>
  <c r="AA29" i="1" s="1"/>
  <c r="AA12" i="1"/>
  <c r="AB12" i="1"/>
  <c r="AC12" i="1"/>
  <c r="AD12" i="1"/>
  <c r="AD28" i="1" s="1"/>
  <c r="R12" i="1"/>
  <c r="R28" i="1" s="1"/>
  <c r="S12" i="1"/>
  <c r="T12" i="1"/>
  <c r="U12" i="1"/>
  <c r="V12" i="1"/>
  <c r="V28" i="1" s="1"/>
  <c r="W12" i="1"/>
  <c r="X12" i="1"/>
  <c r="Y12" i="1"/>
  <c r="Z12" i="1"/>
  <c r="Z28" i="1" s="1"/>
  <c r="Z11" i="1"/>
  <c r="AA11" i="1"/>
  <c r="AB11" i="1"/>
  <c r="AC11" i="1"/>
  <c r="AC27" i="1" s="1"/>
  <c r="AD11" i="1"/>
  <c r="R11" i="1"/>
  <c r="S11" i="1"/>
  <c r="S27" i="1" s="1"/>
  <c r="S43" i="1" s="1"/>
  <c r="T11" i="1"/>
  <c r="U11" i="1"/>
  <c r="U27" i="1" s="1"/>
  <c r="V11" i="1"/>
  <c r="W11" i="1"/>
  <c r="X11" i="1"/>
  <c r="Y11" i="1"/>
  <c r="Y27" i="1" s="1"/>
  <c r="R10" i="1"/>
  <c r="S10" i="1"/>
  <c r="T10" i="1"/>
  <c r="T26" i="1" s="1"/>
  <c r="U10" i="1"/>
  <c r="W10" i="1"/>
  <c r="Y10" i="1"/>
  <c r="Z10" i="1"/>
  <c r="AA10" i="1"/>
  <c r="AB10" i="1"/>
  <c r="AB26" i="1" s="1"/>
  <c r="AC10" i="1"/>
  <c r="AD10" i="1"/>
  <c r="X10" i="1"/>
  <c r="X26" i="1" s="1"/>
  <c r="R9" i="1"/>
  <c r="R25" i="1" s="1"/>
  <c r="S9" i="1"/>
  <c r="S25" i="1" s="1"/>
  <c r="T9" i="1"/>
  <c r="T25" i="1" s="1"/>
  <c r="U9" i="1"/>
  <c r="V9" i="1"/>
  <c r="V25" i="1" s="1"/>
  <c r="X9" i="1"/>
  <c r="X25" i="1" s="1"/>
  <c r="Y9" i="1"/>
  <c r="Y25" i="1" s="1"/>
  <c r="Z9" i="1"/>
  <c r="Z25" i="1" s="1"/>
  <c r="AA9" i="1"/>
  <c r="AB9" i="1"/>
  <c r="AC9" i="1"/>
  <c r="AC25" i="1" s="1"/>
  <c r="AC41" i="1" s="1"/>
  <c r="AD9" i="1"/>
  <c r="AD25" i="1" s="1"/>
  <c r="W9" i="1"/>
  <c r="R8" i="1"/>
  <c r="R24" i="1" s="1"/>
  <c r="S8" i="1"/>
  <c r="T8" i="1"/>
  <c r="U8" i="1"/>
  <c r="W8" i="1"/>
  <c r="X8" i="1"/>
  <c r="Y8" i="1"/>
  <c r="Z8" i="1"/>
  <c r="Z24" i="1" s="1"/>
  <c r="AA8" i="1"/>
  <c r="AB8" i="1"/>
  <c r="AC8" i="1"/>
  <c r="AD8" i="1"/>
  <c r="AD24" i="1" s="1"/>
  <c r="V8" i="1"/>
  <c r="V24" i="1" s="1"/>
  <c r="V7" i="1"/>
  <c r="V23" i="1" s="1"/>
  <c r="R7" i="1"/>
  <c r="R23" i="1" s="1"/>
  <c r="S7" i="1"/>
  <c r="S23" i="1" s="1"/>
  <c r="T7" i="1"/>
  <c r="T23" i="1" s="1"/>
  <c r="W7" i="1"/>
  <c r="W23" i="1" s="1"/>
  <c r="W39" i="1" s="1"/>
  <c r="X7" i="1"/>
  <c r="X23" i="1" s="1"/>
  <c r="Y7" i="1"/>
  <c r="Z7" i="1"/>
  <c r="AA7" i="1"/>
  <c r="AB7" i="1"/>
  <c r="AB23" i="1" s="1"/>
  <c r="AC7" i="1"/>
  <c r="AD7" i="1"/>
  <c r="AD23" i="1" s="1"/>
  <c r="U7" i="1"/>
  <c r="U6" i="1"/>
  <c r="R6" i="1"/>
  <c r="S6" i="1"/>
  <c r="V6" i="1"/>
  <c r="W6" i="1"/>
  <c r="X6" i="1"/>
  <c r="X22" i="1" s="1"/>
  <c r="Y6" i="1"/>
  <c r="Z6" i="1"/>
  <c r="AA6" i="1"/>
  <c r="AB6" i="1"/>
  <c r="AB22" i="1" s="1"/>
  <c r="AC6" i="1"/>
  <c r="AD6" i="1"/>
  <c r="T6" i="1"/>
  <c r="T22" i="1" s="1"/>
  <c r="T5" i="1"/>
  <c r="U5" i="1"/>
  <c r="V5" i="1"/>
  <c r="V21" i="1" s="1"/>
  <c r="W5" i="1"/>
  <c r="W21" i="1" s="1"/>
  <c r="X5" i="1"/>
  <c r="Y5" i="1"/>
  <c r="Z5" i="1"/>
  <c r="Z21" i="1" s="1"/>
  <c r="AA5" i="1"/>
  <c r="AA21" i="1" s="1"/>
  <c r="AB5" i="1"/>
  <c r="AC5" i="1"/>
  <c r="AC21" i="1" s="1"/>
  <c r="AD5" i="1"/>
  <c r="S5" i="1"/>
  <c r="S21" i="1" s="1"/>
  <c r="T4" i="1"/>
  <c r="U4" i="1"/>
  <c r="V4" i="1"/>
  <c r="W4" i="1"/>
  <c r="X4" i="1"/>
  <c r="X20" i="1" s="1"/>
  <c r="Y4" i="1"/>
  <c r="Z4" i="1"/>
  <c r="AA4" i="1"/>
  <c r="AB4" i="1"/>
  <c r="AB20" i="1" s="1"/>
  <c r="AC4" i="1"/>
  <c r="AD4" i="1"/>
  <c r="R4" i="1"/>
  <c r="R20" i="1" s="1"/>
  <c r="T38" i="1" l="1"/>
  <c r="U29" i="1"/>
  <c r="U45" i="1" s="1"/>
  <c r="AB46" i="1"/>
  <c r="Z40" i="1"/>
  <c r="AC22" i="1"/>
  <c r="AC38" i="1" s="1"/>
  <c r="AA24" i="1"/>
  <c r="AA40" i="1" s="1"/>
  <c r="AC26" i="1"/>
  <c r="AC42" i="1" s="1"/>
  <c r="AA28" i="1"/>
  <c r="AA44" i="1" s="1"/>
  <c r="R30" i="1"/>
  <c r="R46" i="1" s="1"/>
  <c r="V44" i="1"/>
  <c r="R22" i="1"/>
  <c r="R38" i="1" s="1"/>
  <c r="U24" i="1"/>
  <c r="U40" i="1" s="1"/>
  <c r="V41" i="1"/>
  <c r="R41" i="1"/>
  <c r="W26" i="1"/>
  <c r="W42" i="1" s="1"/>
  <c r="S26" i="1"/>
  <c r="S42" i="1" s="1"/>
  <c r="Y28" i="1"/>
  <c r="Y44" i="1" s="1"/>
  <c r="U28" i="1"/>
  <c r="U44" i="1" s="1"/>
  <c r="AA45" i="1"/>
  <c r="W45" i="1"/>
  <c r="S45" i="1"/>
  <c r="Y30" i="1"/>
  <c r="Y46" i="1" s="1"/>
  <c r="U30" i="1"/>
  <c r="U46" i="1" s="1"/>
  <c r="AD30" i="1"/>
  <c r="AD46" i="1" s="1"/>
  <c r="AC32" i="1"/>
  <c r="AC48" i="1" s="1"/>
  <c r="Y32" i="1"/>
  <c r="Y48" i="1" s="1"/>
  <c r="U32" i="1"/>
  <c r="U48" i="1" s="1"/>
  <c r="AA20" i="1"/>
  <c r="AA36" i="1" s="1"/>
  <c r="W20" i="1"/>
  <c r="W36" i="1" s="1"/>
  <c r="W27" i="1"/>
  <c r="W43" i="1" s="1"/>
  <c r="Z23" i="1"/>
  <c r="Z39" i="1" s="1"/>
  <c r="AA27" i="1"/>
  <c r="AA43" i="1" s="1"/>
  <c r="AD48" i="1"/>
  <c r="AA47" i="1"/>
  <c r="X46" i="1"/>
  <c r="R44" i="1"/>
  <c r="AB42" i="1"/>
  <c r="Y41" i="1"/>
  <c r="V40" i="1"/>
  <c r="S39" i="1"/>
  <c r="AC37" i="1"/>
  <c r="Y22" i="1"/>
  <c r="Y38" i="1" s="1"/>
  <c r="T39" i="1"/>
  <c r="W24" i="1"/>
  <c r="W40" i="1" s="1"/>
  <c r="X41" i="1"/>
  <c r="Y26" i="1"/>
  <c r="Y42" i="1" s="1"/>
  <c r="Z30" i="1"/>
  <c r="Z46" i="1" s="1"/>
  <c r="AB47" i="1"/>
  <c r="T47" i="1"/>
  <c r="S20" i="1"/>
  <c r="S36" i="1" s="1"/>
  <c r="U21" i="1"/>
  <c r="U37" i="1" s="1"/>
  <c r="Y21" i="1"/>
  <c r="Y37" i="1" s="1"/>
  <c r="AB25" i="1"/>
  <c r="AB41" i="1" s="1"/>
  <c r="AC29" i="1"/>
  <c r="AC45" i="1" s="1"/>
  <c r="R48" i="1"/>
  <c r="S37" i="1"/>
  <c r="AA37" i="1"/>
  <c r="W37" i="1"/>
  <c r="AA22" i="1"/>
  <c r="AA38" i="1" s="1"/>
  <c r="W22" i="1"/>
  <c r="W38" i="1" s="1"/>
  <c r="U22" i="1"/>
  <c r="U38" i="1" s="1"/>
  <c r="AB39" i="1"/>
  <c r="X39" i="1"/>
  <c r="R39" i="1"/>
  <c r="AC24" i="1"/>
  <c r="AC40" i="1" s="1"/>
  <c r="Y24" i="1"/>
  <c r="Y40" i="1" s="1"/>
  <c r="T24" i="1"/>
  <c r="T40" i="1" s="1"/>
  <c r="AD41" i="1"/>
  <c r="Z41" i="1"/>
  <c r="AA26" i="1"/>
  <c r="AA42" i="1" s="1"/>
  <c r="V26" i="1"/>
  <c r="V42" i="1" s="1"/>
  <c r="R26" i="1"/>
  <c r="R42" i="1" s="1"/>
  <c r="X28" i="1"/>
  <c r="X44" i="1" s="1"/>
  <c r="T28" i="1"/>
  <c r="T44" i="1" s="1"/>
  <c r="AC28" i="1"/>
  <c r="AC44" i="1" s="1"/>
  <c r="AC30" i="1"/>
  <c r="AC46" i="1" s="1"/>
  <c r="Z47" i="1"/>
  <c r="V47" i="1"/>
  <c r="R47" i="1"/>
  <c r="AB32" i="1"/>
  <c r="AB48" i="1" s="1"/>
  <c r="X32" i="1"/>
  <c r="X48" i="1" s="1"/>
  <c r="T32" i="1"/>
  <c r="T48" i="1" s="1"/>
  <c r="AD20" i="1"/>
  <c r="AD36" i="1" s="1"/>
  <c r="Z20" i="1"/>
  <c r="Z36" i="1" s="1"/>
  <c r="V20" i="1"/>
  <c r="V36" i="1" s="1"/>
  <c r="R29" i="1"/>
  <c r="R45" i="1" s="1"/>
  <c r="R21" i="1"/>
  <c r="R37" i="1" s="1"/>
  <c r="T21" i="1"/>
  <c r="T37" i="1" s="1"/>
  <c r="U25" i="1"/>
  <c r="U41" i="1" s="1"/>
  <c r="V29" i="1"/>
  <c r="V45" i="1" s="1"/>
  <c r="W25" i="1"/>
  <c r="W41" i="1" s="1"/>
  <c r="X29" i="1"/>
  <c r="X45" i="1" s="1"/>
  <c r="X21" i="1"/>
  <c r="X37" i="1" s="1"/>
  <c r="Z29" i="1"/>
  <c r="Z45" i="1" s="1"/>
  <c r="AA25" i="1"/>
  <c r="AA41" i="1" s="1"/>
  <c r="AB29" i="1"/>
  <c r="AB45" i="1" s="1"/>
  <c r="AB21" i="1"/>
  <c r="AB37" i="1" s="1"/>
  <c r="Z48" i="1"/>
  <c r="W47" i="1"/>
  <c r="T46" i="1"/>
  <c r="AD44" i="1"/>
  <c r="X42" i="1"/>
  <c r="R40" i="1"/>
  <c r="AB38" i="1"/>
  <c r="R36" i="1"/>
  <c r="S22" i="1"/>
  <c r="S38" i="1" s="1"/>
  <c r="AD39" i="1"/>
  <c r="S41" i="1"/>
  <c r="AC43" i="1"/>
  <c r="T45" i="1"/>
  <c r="V30" i="1"/>
  <c r="V46" i="1" s="1"/>
  <c r="X47" i="1"/>
  <c r="AB36" i="1"/>
  <c r="X36" i="1"/>
  <c r="T20" i="1"/>
  <c r="T36" i="1" s="1"/>
  <c r="AD21" i="1"/>
  <c r="AD37" i="1" s="1"/>
  <c r="Z37" i="1"/>
  <c r="V37" i="1"/>
  <c r="AD22" i="1"/>
  <c r="AD38" i="1" s="1"/>
  <c r="Z22" i="1"/>
  <c r="Z38" i="1" s="1"/>
  <c r="V22" i="1"/>
  <c r="V38" i="1" s="1"/>
  <c r="V39" i="1"/>
  <c r="AB24" i="1"/>
  <c r="AB40" i="1" s="1"/>
  <c r="X24" i="1"/>
  <c r="X40" i="1" s="1"/>
  <c r="S40" i="1"/>
  <c r="T41" i="1"/>
  <c r="AD26" i="1"/>
  <c r="AD42" i="1" s="1"/>
  <c r="Z26" i="1"/>
  <c r="Z42" i="1" s="1"/>
  <c r="U26" i="1"/>
  <c r="U42" i="1" s="1"/>
  <c r="Y43" i="1"/>
  <c r="U43" i="1"/>
  <c r="W28" i="1"/>
  <c r="W44" i="1" s="1"/>
  <c r="S28" i="1"/>
  <c r="S44" i="1" s="1"/>
  <c r="AB28" i="1"/>
  <c r="AB44" i="1" s="1"/>
  <c r="AD45" i="1"/>
  <c r="AA30" i="1"/>
  <c r="AA46" i="1" s="1"/>
  <c r="W30" i="1"/>
  <c r="W46" i="1" s="1"/>
  <c r="S30" i="1"/>
  <c r="S46" i="1" s="1"/>
  <c r="AD47" i="1"/>
  <c r="AA32" i="1"/>
  <c r="AA48" i="1" s="1"/>
  <c r="W32" i="1"/>
  <c r="W48" i="1" s="1"/>
  <c r="S32" i="1"/>
  <c r="S48" i="1" s="1"/>
  <c r="AC20" i="1"/>
  <c r="AC36" i="1" s="1"/>
  <c r="Y20" i="1"/>
  <c r="Y36" i="1" s="1"/>
  <c r="U20" i="1"/>
  <c r="U36" i="1" s="1"/>
  <c r="R27" i="1"/>
  <c r="R43" i="1" s="1"/>
  <c r="S31" i="1"/>
  <c r="S47" i="1" s="1"/>
  <c r="T27" i="1"/>
  <c r="T43" i="1" s="1"/>
  <c r="U31" i="1"/>
  <c r="U47" i="1" s="1"/>
  <c r="U23" i="1"/>
  <c r="U39" i="1" s="1"/>
  <c r="V27" i="1"/>
  <c r="V43" i="1" s="1"/>
  <c r="X27" i="1"/>
  <c r="X43" i="1" s="1"/>
  <c r="Y31" i="1"/>
  <c r="Y47" i="1" s="1"/>
  <c r="Y23" i="1"/>
  <c r="Y39" i="1" s="1"/>
  <c r="Z27" i="1"/>
  <c r="Z43" i="1" s="1"/>
  <c r="AA23" i="1"/>
  <c r="AA39" i="1" s="1"/>
  <c r="AB27" i="1"/>
  <c r="AB43" i="1" s="1"/>
  <c r="AC31" i="1"/>
  <c r="AC47" i="1" s="1"/>
  <c r="AC23" i="1"/>
  <c r="AC39" i="1" s="1"/>
  <c r="AD27" i="1"/>
  <c r="AD43" i="1" s="1"/>
  <c r="V48" i="1"/>
  <c r="Z44" i="1"/>
  <c r="T42" i="1"/>
  <c r="AD40" i="1"/>
  <c r="X38" i="1"/>
  <c r="Y49" i="1" l="1"/>
  <c r="AD49" i="1"/>
  <c r="S49" i="1"/>
  <c r="W49" i="1"/>
  <c r="U49" i="1"/>
  <c r="T49" i="1"/>
  <c r="Z49" i="1"/>
  <c r="AA49" i="1"/>
  <c r="V49" i="1"/>
  <c r="X49" i="1"/>
  <c r="R49" i="1"/>
  <c r="AC49" i="1"/>
  <c r="AB49" i="1"/>
</calcChain>
</file>

<file path=xl/sharedStrings.xml><?xml version="1.0" encoding="utf-8"?>
<sst xmlns="http://schemas.openxmlformats.org/spreadsheetml/2006/main" count="2476" uniqueCount="444">
  <si>
    <t>lb</t>
  </si>
  <si>
    <t>POWIAT</t>
  </si>
  <si>
    <t>W01_2016</t>
  </si>
  <si>
    <t>w02_2016</t>
  </si>
  <si>
    <t>W03_2016</t>
  </si>
  <si>
    <t>W04_2015</t>
  </si>
  <si>
    <t>W05_2016</t>
  </si>
  <si>
    <t>W06_2016</t>
  </si>
  <si>
    <t>W07_2016</t>
  </si>
  <si>
    <t>W08_2016</t>
  </si>
  <si>
    <t>W09_2016</t>
  </si>
  <si>
    <t>W10_2016</t>
  </si>
  <si>
    <t>W11_2016</t>
  </si>
  <si>
    <t>W12_2015</t>
  </si>
  <si>
    <t>W13_2016</t>
  </si>
  <si>
    <t>aleksandrowski</t>
  </si>
  <si>
    <t>MACIERZ KORELACJI 1</t>
  </si>
  <si>
    <t>augustowski</t>
  </si>
  <si>
    <t>bartoszycki</t>
  </si>
  <si>
    <t>bełchatowski</t>
  </si>
  <si>
    <t>będziński</t>
  </si>
  <si>
    <t>bialski</t>
  </si>
  <si>
    <t>Biała Podlaska</t>
  </si>
  <si>
    <t>białobrzeski</t>
  </si>
  <si>
    <t>białogardzki</t>
  </si>
  <si>
    <t>białostocki</t>
  </si>
  <si>
    <t>Białystok</t>
  </si>
  <si>
    <t>bielski</t>
  </si>
  <si>
    <t>Bielsko-Biała</t>
  </si>
  <si>
    <t>bieruńsko-lędziński</t>
  </si>
  <si>
    <t>bieszczadzki</t>
  </si>
  <si>
    <t>biłgorajski</t>
  </si>
  <si>
    <t>MACIERZ ROZKŁADU 1 (13)</t>
  </si>
  <si>
    <t>bocheński</t>
  </si>
  <si>
    <t>bolesławiecki</t>
  </si>
  <si>
    <t>braniewski</t>
  </si>
  <si>
    <t>brodnicki</t>
  </si>
  <si>
    <t>brzeski</t>
  </si>
  <si>
    <t>brzeziński</t>
  </si>
  <si>
    <t>brzozowski</t>
  </si>
  <si>
    <t>buski</t>
  </si>
  <si>
    <t>bydgoski</t>
  </si>
  <si>
    <t>Bydgoszcz</t>
  </si>
  <si>
    <t>Bytom</t>
  </si>
  <si>
    <t>bytowski</t>
  </si>
  <si>
    <t>Chełm</t>
  </si>
  <si>
    <t>chełmiński</t>
  </si>
  <si>
    <t>chełmski</t>
  </si>
  <si>
    <t>MACIERZ WEKTORÓW 1</t>
  </si>
  <si>
    <t>chodzieski</t>
  </si>
  <si>
    <t>chojnicki</t>
  </si>
  <si>
    <t>Chorzów</t>
  </si>
  <si>
    <t>choszczeński</t>
  </si>
  <si>
    <t>chrzanowski</t>
  </si>
  <si>
    <t>ciechanowski</t>
  </si>
  <si>
    <t>cieszyński</t>
  </si>
  <si>
    <t>czarnkowsko-trzcianecki</t>
  </si>
  <si>
    <t>Częstochowa</t>
  </si>
  <si>
    <t>częstochowski</t>
  </si>
  <si>
    <t>człuchowski</t>
  </si>
  <si>
    <t>Dąbrowa Górnicza</t>
  </si>
  <si>
    <t>dąbrowski</t>
  </si>
  <si>
    <t>dębicki</t>
  </si>
  <si>
    <t>drawski</t>
  </si>
  <si>
    <t>SUMA</t>
  </si>
  <si>
    <t>działdowski</t>
  </si>
  <si>
    <t>dzierżoniowski</t>
  </si>
  <si>
    <t>Elbląg</t>
  </si>
  <si>
    <t>elbląski</t>
  </si>
  <si>
    <t>ełcki</t>
  </si>
  <si>
    <t>garwoliński</t>
  </si>
  <si>
    <t>Gdańsk</t>
  </si>
  <si>
    <t>gdański</t>
  </si>
  <si>
    <t>Gdynia</t>
  </si>
  <si>
    <t>giżycki</t>
  </si>
  <si>
    <t>Gliwice</t>
  </si>
  <si>
    <t>gliwicki</t>
  </si>
  <si>
    <t>głogowski</t>
  </si>
  <si>
    <t>głubczycki</t>
  </si>
  <si>
    <t>gnieźnieński</t>
  </si>
  <si>
    <t>goleniowski</t>
  </si>
  <si>
    <t>golubsko-dobrzyński</t>
  </si>
  <si>
    <t>gołdapski</t>
  </si>
  <si>
    <t>gorlicki</t>
  </si>
  <si>
    <t>gorzowski</t>
  </si>
  <si>
    <t>Gorzów Wielkopolski</t>
  </si>
  <si>
    <t>gostyniński</t>
  </si>
  <si>
    <t>gostyński</t>
  </si>
  <si>
    <t>górowski</t>
  </si>
  <si>
    <t>grajewski</t>
  </si>
  <si>
    <t>grodziski</t>
  </si>
  <si>
    <t>grójecki</t>
  </si>
  <si>
    <t>Grudziądz</t>
  </si>
  <si>
    <t>grudziądzki</t>
  </si>
  <si>
    <t>gryficki</t>
  </si>
  <si>
    <t>gryfiński</t>
  </si>
  <si>
    <t>hajnowski</t>
  </si>
  <si>
    <t>hrubieszowski</t>
  </si>
  <si>
    <t>iławski</t>
  </si>
  <si>
    <t>inowrocławski</t>
  </si>
  <si>
    <t>janowski</t>
  </si>
  <si>
    <t>jarociński</t>
  </si>
  <si>
    <t>jarosławski</t>
  </si>
  <si>
    <t>jasielski</t>
  </si>
  <si>
    <t>Jastrzębie-Zdrój</t>
  </si>
  <si>
    <t>jaworski</t>
  </si>
  <si>
    <t>Jaworzno</t>
  </si>
  <si>
    <t>Jelenia Góra</t>
  </si>
  <si>
    <t>jeleniogórski</t>
  </si>
  <si>
    <t>jędrzejowski</t>
  </si>
  <si>
    <t>kaliski</t>
  </si>
  <si>
    <t>Kalisz</t>
  </si>
  <si>
    <t>kamiennogórski</t>
  </si>
  <si>
    <t>kamieński</t>
  </si>
  <si>
    <t>kartuski</t>
  </si>
  <si>
    <t>Katowice</t>
  </si>
  <si>
    <t>kazimierski</t>
  </si>
  <si>
    <t>kędzierzyńsko-kozielski</t>
  </si>
  <si>
    <t>kępiński</t>
  </si>
  <si>
    <t>kętrzyński</t>
  </si>
  <si>
    <t>Kielce</t>
  </si>
  <si>
    <t>kielecki</t>
  </si>
  <si>
    <t>kluczborski</t>
  </si>
  <si>
    <t>kłobucki</t>
  </si>
  <si>
    <t>kłodzki</t>
  </si>
  <si>
    <t>kolbuszowski</t>
  </si>
  <si>
    <t>kolneński</t>
  </si>
  <si>
    <t>kolski</t>
  </si>
  <si>
    <t>kołobrzeski</t>
  </si>
  <si>
    <t>konecki</t>
  </si>
  <si>
    <t>Konin</t>
  </si>
  <si>
    <t>koniński</t>
  </si>
  <si>
    <t>Koszalin</t>
  </si>
  <si>
    <t>koszaliński</t>
  </si>
  <si>
    <t>kościański</t>
  </si>
  <si>
    <t>kościerski</t>
  </si>
  <si>
    <t>kozienicki</t>
  </si>
  <si>
    <t>krakowski</t>
  </si>
  <si>
    <t>Kraków</t>
  </si>
  <si>
    <t>krapkowicki</t>
  </si>
  <si>
    <t>krasnostawski</t>
  </si>
  <si>
    <t>kraśnicki</t>
  </si>
  <si>
    <t>Krosno</t>
  </si>
  <si>
    <t>krośnieński</t>
  </si>
  <si>
    <t>krotoszyński</t>
  </si>
  <si>
    <t>kutnowski</t>
  </si>
  <si>
    <t>kwidzyński</t>
  </si>
  <si>
    <t>legionowski</t>
  </si>
  <si>
    <t>Legnica</t>
  </si>
  <si>
    <t>legnicki</t>
  </si>
  <si>
    <t>leski</t>
  </si>
  <si>
    <t>leszczyński</t>
  </si>
  <si>
    <t>Leszno</t>
  </si>
  <si>
    <t>leżajski</t>
  </si>
  <si>
    <t>lęborski</t>
  </si>
  <si>
    <t>lidzbarski</t>
  </si>
  <si>
    <t>limanowski</t>
  </si>
  <si>
    <t>lipnowski</t>
  </si>
  <si>
    <t>lipski</t>
  </si>
  <si>
    <t>lubaczowski</t>
  </si>
  <si>
    <t>lubański</t>
  </si>
  <si>
    <t>lubartowski</t>
  </si>
  <si>
    <t>lubelski</t>
  </si>
  <si>
    <t>lubiński</t>
  </si>
  <si>
    <t>Lublin</t>
  </si>
  <si>
    <t>lubliniecki</t>
  </si>
  <si>
    <t>lwówecki</t>
  </si>
  <si>
    <t>łańcucki</t>
  </si>
  <si>
    <t>łaski</t>
  </si>
  <si>
    <t>łęczycki</t>
  </si>
  <si>
    <t>łęczyński</t>
  </si>
  <si>
    <t>łobeski</t>
  </si>
  <si>
    <t>Łomża</t>
  </si>
  <si>
    <t>łomżyński</t>
  </si>
  <si>
    <t>łosicki</t>
  </si>
  <si>
    <t>łowicki</t>
  </si>
  <si>
    <t>łódzki wschodni</t>
  </si>
  <si>
    <t>Łódź</t>
  </si>
  <si>
    <t>łukowski</t>
  </si>
  <si>
    <t>makowski</t>
  </si>
  <si>
    <t>malborski</t>
  </si>
  <si>
    <t>miechowski</t>
  </si>
  <si>
    <t>mielecki</t>
  </si>
  <si>
    <t>międzychodzki</t>
  </si>
  <si>
    <t>międzyrzecki</t>
  </si>
  <si>
    <t>mikołowski</t>
  </si>
  <si>
    <t>milicki</t>
  </si>
  <si>
    <t>miński</t>
  </si>
  <si>
    <t>mławski</t>
  </si>
  <si>
    <t>mogileński</t>
  </si>
  <si>
    <t>moniecki</t>
  </si>
  <si>
    <t>mrągowski</t>
  </si>
  <si>
    <t>Mysłowice</t>
  </si>
  <si>
    <t>myszkowski</t>
  </si>
  <si>
    <t>myślenicki</t>
  </si>
  <si>
    <t>myśliborski</t>
  </si>
  <si>
    <t>nakielski</t>
  </si>
  <si>
    <t>namysłowski</t>
  </si>
  <si>
    <t>nidzicki</t>
  </si>
  <si>
    <t>niżański</t>
  </si>
  <si>
    <t>nowodworski</t>
  </si>
  <si>
    <t>nowomiejski</t>
  </si>
  <si>
    <t>nowosądecki</t>
  </si>
  <si>
    <t>nowosolski</t>
  </si>
  <si>
    <t>nowotarski</t>
  </si>
  <si>
    <t>nowotomyski</t>
  </si>
  <si>
    <t>Nowy Sącz</t>
  </si>
  <si>
    <t>nyski</t>
  </si>
  <si>
    <t>obornicki</t>
  </si>
  <si>
    <t>olecki</t>
  </si>
  <si>
    <t>oleski</t>
  </si>
  <si>
    <t>oleśnicki</t>
  </si>
  <si>
    <t>olkuski</t>
  </si>
  <si>
    <t>Olsztyn</t>
  </si>
  <si>
    <t>olsztyński</t>
  </si>
  <si>
    <t>oławski</t>
  </si>
  <si>
    <t>opatowski</t>
  </si>
  <si>
    <t>opoczyński</t>
  </si>
  <si>
    <t>Opole</t>
  </si>
  <si>
    <t>opolski</t>
  </si>
  <si>
    <t>ostrołęcki</t>
  </si>
  <si>
    <t>Ostrołęka</t>
  </si>
  <si>
    <t>ostrowiecki</t>
  </si>
  <si>
    <t>ostrowski</t>
  </si>
  <si>
    <t>ostródzki</t>
  </si>
  <si>
    <t>ostrzeszowski</t>
  </si>
  <si>
    <t>oświęcimski</t>
  </si>
  <si>
    <t>otwocki</t>
  </si>
  <si>
    <t>pabianicki</t>
  </si>
  <si>
    <t>pajęczański</t>
  </si>
  <si>
    <t>parczewski</t>
  </si>
  <si>
    <t>piaseczyński</t>
  </si>
  <si>
    <t>Piekary Śląskie</t>
  </si>
  <si>
    <t>pilski</t>
  </si>
  <si>
    <t>pińczowski</t>
  </si>
  <si>
    <t>piotrkowski</t>
  </si>
  <si>
    <t>Piotrków Trybunalski</t>
  </si>
  <si>
    <t>piski</t>
  </si>
  <si>
    <t>pleszewski</t>
  </si>
  <si>
    <t>Płock</t>
  </si>
  <si>
    <t>płocki</t>
  </si>
  <si>
    <t>płoński</t>
  </si>
  <si>
    <t>poddębicki</t>
  </si>
  <si>
    <t>policki</t>
  </si>
  <si>
    <t>polkowicki</t>
  </si>
  <si>
    <t>Poznań</t>
  </si>
  <si>
    <t>poznański</t>
  </si>
  <si>
    <t>proszowicki</t>
  </si>
  <si>
    <t>prudnicki</t>
  </si>
  <si>
    <t>pruszkowski</t>
  </si>
  <si>
    <t>przasnyski</t>
  </si>
  <si>
    <t>przemyski</t>
  </si>
  <si>
    <t>Przemyśl</t>
  </si>
  <si>
    <t>przeworski</t>
  </si>
  <si>
    <t>przysuski</t>
  </si>
  <si>
    <t>pszczyński</t>
  </si>
  <si>
    <t>pucki</t>
  </si>
  <si>
    <t>puławski</t>
  </si>
  <si>
    <t>pułtuski</t>
  </si>
  <si>
    <t>pyrzycki</t>
  </si>
  <si>
    <t>raciborski</t>
  </si>
  <si>
    <t>Radom</t>
  </si>
  <si>
    <t>radomski</t>
  </si>
  <si>
    <t>radomszczański</t>
  </si>
  <si>
    <t>radziejowski</t>
  </si>
  <si>
    <t>radzyński</t>
  </si>
  <si>
    <t>rawicki</t>
  </si>
  <si>
    <t>rawski</t>
  </si>
  <si>
    <t>ropczycko-sędziszowski</t>
  </si>
  <si>
    <t>Ruda Śląska</t>
  </si>
  <si>
    <t>rybnicki</t>
  </si>
  <si>
    <t>Rybnik</t>
  </si>
  <si>
    <t>rycki</t>
  </si>
  <si>
    <t>rypiński</t>
  </si>
  <si>
    <t>rzeszowski</t>
  </si>
  <si>
    <t>Rzeszów</t>
  </si>
  <si>
    <t>sandomierski</t>
  </si>
  <si>
    <t>sanocki</t>
  </si>
  <si>
    <t>sejneński</t>
  </si>
  <si>
    <t>sępoleński</t>
  </si>
  <si>
    <t>Siedlce</t>
  </si>
  <si>
    <t>siedlecki</t>
  </si>
  <si>
    <t>Siemianowice Śląskie</t>
  </si>
  <si>
    <t>siemiatycki</t>
  </si>
  <si>
    <t>sieradzki</t>
  </si>
  <si>
    <t>sierpecki</t>
  </si>
  <si>
    <t>skarżyski</t>
  </si>
  <si>
    <t>Skierniewice</t>
  </si>
  <si>
    <t>skierniewicki</t>
  </si>
  <si>
    <t>sławieński</t>
  </si>
  <si>
    <t>słubicki</t>
  </si>
  <si>
    <t>słupecki</t>
  </si>
  <si>
    <t>Słupsk</t>
  </si>
  <si>
    <t>słupski</t>
  </si>
  <si>
    <t>sochaczewski</t>
  </si>
  <si>
    <t>sokołowski</t>
  </si>
  <si>
    <t>sokólski</t>
  </si>
  <si>
    <t>Sopot</t>
  </si>
  <si>
    <t>Sosnowiec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</si>
  <si>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</si>
  <si>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</si>
  <si>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</si>
  <si>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</si>
  <si>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</si>
  <si>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</si>
  <si>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</si>
  <si>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strzeliński</t>
  </si>
  <si>
    <t>strzyżowski</t>
  </si>
  <si>
    <t>sulęciński</t>
  </si>
  <si>
    <t>suski</t>
  </si>
  <si>
    <t>suwalski</t>
  </si>
  <si>
    <t>Suwałki</t>
  </si>
  <si>
    <t>szamotulski</t>
  </si>
  <si>
    <t>Szczecin</t>
  </si>
  <si>
    <t>szczecinecki</t>
  </si>
  <si>
    <t>szczycieński</t>
  </si>
  <si>
    <t>sztumski</t>
  </si>
  <si>
    <t>szydłowiecki</t>
  </si>
  <si>
    <t>średzki</t>
  </si>
  <si>
    <t>śremski</t>
  </si>
  <si>
    <t>świdnicki</t>
  </si>
  <si>
    <t>świdwiński</t>
  </si>
  <si>
    <t>świebodziński</t>
  </si>
  <si>
    <t>świecki</t>
  </si>
  <si>
    <t>Świętochłowice</t>
  </si>
  <si>
    <t>Świnoujście</t>
  </si>
  <si>
    <t>Tarnobrzeg</t>
  </si>
  <si>
    <t>tarnobrzeski</t>
  </si>
  <si>
    <t>tarnogórski</t>
  </si>
  <si>
    <t>tarnowski</t>
  </si>
  <si>
    <t>Tarnów</t>
  </si>
  <si>
    <t>tatrzański</t>
  </si>
  <si>
    <t>tczewski</t>
  </si>
  <si>
    <t>tomaszowski</t>
  </si>
  <si>
    <t>Toruń</t>
  </si>
  <si>
    <t>toruński</t>
  </si>
  <si>
    <t>trzebnicki</t>
  </si>
  <si>
    <t>tucholski</t>
  </si>
  <si>
    <t>turecki</t>
  </si>
  <si>
    <t>Tychy</t>
  </si>
  <si>
    <t>wadowicki</t>
  </si>
  <si>
    <t>Wałbrzych</t>
  </si>
  <si>
    <t>wałbrzyski</t>
  </si>
  <si>
    <t>wałecki</t>
  </si>
  <si>
    <t>Warszawa</t>
  </si>
  <si>
    <t>warszawski zachodni</t>
  </si>
  <si>
    <t>wąbrzeski</t>
  </si>
  <si>
    <t>wągrowiecki</t>
  </si>
  <si>
    <t>wejherowski</t>
  </si>
  <si>
    <t>węgorzewski</t>
  </si>
  <si>
    <t>węgrowski</t>
  </si>
  <si>
    <t>wielicki</t>
  </si>
  <si>
    <t>wieluński</t>
  </si>
  <si>
    <t>wieruszowski</t>
  </si>
  <si>
    <t>Włocławek</t>
  </si>
  <si>
    <t>włocławski</t>
  </si>
  <si>
    <t>włodawski</t>
  </si>
  <si>
    <t>włoszczowski</t>
  </si>
  <si>
    <t>wodzisławski</t>
  </si>
  <si>
    <t>wolsztyński</t>
  </si>
  <si>
    <t>wołomiński</t>
  </si>
  <si>
    <t>wołowski</t>
  </si>
  <si>
    <t>Wrocław</t>
  </si>
  <si>
    <t>wrocławski</t>
  </si>
  <si>
    <t>wrzesiński</t>
  </si>
  <si>
    <t>wschowski</t>
  </si>
  <si>
    <t>wysokomazowiecki</t>
  </si>
  <si>
    <t>wyszkowski</t>
  </si>
  <si>
    <t>Zabrze</t>
  </si>
  <si>
    <t>zambrowski</t>
  </si>
  <si>
    <t>zamojski</t>
  </si>
  <si>
    <t>Zamość</t>
  </si>
  <si>
    <t>zawierciański</t>
  </si>
  <si>
    <t>ząbkowicki</t>
  </si>
  <si>
    <t>zduńskowolski</t>
  </si>
  <si>
    <t>zgierski</t>
  </si>
  <si>
    <t>zgorzelecki</t>
  </si>
  <si>
    <t>Zielona Góra</t>
  </si>
  <si>
    <t>zielonogórski</t>
  </si>
  <si>
    <t>złotoryjski</t>
  </si>
  <si>
    <t>złotowski</t>
  </si>
  <si>
    <t>zwoleński</t>
  </si>
  <si>
    <t>żagański</t>
  </si>
  <si>
    <t>żarski</t>
  </si>
  <si>
    <t>żniński</t>
  </si>
  <si>
    <t>Żory</t>
  </si>
  <si>
    <t>żuromiński</t>
  </si>
  <si>
    <t>żyrardowski</t>
  </si>
  <si>
    <t>żywiecki</t>
  </si>
  <si>
    <t>MACIERZ KORELACJI 2</t>
  </si>
  <si>
    <t>MACIERZ WEKTORÓW 2</t>
  </si>
  <si>
    <t>MACIERZ ROZKŁADU 2 (12)</t>
  </si>
  <si>
    <t>MACIERZ KORELACJI 3</t>
  </si>
  <si>
    <t>MACIERZ ROZKŁADU 3 (11)</t>
  </si>
  <si>
    <t>MACIERZ WEKTORÓW 3</t>
  </si>
  <si>
    <t>MACIERZ KORELACJI 4</t>
  </si>
  <si>
    <t>MACIERZ ROZKŁADU 4 (10)</t>
  </si>
  <si>
    <t>MACIERZ WEKTORÓW 4</t>
  </si>
  <si>
    <t>MACIERZ KORELACJI 5</t>
  </si>
  <si>
    <t>MACIERZ ROZKŁADU 5 (9)</t>
  </si>
  <si>
    <t>MACIERZ WEKTORÓW 5</t>
  </si>
  <si>
    <t>MACIERZ KORELACJI 6</t>
  </si>
  <si>
    <t>MACIERZ ROZKŁADU 6 (8)</t>
  </si>
  <si>
    <t>MACIERZ WEKTORÓW 6</t>
  </si>
  <si>
    <t>MACIERZ KORELACJI 7</t>
  </si>
  <si>
    <t>MACIERZ ROZKŁADU 7 (7)</t>
  </si>
  <si>
    <t>MACIERZ WEKTORÓW 7</t>
  </si>
  <si>
    <t>MACIERZ KORELACJI 8</t>
  </si>
  <si>
    <t>MACIERZ ROZKŁADU 8 (6)</t>
  </si>
  <si>
    <t>MACIERZ WEKTORÓW 8</t>
  </si>
  <si>
    <t>MACIERZ KORELACJI 9</t>
  </si>
  <si>
    <t>MACIERZ ROZKŁADU 9 (5)</t>
  </si>
  <si>
    <t>MACIERZ WEKTORÓW 9</t>
  </si>
  <si>
    <t>MACIERZ KORELACJI 10</t>
  </si>
  <si>
    <t>MACIERZ ROZKŁADU 10 (4)</t>
  </si>
  <si>
    <t>MACIERZ WEKTORÓW 10</t>
  </si>
  <si>
    <t>MACIERZ KORELACJI 11</t>
  </si>
  <si>
    <t>MACIERZ ROZKŁADU 11 (3)</t>
  </si>
  <si>
    <t>MACIERZ WEKTORÓW 11</t>
  </si>
  <si>
    <t>MACIERZ KORELACJI 12</t>
  </si>
  <si>
    <t>MACIERZ ROZKŁADU 1 (11)</t>
  </si>
  <si>
    <t>MACIERZ ROZKŁADU 2 (10)</t>
  </si>
  <si>
    <t>MACIERZ ROZKŁADU 3 (9)</t>
  </si>
  <si>
    <t>MACIERZ ROZKŁADU 4 (8)</t>
  </si>
  <si>
    <t>MACIERZ ROZKŁADU 5 (7)</t>
  </si>
  <si>
    <t>MACIERZ ROZKŁADU 6 (6)</t>
  </si>
  <si>
    <t>MACIERZ ROZKŁADU 7 (5)</t>
  </si>
  <si>
    <t>MACIERZ ROZKŁADU 8 (4)</t>
  </si>
  <si>
    <t>MACIERZ ROZKŁADU 9 (3)</t>
  </si>
  <si>
    <t>MACIERZ ROZKŁADU 10 (2)</t>
  </si>
  <si>
    <t>ŚREDNIA:</t>
  </si>
  <si>
    <t>MACIERZ ROZKŁADU 1 (10)</t>
  </si>
  <si>
    <t>D</t>
  </si>
  <si>
    <t>S</t>
  </si>
  <si>
    <t>ŚREDNIA</t>
  </si>
  <si>
    <t>ODCHYLENIE STANDARDOWE</t>
  </si>
  <si>
    <t>MIN (WARTOŚĆ MINIMALNA)</t>
  </si>
  <si>
    <t>MAX (WARTOŚĆ MAKSYMALNA)</t>
  </si>
  <si>
    <t>STANDARYZACJA</t>
  </si>
  <si>
    <t>JAKOŚĆ ŻYCIA</t>
  </si>
  <si>
    <t>MIN</t>
  </si>
  <si>
    <t>MAX</t>
  </si>
  <si>
    <t>POZYCJA</t>
  </si>
  <si>
    <t>UNITARYZACJA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</si>
</sst>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</font>
    <font>
      <b/>
      <sz val="16"/>
      <color rgb="FF000000"/>
      <name val="Calibri"/>
      <family val="2"/>
      <charset val="238"/>
    </font>
    <font>
      <sz val="16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  <font>
      <sz val="16"/>
      <color theme="1"/>
      <name val="Calibri"/>
      <family val="2"/>
      <charset val="238"/>
    </font>
    <font>
      <b/>
      <sz val="16"/>
      <color theme="1"/>
      <name val="Calibri"/>
      <family val="2"/>
      <charset val="238"/>
    </font>
    <font>
      <sz val="16"/>
      <color rgb="FFFF0000"/>
      <name val="Calibri"/>
      <family val="2"/>
      <charset val="238"/>
    </font>
    <font>
      <b/>
      <sz val="26"/>
      <color rgb="FF000000"/>
      <name val="Calibri"/>
      <family val="2"/>
      <charset val="238"/>
    </font>
    <font>
      <sz val="26"/>
      <color rgb="FF000000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9FF09"/>
        <bgColor indexed="64"/>
      </patternFill>
    </fill>
    <fill>
      <patternFill patternType="solid">
        <fgColor rgb="FFA60E5E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5" fillId="0" borderId="0" xfId="0" applyFont="1"/>
    <xf numFmtId="2" fontId="5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15" borderId="0" xfId="0" applyFont="1" applyFill="1"/>
    <xf numFmtId="0" fontId="5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wrapText="1"/>
    </xf>
    <xf numFmtId="2" fontId="4" fillId="15" borderId="0" xfId="0" applyNumberFormat="1" applyFont="1" applyFill="1" applyAlignment="1">
      <alignment wrapText="1"/>
    </xf>
    <xf numFmtId="0" fontId="5" fillId="15" borderId="0" xfId="0" applyFont="1" applyFill="1" applyAlignment="1">
      <alignment horizontal="center" vertical="center" wrapText="1"/>
    </xf>
    <xf numFmtId="0" fontId="4" fillId="17" borderId="0" xfId="0" applyFont="1" applyFill="1" applyAlignment="1">
      <alignment wrapText="1"/>
    </xf>
    <xf numFmtId="2" fontId="4" fillId="17" borderId="0" xfId="0" applyNumberFormat="1" applyFont="1" applyFill="1" applyAlignment="1">
      <alignment wrapText="1"/>
    </xf>
    <xf numFmtId="0" fontId="5" fillId="17" borderId="0" xfId="0" applyFont="1" applyFill="1" applyAlignment="1">
      <alignment horizontal="center" vertical="center" wrapText="1"/>
    </xf>
    <xf numFmtId="0" fontId="5" fillId="17" borderId="0" xfId="0" applyFont="1" applyFill="1"/>
    <xf numFmtId="0" fontId="8" fillId="17" borderId="0" xfId="0" applyFont="1" applyFill="1"/>
    <xf numFmtId="0" fontId="4" fillId="17" borderId="0" xfId="0" applyFont="1" applyFill="1"/>
    <xf numFmtId="0" fontId="5" fillId="14" borderId="0" xfId="0" applyFont="1" applyFill="1"/>
    <xf numFmtId="0" fontId="9" fillId="19" borderId="0" xfId="0" applyFont="1" applyFill="1"/>
    <xf numFmtId="2" fontId="5" fillId="14" borderId="0" xfId="0" applyNumberFormat="1" applyFont="1" applyFill="1"/>
    <xf numFmtId="3" fontId="5" fillId="14" borderId="0" xfId="0" applyNumberFormat="1" applyFont="1" applyFill="1"/>
    <xf numFmtId="4" fontId="5" fillId="14" borderId="0" xfId="0" applyNumberFormat="1" applyFont="1" applyFill="1"/>
    <xf numFmtId="164" fontId="5" fillId="14" borderId="0" xfId="0" applyNumberFormat="1" applyFont="1" applyFill="1"/>
    <xf numFmtId="0" fontId="5" fillId="0" borderId="12" xfId="0" applyFont="1" applyBorder="1"/>
    <xf numFmtId="0" fontId="4" fillId="0" borderId="6" xfId="0" applyFont="1" applyBorder="1"/>
    <xf numFmtId="0" fontId="4" fillId="0" borderId="0" xfId="0" applyFont="1"/>
    <xf numFmtId="0" fontId="10" fillId="0" borderId="0" xfId="0" applyFont="1" applyAlignment="1">
      <alignment wrapText="1"/>
    </xf>
    <xf numFmtId="2" fontId="10" fillId="0" borderId="0" xfId="0" applyNumberFormat="1" applyFont="1" applyAlignment="1">
      <alignment wrapText="1"/>
    </xf>
    <xf numFmtId="0" fontId="11" fillId="0" borderId="0" xfId="0" applyFont="1"/>
    <xf numFmtId="2" fontId="11" fillId="0" borderId="0" xfId="0" applyNumberFormat="1" applyFont="1"/>
    <xf numFmtId="3" fontId="11" fillId="0" borderId="0" xfId="0" applyNumberFormat="1" applyFont="1"/>
    <xf numFmtId="4" fontId="11" fillId="0" borderId="0" xfId="0" applyNumberFormat="1" applyFont="1"/>
    <xf numFmtId="164" fontId="11" fillId="0" borderId="0" xfId="0" applyNumberFormat="1" applyFont="1"/>
    <xf numFmtId="0" fontId="11" fillId="0" borderId="6" xfId="0" applyFont="1" applyBorder="1"/>
    <xf numFmtId="0" fontId="11" fillId="0" borderId="7" xfId="0" applyFont="1" applyBorder="1"/>
    <xf numFmtId="0" fontId="11" fillId="0" borderId="12" xfId="0" applyFont="1" applyBorder="1"/>
    <xf numFmtId="0" fontId="10" fillId="0" borderId="6" xfId="0" applyFont="1" applyBorder="1"/>
    <xf numFmtId="0" fontId="10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3" xfId="0" applyFont="1" applyBorder="1"/>
    <xf numFmtId="0" fontId="5" fillId="2" borderId="0" xfId="0" applyFont="1" applyFill="1"/>
    <xf numFmtId="0" fontId="5" fillId="9" borderId="0" xfId="0" applyFont="1" applyFill="1"/>
    <xf numFmtId="0" fontId="5" fillId="9" borderId="10" xfId="0" applyFont="1" applyFill="1" applyBorder="1"/>
    <xf numFmtId="0" fontId="5" fillId="9" borderId="12" xfId="0" applyFont="1" applyFill="1" applyBorder="1"/>
    <xf numFmtId="0" fontId="5" fillId="12" borderId="0" xfId="0" applyFont="1" applyFill="1"/>
    <xf numFmtId="0" fontId="5" fillId="12" borderId="10" xfId="0" applyFont="1" applyFill="1" applyBorder="1"/>
    <xf numFmtId="0" fontId="5" fillId="12" borderId="12" xfId="0" applyFont="1" applyFill="1" applyBorder="1"/>
    <xf numFmtId="0" fontId="7" fillId="12" borderId="0" xfId="0" applyFont="1" applyFill="1"/>
    <xf numFmtId="0" fontId="5" fillId="11" borderId="0" xfId="0" applyFont="1" applyFill="1"/>
    <xf numFmtId="0" fontId="5" fillId="11" borderId="10" xfId="0" applyFont="1" applyFill="1" applyBorder="1"/>
    <xf numFmtId="0" fontId="5" fillId="11" borderId="12" xfId="0" applyFont="1" applyFill="1" applyBorder="1"/>
    <xf numFmtId="0" fontId="5" fillId="8" borderId="0" xfId="0" applyFont="1" applyFill="1"/>
    <xf numFmtId="0" fontId="5" fillId="8" borderId="10" xfId="0" applyFont="1" applyFill="1" applyBorder="1"/>
    <xf numFmtId="0" fontId="5" fillId="8" borderId="12" xfId="0" applyFont="1" applyFill="1" applyBorder="1"/>
    <xf numFmtId="0" fontId="7" fillId="11" borderId="0" xfId="0" applyFont="1" applyFill="1"/>
    <xf numFmtId="0" fontId="7" fillId="8" borderId="0" xfId="0" applyFont="1" applyFill="1"/>
    <xf numFmtId="0" fontId="5" fillId="6" borderId="0" xfId="0" applyFont="1" applyFill="1"/>
    <xf numFmtId="0" fontId="5" fillId="6" borderId="10" xfId="0" applyFont="1" applyFill="1" applyBorder="1"/>
    <xf numFmtId="0" fontId="5" fillId="6" borderId="12" xfId="0" applyFont="1" applyFill="1" applyBorder="1"/>
    <xf numFmtId="0" fontId="5" fillId="6" borderId="13" xfId="0" applyFont="1" applyFill="1" applyBorder="1"/>
    <xf numFmtId="0" fontId="5" fillId="13" borderId="0" xfId="0" applyFont="1" applyFill="1"/>
    <xf numFmtId="0" fontId="5" fillId="13" borderId="12" xfId="0" applyFont="1" applyFill="1" applyBorder="1"/>
    <xf numFmtId="0" fontId="5" fillId="5" borderId="0" xfId="0" applyFont="1" applyFill="1"/>
    <xf numFmtId="2" fontId="10" fillId="0" borderId="0" xfId="0" applyNumberFormat="1" applyFont="1"/>
    <xf numFmtId="0" fontId="11" fillId="0" borderId="8" xfId="0" applyFont="1" applyBorder="1"/>
    <xf numFmtId="0" fontId="11" fillId="3" borderId="9" xfId="0" applyFont="1" applyFill="1" applyBorder="1"/>
    <xf numFmtId="0" fontId="11" fillId="3" borderId="0" xfId="0" applyFont="1" applyFill="1"/>
    <xf numFmtId="0" fontId="11" fillId="3" borderId="10" xfId="0" applyFont="1" applyFill="1" applyBorder="1"/>
    <xf numFmtId="0" fontId="11" fillId="0" borderId="10" xfId="0" applyFont="1" applyBorder="1"/>
    <xf numFmtId="0" fontId="11" fillId="3" borderId="11" xfId="0" applyFont="1" applyFill="1" applyBorder="1"/>
    <xf numFmtId="0" fontId="11" fillId="0" borderId="13" xfId="0" applyFont="1" applyBorder="1"/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/>
    <xf numFmtId="0" fontId="10" fillId="3" borderId="14" xfId="0" applyFont="1" applyFill="1" applyBorder="1"/>
    <xf numFmtId="0" fontId="10" fillId="3" borderId="15" xfId="0" applyFont="1" applyFill="1" applyBorder="1"/>
    <xf numFmtId="0" fontId="10" fillId="3" borderId="9" xfId="0" applyFont="1" applyFill="1" applyBorder="1"/>
    <xf numFmtId="0" fontId="10" fillId="3" borderId="16" xfId="0" applyFont="1" applyFill="1" applyBorder="1"/>
    <xf numFmtId="0" fontId="10" fillId="0" borderId="11" xfId="0" applyFont="1" applyBorder="1"/>
    <xf numFmtId="0" fontId="11" fillId="2" borderId="12" xfId="0" applyFont="1" applyFill="1" applyBorder="1"/>
    <xf numFmtId="0" fontId="11" fillId="4" borderId="12" xfId="0" applyFont="1" applyFill="1" applyBorder="1"/>
    <xf numFmtId="0" fontId="11" fillId="4" borderId="0" xfId="0" applyFont="1" applyFill="1"/>
    <xf numFmtId="0" fontId="11" fillId="4" borderId="10" xfId="0" applyFont="1" applyFill="1" applyBorder="1"/>
    <xf numFmtId="0" fontId="11" fillId="5" borderId="12" xfId="0" applyFont="1" applyFill="1" applyBorder="1"/>
    <xf numFmtId="0" fontId="11" fillId="5" borderId="0" xfId="0" applyFont="1" applyFill="1"/>
    <xf numFmtId="0" fontId="11" fillId="5" borderId="10" xfId="0" applyFont="1" applyFill="1" applyBorder="1"/>
    <xf numFmtId="0" fontId="11" fillId="6" borderId="12" xfId="0" applyFont="1" applyFill="1" applyBorder="1"/>
    <xf numFmtId="0" fontId="11" fillId="6" borderId="0" xfId="0" applyFont="1" applyFill="1"/>
    <xf numFmtId="0" fontId="11" fillId="6" borderId="10" xfId="0" applyFont="1" applyFill="1" applyBorder="1"/>
    <xf numFmtId="0" fontId="11" fillId="7" borderId="13" xfId="0" applyFont="1" applyFill="1" applyBorder="1"/>
    <xf numFmtId="0" fontId="11" fillId="7" borderId="10" xfId="0" applyFont="1" applyFill="1" applyBorder="1"/>
    <xf numFmtId="0" fontId="11" fillId="7" borderId="12" xfId="0" applyFont="1" applyFill="1" applyBorder="1"/>
    <xf numFmtId="0" fontId="11" fillId="7" borderId="0" xfId="0" applyFont="1" applyFill="1"/>
    <xf numFmtId="0" fontId="11" fillId="8" borderId="12" xfId="0" applyFont="1" applyFill="1" applyBorder="1"/>
    <xf numFmtId="0" fontId="11" fillId="10" borderId="9" xfId="0" applyFont="1" applyFill="1" applyBorder="1"/>
    <xf numFmtId="0" fontId="11" fillId="10" borderId="11" xfId="0" applyFont="1" applyFill="1" applyBorder="1"/>
    <xf numFmtId="0" fontId="11" fillId="10" borderId="0" xfId="0" applyFont="1" applyFill="1"/>
    <xf numFmtId="0" fontId="11" fillId="10" borderId="10" xfId="0" applyFont="1" applyFill="1" applyBorder="1"/>
    <xf numFmtId="0" fontId="10" fillId="10" borderId="14" xfId="0" applyFont="1" applyFill="1" applyBorder="1"/>
    <xf numFmtId="0" fontId="10" fillId="10" borderId="9" xfId="0" applyFont="1" applyFill="1" applyBorder="1"/>
    <xf numFmtId="0" fontId="10" fillId="10" borderId="11" xfId="0" applyFont="1" applyFill="1" applyBorder="1"/>
    <xf numFmtId="0" fontId="10" fillId="10" borderId="2" xfId="0" applyFont="1" applyFill="1" applyBorder="1"/>
    <xf numFmtId="0" fontId="10" fillId="10" borderId="15" xfId="0" applyFont="1" applyFill="1" applyBorder="1"/>
    <xf numFmtId="0" fontId="10" fillId="10" borderId="16" xfId="0" applyFont="1" applyFill="1" applyBorder="1"/>
    <xf numFmtId="0" fontId="10" fillId="20" borderId="11" xfId="0" applyFont="1" applyFill="1" applyBorder="1"/>
    <xf numFmtId="0" fontId="11" fillId="20" borderId="12" xfId="0" applyFont="1" applyFill="1" applyBorder="1"/>
    <xf numFmtId="0" fontId="11" fillId="20" borderId="13" xfId="0" applyFont="1" applyFill="1" applyBorder="1"/>
    <xf numFmtId="0" fontId="11" fillId="17" borderId="0" xfId="0" applyFont="1" applyFill="1"/>
    <xf numFmtId="0" fontId="11" fillId="16" borderId="12" xfId="0" applyFont="1" applyFill="1" applyBorder="1"/>
    <xf numFmtId="0" fontId="11" fillId="18" borderId="12" xfId="0" applyFont="1" applyFill="1" applyBorder="1"/>
    <xf numFmtId="0" fontId="11" fillId="18" borderId="0" xfId="0" applyFont="1" applyFill="1"/>
    <xf numFmtId="0" fontId="11" fillId="18" borderId="10" xfId="0" applyFont="1" applyFill="1" applyBorder="1"/>
    <xf numFmtId="0" fontId="5" fillId="18" borderId="0" xfId="0" applyFont="1" applyFill="1"/>
    <xf numFmtId="0" fontId="5" fillId="18" borderId="12" xfId="0" applyFont="1" applyFill="1" applyBorder="1"/>
    <xf numFmtId="0" fontId="5" fillId="18" borderId="10" xfId="0" applyFont="1" applyFill="1" applyBorder="1"/>
    <xf numFmtId="0" fontId="5" fillId="16" borderId="0" xfId="0" applyFont="1" applyFill="1"/>
    <xf numFmtId="0" fontId="5" fillId="16" borderId="12" xfId="0" applyFont="1" applyFill="1" applyBorder="1"/>
    <xf numFmtId="0" fontId="7" fillId="18" borderId="0" xfId="0" applyFont="1" applyFill="1"/>
    <xf numFmtId="0" fontId="5" fillId="16" borderId="10" xfId="0" applyFont="1" applyFill="1" applyBorder="1"/>
    <xf numFmtId="0" fontId="7" fillId="16" borderId="0" xfId="0" applyFont="1" applyFill="1"/>
    <xf numFmtId="0" fontId="5" fillId="21" borderId="0" xfId="0" applyFont="1" applyFill="1"/>
    <xf numFmtId="0" fontId="5" fillId="21" borderId="12" xfId="0" applyFont="1" applyFill="1" applyBorder="1"/>
    <xf numFmtId="0" fontId="5" fillId="21" borderId="10" xfId="0" applyFont="1" applyFill="1" applyBorder="1"/>
    <xf numFmtId="0" fontId="7" fillId="21" borderId="0" xfId="0" applyFont="1" applyFill="1"/>
    <xf numFmtId="0" fontId="5" fillId="22" borderId="0" xfId="0" applyFont="1" applyFill="1"/>
    <xf numFmtId="0" fontId="5" fillId="22" borderId="12" xfId="0" applyFont="1" applyFill="1" applyBorder="1"/>
    <xf numFmtId="0" fontId="5" fillId="22" borderId="10" xfId="0" applyFont="1" applyFill="1" applyBorder="1"/>
    <xf numFmtId="0" fontId="7" fillId="22" borderId="0" xfId="0" applyFont="1" applyFill="1"/>
    <xf numFmtId="0" fontId="5" fillId="14" borderId="10" xfId="0" applyFont="1" applyFill="1" applyBorder="1"/>
    <xf numFmtId="0" fontId="11" fillId="13" borderId="0" xfId="0" applyFont="1" applyFill="1"/>
    <xf numFmtId="0" fontId="11" fillId="13" borderId="12" xfId="0" applyFont="1" applyFill="1" applyBorder="1"/>
    <xf numFmtId="0" fontId="11" fillId="13" borderId="10" xfId="0" applyFont="1" applyFill="1" applyBorder="1"/>
    <xf numFmtId="0" fontId="11" fillId="16" borderId="0" xfId="0" applyFont="1" applyFill="1"/>
    <xf numFmtId="0" fontId="11" fillId="16" borderId="10" xfId="0" applyFont="1" applyFill="1" applyBorder="1"/>
    <xf numFmtId="0" fontId="11" fillId="21" borderId="12" xfId="0" applyFont="1" applyFill="1" applyBorder="1"/>
    <xf numFmtId="0" fontId="11" fillId="21" borderId="0" xfId="0" applyFont="1" applyFill="1"/>
    <xf numFmtId="0" fontId="11" fillId="21" borderId="10" xfId="0" applyFont="1" applyFill="1" applyBorder="1"/>
    <xf numFmtId="0" fontId="11" fillId="8" borderId="0" xfId="0" applyFont="1" applyFill="1"/>
    <xf numFmtId="0" fontId="11" fillId="8" borderId="10" xfId="0" applyFont="1" applyFill="1" applyBorder="1"/>
    <xf numFmtId="0" fontId="11" fillId="23" borderId="12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00CC"/>
      <color rgb="FF49FF09"/>
      <color rgb="FFA60E5E"/>
      <color rgb="FFFF9999"/>
      <color rgb="FFCCFFFF"/>
      <color rgb="FFFF66FF"/>
      <color rgb="FFFF99FF"/>
      <color rgb="FFCC99FF"/>
      <color rgb="FFCC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L428" zoomScale="59" zoomScaleNormal="59" workbookViewId="0">
      <selection activeCell="U112" sqref="U112"/>
    </sheetView>
  </sheetViews>
  <sheetFormatPr defaultColWidth="12.5546875" defaultRowHeight="15" customHeight="1" x14ac:dyDescent="0.3"/>
  <cols>
    <col min="1" max="1" width="7.5546875" customWidth="1"/>
    <col min="2" max="2" width="20" customWidth="1"/>
    <col min="3" max="3" width="19.6640625" customWidth="1"/>
    <col min="4" max="4" width="15.5546875" customWidth="1"/>
    <col min="5" max="5" width="21.109375" customWidth="1"/>
    <col min="6" max="6" width="20.44140625" customWidth="1"/>
    <col min="7" max="7" width="17.6640625" customWidth="1"/>
    <col min="8" max="8" width="21" customWidth="1"/>
    <col min="9" max="9" width="17.5546875" customWidth="1"/>
    <col min="10" max="10" width="17.6640625" customWidth="1"/>
    <col min="11" max="11" width="17.5546875" customWidth="1"/>
    <col min="12" max="12" width="18.44140625" customWidth="1"/>
    <col min="13" max="13" width="17.5546875" customWidth="1"/>
    <col min="14" max="14" width="17.6640625" customWidth="1"/>
    <col min="15" max="15" width="17.109375" customWidth="1"/>
    <col min="16" max="16" width="8.5546875" customWidth="1"/>
    <col min="17" max="17" width="16.44140625" customWidth="1"/>
    <col min="18" max="18" width="19.5546875" customWidth="1"/>
    <col min="19" max="19" width="20.44140625" customWidth="1"/>
    <col min="20" max="20" width="26" customWidth="1"/>
    <col min="21" max="21" width="20" customWidth="1"/>
    <col min="22" max="22" width="25.5546875" customWidth="1"/>
    <col min="23" max="23" width="27.5546875" customWidth="1"/>
    <col min="24" max="24" width="19.44140625" customWidth="1"/>
    <col min="25" max="25" width="19.88671875" customWidth="1"/>
    <col min="26" max="26" width="22.5546875" customWidth="1"/>
    <col min="27" max="27" width="25.33203125" customWidth="1"/>
    <col min="28" max="28" width="19.109375" customWidth="1"/>
    <col min="29" max="29" width="19.44140625" customWidth="1"/>
    <col min="30" max="30" width="14.33203125" customWidth="1"/>
    <col min="31" max="31" width="7.5546875" customWidth="1"/>
  </cols>
  <sheetData>
    <row r="1" spans="1:30" ht="27.75" customHeight="1" x14ac:dyDescent="0.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  <c r="Q1" s="31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1" x14ac:dyDescent="0.4">
      <c r="A2" s="6">
        <v>1</v>
      </c>
      <c r="B2" s="6" t="s">
        <v>15</v>
      </c>
      <c r="C2" s="7">
        <v>0.57275010389000314</v>
      </c>
      <c r="D2" s="7">
        <v>17.100000000000001</v>
      </c>
      <c r="E2" s="8">
        <v>3170.04</v>
      </c>
      <c r="F2" s="7">
        <v>5.2758053733716368</v>
      </c>
      <c r="G2" s="7">
        <v>28.048999999999999</v>
      </c>
      <c r="H2" s="9">
        <v>18.555657939906411</v>
      </c>
      <c r="I2" s="7">
        <v>354.81598000000002</v>
      </c>
      <c r="J2" s="10">
        <v>28.7</v>
      </c>
      <c r="K2" s="7">
        <v>0.48458799485915344</v>
      </c>
      <c r="L2" s="7">
        <v>4.1556001228612205</v>
      </c>
      <c r="M2" s="7">
        <v>3.2153504254973173</v>
      </c>
      <c r="N2" s="9">
        <v>117.62846999999999</v>
      </c>
      <c r="O2" s="8">
        <v>4099.5356599999996</v>
      </c>
      <c r="P2" s="7"/>
      <c r="Q2" s="31" t="s">
        <v>16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21" x14ac:dyDescent="0.4">
      <c r="A3" s="6">
        <v>2</v>
      </c>
      <c r="B3" s="6" t="s">
        <v>17</v>
      </c>
      <c r="C3" s="7">
        <v>0.62473474238180127</v>
      </c>
      <c r="D3" s="7">
        <v>12.4</v>
      </c>
      <c r="E3" s="8">
        <v>3816.77</v>
      </c>
      <c r="F3" s="7">
        <v>4.3969102792632206</v>
      </c>
      <c r="G3" s="7">
        <v>179.97846999999999</v>
      </c>
      <c r="H3" s="9">
        <v>14.684661743485274</v>
      </c>
      <c r="I3" s="7">
        <v>337.35676000000001</v>
      </c>
      <c r="J3" s="10">
        <v>27.2</v>
      </c>
      <c r="K3" s="7">
        <v>0.17476301532490857</v>
      </c>
      <c r="L3" s="7">
        <v>3.9045921398862578</v>
      </c>
      <c r="M3" s="7">
        <v>4.1174772939478821</v>
      </c>
      <c r="N3" s="9">
        <v>38.568390000000001</v>
      </c>
      <c r="O3" s="8">
        <v>4915.6268600000003</v>
      </c>
      <c r="P3" s="7"/>
      <c r="Q3" s="44"/>
      <c r="R3" s="45">
        <v>1</v>
      </c>
      <c r="S3" s="45">
        <v>2</v>
      </c>
      <c r="T3" s="45">
        <v>3</v>
      </c>
      <c r="U3" s="45">
        <v>4</v>
      </c>
      <c r="V3" s="45">
        <v>5</v>
      </c>
      <c r="W3" s="45">
        <v>6</v>
      </c>
      <c r="X3" s="45">
        <v>7</v>
      </c>
      <c r="Y3" s="45">
        <v>8</v>
      </c>
      <c r="Z3" s="45">
        <v>9</v>
      </c>
      <c r="AA3" s="45">
        <v>10</v>
      </c>
      <c r="AB3" s="45">
        <v>11</v>
      </c>
      <c r="AC3" s="45">
        <v>12</v>
      </c>
      <c r="AD3" s="46">
        <v>13</v>
      </c>
    </row>
    <row r="4" spans="1:30" ht="21" x14ac:dyDescent="0.4">
      <c r="A4" s="6">
        <v>3</v>
      </c>
      <c r="B4" s="6" t="s">
        <v>18</v>
      </c>
      <c r="C4" s="7">
        <v>0.91705726513144481</v>
      </c>
      <c r="D4" s="7">
        <v>23.7</v>
      </c>
      <c r="E4" s="8">
        <v>3449.7</v>
      </c>
      <c r="F4" s="7">
        <v>2.649276543713063</v>
      </c>
      <c r="G4" s="7">
        <v>103.00031</v>
      </c>
      <c r="H4" s="9">
        <v>15.420148087765778</v>
      </c>
      <c r="I4" s="7">
        <v>352.67644999999999</v>
      </c>
      <c r="J4" s="10">
        <v>22.8</v>
      </c>
      <c r="K4" s="7">
        <v>0.18355780923754675</v>
      </c>
      <c r="L4" s="7">
        <v>2.8870321309693634</v>
      </c>
      <c r="M4" s="7">
        <v>4.5834182460430677</v>
      </c>
      <c r="N4" s="9">
        <v>38.531840000000003</v>
      </c>
      <c r="O4" s="8">
        <v>3554.6328400000002</v>
      </c>
      <c r="P4" s="7"/>
      <c r="Q4" s="47">
        <v>1</v>
      </c>
      <c r="R4" s="6">
        <f>CORREL($C$2:$C$381,C2:C381)</f>
        <v>1</v>
      </c>
      <c r="S4" s="6">
        <f>CORREL($C$2:$C$381,D2:D381)</f>
        <v>0.13205473260823347</v>
      </c>
      <c r="T4" s="6">
        <f t="shared" ref="T4:AD4" si="0">CORREL($C$2:$C$381,E2:E381)</f>
        <v>0.21496325846863598</v>
      </c>
      <c r="U4" s="6">
        <f t="shared" si="0"/>
        <v>0.35733528918164748</v>
      </c>
      <c r="V4" s="6">
        <f t="shared" si="0"/>
        <v>5.8671247755794617E-2</v>
      </c>
      <c r="W4" s="6">
        <f t="shared" si="0"/>
        <v>0.34916993693312837</v>
      </c>
      <c r="X4" s="6">
        <f t="shared" si="0"/>
        <v>0.43910225907106065</v>
      </c>
      <c r="Y4" s="6">
        <f t="shared" si="0"/>
        <v>-7.691061336632922E-2</v>
      </c>
      <c r="Z4" s="6">
        <f t="shared" si="0"/>
        <v>0.48178185592763206</v>
      </c>
      <c r="AA4" s="6">
        <f t="shared" si="0"/>
        <v>-0.14006099266762029</v>
      </c>
      <c r="AB4" s="6">
        <f t="shared" si="0"/>
        <v>-5.5130427566529329E-4</v>
      </c>
      <c r="AC4" s="6">
        <f t="shared" si="0"/>
        <v>0.42408822158747655</v>
      </c>
      <c r="AD4" s="6">
        <f t="shared" si="0"/>
        <v>4.5157809904088821E-3</v>
      </c>
    </row>
    <row r="5" spans="1:30" ht="21" x14ac:dyDescent="0.4">
      <c r="A5" s="6">
        <v>4</v>
      </c>
      <c r="B5" s="6" t="s">
        <v>19</v>
      </c>
      <c r="C5" s="7">
        <v>0.62298679692754244</v>
      </c>
      <c r="D5" s="7">
        <v>7.5</v>
      </c>
      <c r="E5" s="8">
        <v>5778.97</v>
      </c>
      <c r="F5" s="7">
        <v>4.6724009769565678</v>
      </c>
      <c r="G5" s="7">
        <v>99.103499999999997</v>
      </c>
      <c r="H5" s="9">
        <v>20.415206541361368</v>
      </c>
      <c r="I5" s="7">
        <v>359.34125999999998</v>
      </c>
      <c r="J5" s="10">
        <v>28.5</v>
      </c>
      <c r="K5" s="7">
        <v>0.35138486978090122</v>
      </c>
      <c r="L5" s="7">
        <v>4.6900994655056456</v>
      </c>
      <c r="M5" s="7">
        <v>3.9131358182011255</v>
      </c>
      <c r="N5" s="9">
        <v>86.637039999999999</v>
      </c>
      <c r="O5" s="8">
        <v>3010.7341299999998</v>
      </c>
      <c r="P5" s="7"/>
      <c r="Q5" s="47">
        <v>2</v>
      </c>
      <c r="R5" s="6">
        <f>CORREL($D$2:$D$381,C2:C381)</f>
        <v>0.13205473260823347</v>
      </c>
      <c r="S5" s="6">
        <f>CORREL($D$2:$D$381,D2:D381)</f>
        <v>1.0000000000000002</v>
      </c>
      <c r="T5" s="6">
        <f>CORREL($D$2:$D$381,E$2:E$381)</f>
        <v>-0.36627928763594259</v>
      </c>
      <c r="U5" s="6">
        <f t="shared" ref="U5:AD5" si="1">CORREL($D$2:$D$381,F2:F381)</f>
        <v>-0.32834212820858999</v>
      </c>
      <c r="V5" s="6">
        <f t="shared" si="1"/>
        <v>-0.15238704937023381</v>
      </c>
      <c r="W5" s="6">
        <f t="shared" si="1"/>
        <v>-0.25400337594945999</v>
      </c>
      <c r="X5" s="6">
        <f t="shared" si="1"/>
        <v>-0.2157732058870008</v>
      </c>
      <c r="Y5" s="6">
        <f t="shared" si="1"/>
        <v>-0.36717602162651097</v>
      </c>
      <c r="Z5" s="6">
        <f t="shared" si="1"/>
        <v>-0.33336885773306885</v>
      </c>
      <c r="AA5" s="6">
        <f t="shared" si="1"/>
        <v>0.10776032353320435</v>
      </c>
      <c r="AB5" s="6">
        <f t="shared" si="1"/>
        <v>8.4949964741821163E-2</v>
      </c>
      <c r="AC5" s="6">
        <f t="shared" si="1"/>
        <v>-0.37804218029017722</v>
      </c>
      <c r="AD5" s="6">
        <f t="shared" si="1"/>
        <v>0.20735409462925808</v>
      </c>
    </row>
    <row r="6" spans="1:30" ht="21" x14ac:dyDescent="0.4">
      <c r="A6" s="6">
        <v>5</v>
      </c>
      <c r="B6" s="6" t="s">
        <v>20</v>
      </c>
      <c r="C6" s="7">
        <v>0.76876836761955647</v>
      </c>
      <c r="D6" s="7">
        <v>11.3</v>
      </c>
      <c r="E6" s="8">
        <v>3586.29</v>
      </c>
      <c r="F6" s="7">
        <v>4.1009885118888594</v>
      </c>
      <c r="G6" s="7">
        <v>86.540509999999998</v>
      </c>
      <c r="H6" s="9">
        <v>21.473417045150946</v>
      </c>
      <c r="I6" s="7">
        <v>409.22388000000001</v>
      </c>
      <c r="J6" s="10">
        <v>29.3</v>
      </c>
      <c r="K6" s="7">
        <v>1.0161206162634224</v>
      </c>
      <c r="L6" s="7">
        <v>3.0056104728827142</v>
      </c>
      <c r="M6" s="7">
        <v>4.3524579214533796</v>
      </c>
      <c r="N6" s="9">
        <v>177.35424</v>
      </c>
      <c r="O6" s="8">
        <v>5375.7614199999998</v>
      </c>
      <c r="P6" s="7"/>
      <c r="Q6" s="47">
        <v>3</v>
      </c>
      <c r="R6" s="6">
        <f t="shared" ref="R6:S6" si="2">CORREL($E$2:$E$381,C$2:C$381)</f>
        <v>0.21496325846863598</v>
      </c>
      <c r="S6" s="6">
        <f t="shared" si="2"/>
        <v>-0.36627928763594259</v>
      </c>
      <c r="T6" s="6">
        <f>CORREL($E$2:$E$381,E$2:E$381)</f>
        <v>1</v>
      </c>
      <c r="U6" s="6">
        <f>CORREL($E$2:$E$381,F$2:F$381)</f>
        <v>0.46931801879961005</v>
      </c>
      <c r="V6" s="6">
        <f t="shared" ref="V6:AD6" si="3">CORREL($E$2:$E$381,G$2:G$381)</f>
        <v>0.23220859675474526</v>
      </c>
      <c r="W6" s="6">
        <f t="shared" si="3"/>
        <v>0.37560002309429857</v>
      </c>
      <c r="X6" s="6">
        <f t="shared" si="3"/>
        <v>0.4898617783204629</v>
      </c>
      <c r="Y6" s="6">
        <f t="shared" si="3"/>
        <v>0.18519511732047761</v>
      </c>
      <c r="Z6" s="6">
        <f t="shared" si="3"/>
        <v>0.39107624785442147</v>
      </c>
      <c r="AA6" s="6">
        <f t="shared" si="3"/>
        <v>-0.22425935370705888</v>
      </c>
      <c r="AB6" s="6">
        <f t="shared" si="3"/>
        <v>-2.8476810514945505E-2</v>
      </c>
      <c r="AC6" s="6">
        <f t="shared" si="3"/>
        <v>0.36086033565354664</v>
      </c>
      <c r="AD6" s="6">
        <f t="shared" si="3"/>
        <v>-0.15168513430632133</v>
      </c>
    </row>
    <row r="7" spans="1:30" ht="21" x14ac:dyDescent="0.4">
      <c r="A7" s="6">
        <v>6</v>
      </c>
      <c r="B7" s="6" t="s">
        <v>21</v>
      </c>
      <c r="C7" s="7">
        <v>0.72955034787095863</v>
      </c>
      <c r="D7" s="7">
        <v>12.3</v>
      </c>
      <c r="E7" s="8">
        <v>3184.04</v>
      </c>
      <c r="F7" s="7">
        <v>1.2010889873485295</v>
      </c>
      <c r="G7" s="7">
        <v>43.956040000000002</v>
      </c>
      <c r="H7" s="9">
        <v>12.945070196978595</v>
      </c>
      <c r="I7" s="7">
        <v>348.95639</v>
      </c>
      <c r="J7" s="10">
        <v>29.6</v>
      </c>
      <c r="K7" s="7">
        <v>0.23236731463260549</v>
      </c>
      <c r="L7" s="7">
        <v>3.380843075499564</v>
      </c>
      <c r="M7" s="7">
        <v>1.5106140678659763</v>
      </c>
      <c r="N7" s="9">
        <v>53.800289999999997</v>
      </c>
      <c r="O7" s="8">
        <v>2889.3574600000002</v>
      </c>
      <c r="P7" s="7"/>
      <c r="Q7" s="47">
        <v>4</v>
      </c>
      <c r="R7" s="6">
        <f t="shared" ref="R7:T7" si="4">CORREL($F$2:$F$381,C$2:C$381)</f>
        <v>0.35733528918164748</v>
      </c>
      <c r="S7" s="6">
        <f t="shared" si="4"/>
        <v>-0.32834212820858999</v>
      </c>
      <c r="T7" s="6">
        <f t="shared" si="4"/>
        <v>0.46931801879961005</v>
      </c>
      <c r="U7" s="6">
        <f>CORREL($F$2:$F$381,F$2:F$381)</f>
        <v>1</v>
      </c>
      <c r="V7" s="6">
        <f t="shared" ref="V7:AD7" si="5">CORREL($F$2:$F$381,G$2:G$381)</f>
        <v>-6.662492323360655E-3</v>
      </c>
      <c r="W7" s="6">
        <f t="shared" si="5"/>
        <v>0.53695182557032772</v>
      </c>
      <c r="X7" s="6">
        <f t="shared" si="5"/>
        <v>0.69990783951112789</v>
      </c>
      <c r="Y7" s="6">
        <f t="shared" si="5"/>
        <v>-7.2994538372916147E-4</v>
      </c>
      <c r="Z7" s="6">
        <f t="shared" si="5"/>
        <v>0.79885650238593098</v>
      </c>
      <c r="AA7" s="6">
        <f t="shared" si="5"/>
        <v>-0.23580837635729898</v>
      </c>
      <c r="AB7" s="6">
        <f t="shared" si="5"/>
        <v>-2.6856167975475168E-3</v>
      </c>
      <c r="AC7" s="6">
        <f t="shared" si="5"/>
        <v>0.71847956447144667</v>
      </c>
      <c r="AD7" s="6">
        <f t="shared" si="5"/>
        <v>-0.10523522691859709</v>
      </c>
    </row>
    <row r="8" spans="1:30" ht="21" x14ac:dyDescent="0.4">
      <c r="A8" s="6">
        <v>7</v>
      </c>
      <c r="B8" s="6" t="s">
        <v>22</v>
      </c>
      <c r="C8" s="7">
        <v>1.0173987400310629</v>
      </c>
      <c r="D8" s="7">
        <v>12.7</v>
      </c>
      <c r="E8" s="8">
        <v>3782.03</v>
      </c>
      <c r="F8" s="7">
        <v>6.3347468718915243</v>
      </c>
      <c r="G8" s="7">
        <v>31.261869999999998</v>
      </c>
      <c r="H8" s="9">
        <v>18.812278589253616</v>
      </c>
      <c r="I8" s="7">
        <v>384.30797999999999</v>
      </c>
      <c r="J8" s="10">
        <v>27</v>
      </c>
      <c r="K8" s="7">
        <v>2.2267206477732793</v>
      </c>
      <c r="L8" s="7">
        <v>4.3627733277489833</v>
      </c>
      <c r="M8" s="7">
        <v>1.7061933930160726</v>
      </c>
      <c r="N8" s="9">
        <v>306.07287000000002</v>
      </c>
      <c r="O8" s="8">
        <v>3648.0288999999998</v>
      </c>
      <c r="P8" s="7"/>
      <c r="Q8" s="47">
        <v>5</v>
      </c>
      <c r="R8" s="6">
        <f t="shared" ref="R8" si="6">CORREL($G$2:$G$381,C$2:C$381)</f>
        <v>5.8671247755794617E-2</v>
      </c>
      <c r="S8" s="6">
        <f t="shared" ref="S8" si="7">CORREL($G$2:$G$381,D$2:D$381)</f>
        <v>-0.15238704937023381</v>
      </c>
      <c r="T8" s="6">
        <f t="shared" ref="T8" si="8">CORREL($G$2:$G$381,E$2:E$381)</f>
        <v>0.23220859675474526</v>
      </c>
      <c r="U8" s="6">
        <f t="shared" ref="U8" si="9">CORREL($G$2:$G$381,F$2:F$381)</f>
        <v>-6.662492323360655E-3</v>
      </c>
      <c r="V8" s="6">
        <f>CORREL($G$2:$G$381,G$2:G$381)</f>
        <v>1.0000000000000002</v>
      </c>
      <c r="W8" s="6">
        <f t="shared" ref="W8:AD8" si="10">CORREL($G$2:$G$381,H$2:H$381)</f>
        <v>7.6223183332623123E-2</v>
      </c>
      <c r="X8" s="6">
        <f t="shared" si="10"/>
        <v>-4.0902435129980902E-2</v>
      </c>
      <c r="Y8" s="6">
        <f t="shared" si="10"/>
        <v>-0.2025366054009512</v>
      </c>
      <c r="Z8" s="6">
        <f t="shared" si="10"/>
        <v>3.0606142476649726E-2</v>
      </c>
      <c r="AA8" s="6">
        <f t="shared" si="10"/>
        <v>2.488145489161641E-2</v>
      </c>
      <c r="AB8" s="6">
        <f t="shared" si="10"/>
        <v>2.9429755439241968E-2</v>
      </c>
      <c r="AC8" s="6">
        <f t="shared" si="10"/>
        <v>4.057478556646716E-2</v>
      </c>
      <c r="AD8" s="6">
        <f t="shared" si="10"/>
        <v>-3.1486412080828259E-2</v>
      </c>
    </row>
    <row r="9" spans="1:30" ht="21" x14ac:dyDescent="0.4">
      <c r="A9" s="6">
        <v>8</v>
      </c>
      <c r="B9" s="6" t="s">
        <v>23</v>
      </c>
      <c r="C9" s="7">
        <v>0.73382453837663697</v>
      </c>
      <c r="D9" s="7">
        <v>10.199999999999999</v>
      </c>
      <c r="E9" s="8">
        <v>3461.85</v>
      </c>
      <c r="F9" s="7">
        <v>1.9389672761984309</v>
      </c>
      <c r="G9" s="7">
        <v>105.59005999999999</v>
      </c>
      <c r="H9" s="9">
        <v>12.737523491334308</v>
      </c>
      <c r="I9" s="7">
        <v>352.98154</v>
      </c>
      <c r="J9" s="10">
        <v>29.3</v>
      </c>
      <c r="K9" s="7">
        <v>0.29729306837740577</v>
      </c>
      <c r="L9" s="7">
        <v>3.5796318945201802</v>
      </c>
      <c r="M9" s="7">
        <v>3.8313993377680995</v>
      </c>
      <c r="N9" s="9">
        <v>80.425600000000003</v>
      </c>
      <c r="O9" s="8">
        <v>3496.3457899999999</v>
      </c>
      <c r="P9" s="7"/>
      <c r="Q9" s="47">
        <v>6</v>
      </c>
      <c r="R9" s="6">
        <f t="shared" ref="R9" si="11">CORREL($H$2:$H$381,C$2:C$381)</f>
        <v>0.34916993693312837</v>
      </c>
      <c r="S9" s="6">
        <f t="shared" ref="S9" si="12">CORREL($H$2:$H$381,D$2:D$381)</f>
        <v>-0.25400337594945999</v>
      </c>
      <c r="T9" s="6">
        <f t="shared" ref="T9" si="13">CORREL($H$2:$H$381,E$2:E$381)</f>
        <v>0.37560002309429857</v>
      </c>
      <c r="U9" s="6">
        <f t="shared" ref="U9" si="14">CORREL($H$2:$H$381,F$2:F$381)</f>
        <v>0.53695182557032772</v>
      </c>
      <c r="V9" s="6">
        <f t="shared" ref="V9" si="15">CORREL($H$2:$H$381,G$2:G$381)</f>
        <v>7.6223183332623123E-2</v>
      </c>
      <c r="W9" s="6">
        <f>CORREL($H$2:$H$381,H$2:H$381)</f>
        <v>0.99999999999999989</v>
      </c>
      <c r="X9" s="6">
        <f t="shared" ref="X9:AD9" si="16">CORREL($H$2:$H$381,I$2:I$381)</f>
        <v>0.57218833780440825</v>
      </c>
      <c r="Y9" s="6">
        <f t="shared" si="16"/>
        <v>3.9771189122367618E-3</v>
      </c>
      <c r="Z9" s="6">
        <f t="shared" si="16"/>
        <v>0.53304658346040767</v>
      </c>
      <c r="AA9" s="6">
        <f t="shared" si="16"/>
        <v>-0.14002484874554955</v>
      </c>
      <c r="AB9" s="6">
        <f t="shared" si="16"/>
        <v>-6.0241725774970084E-2</v>
      </c>
      <c r="AC9" s="6">
        <f t="shared" si="16"/>
        <v>0.52177639085139271</v>
      </c>
      <c r="AD9" s="6">
        <f t="shared" si="16"/>
        <v>-0.1227657398173353</v>
      </c>
    </row>
    <row r="10" spans="1:30" ht="21" x14ac:dyDescent="0.4">
      <c r="A10" s="6">
        <v>9</v>
      </c>
      <c r="B10" s="6" t="s">
        <v>24</v>
      </c>
      <c r="C10" s="7">
        <v>0.78542711485058236</v>
      </c>
      <c r="D10" s="7">
        <v>22.3</v>
      </c>
      <c r="E10" s="8">
        <v>3607.49</v>
      </c>
      <c r="F10" s="7">
        <v>2.901313880714552</v>
      </c>
      <c r="G10" s="7">
        <v>94.879130000000004</v>
      </c>
      <c r="H10" s="9">
        <v>18.402619471960875</v>
      </c>
      <c r="I10" s="7">
        <v>346.04385000000002</v>
      </c>
      <c r="J10" s="10">
        <v>24.1</v>
      </c>
      <c r="K10" s="7">
        <v>0.15376244884441606</v>
      </c>
      <c r="L10" s="7">
        <v>3.5230239980105273</v>
      </c>
      <c r="M10" s="7">
        <v>6.466199693289675</v>
      </c>
      <c r="N10" s="9">
        <v>45.419060000000002</v>
      </c>
      <c r="O10" s="8">
        <v>3869.4408800000001</v>
      </c>
      <c r="P10" s="7"/>
      <c r="Q10" s="47">
        <v>7</v>
      </c>
      <c r="R10" s="6">
        <f t="shared" ref="R10" si="17">CORREL($I$2:$I$381,C$2:C$381)</f>
        <v>0.43910225907106065</v>
      </c>
      <c r="S10" s="6">
        <f t="shared" ref="S10" si="18">CORREL($I$2:$I$381,D$2:D$381)</f>
        <v>-0.2157732058870008</v>
      </c>
      <c r="T10" s="6">
        <f t="shared" ref="T10" si="19">CORREL($I$2:$I$381,E$2:E$381)</f>
        <v>0.4898617783204629</v>
      </c>
      <c r="U10" s="6">
        <f t="shared" ref="U10" si="20">CORREL($I$2:$I$381,F$2:F$381)</f>
        <v>0.69990783951112789</v>
      </c>
      <c r="V10" s="6">
        <f>CORREL($I$2:$I$381,G$2:G$381)</f>
        <v>-4.0902435129980902E-2</v>
      </c>
      <c r="W10" s="6">
        <f t="shared" ref="W10" si="21">CORREL($I$2:$I$381,H$2:H$381)</f>
        <v>0.57218833780440825</v>
      </c>
      <c r="X10" s="6">
        <f>CORREL($I$2:$I$381,I$2:I$381)</f>
        <v>1</v>
      </c>
      <c r="Y10" s="6">
        <f t="shared" ref="Y10:AD10" si="22">CORREL($I$2:$I$381,J$2:J$381)</f>
        <v>0.25112944644807367</v>
      </c>
      <c r="Z10" s="6">
        <f t="shared" si="22"/>
        <v>0.65148670136464681</v>
      </c>
      <c r="AA10" s="6">
        <f t="shared" si="22"/>
        <v>-0.33926385268739695</v>
      </c>
      <c r="AB10" s="6">
        <f t="shared" si="22"/>
        <v>-8.570905000676983E-2</v>
      </c>
      <c r="AC10" s="6">
        <f t="shared" si="22"/>
        <v>0.57012097294831598</v>
      </c>
      <c r="AD10" s="6">
        <f t="shared" si="22"/>
        <v>-0.14328828438667285</v>
      </c>
    </row>
    <row r="11" spans="1:30" ht="21" x14ac:dyDescent="0.4">
      <c r="A11" s="6">
        <v>10</v>
      </c>
      <c r="B11" s="6" t="s">
        <v>25</v>
      </c>
      <c r="C11" s="7">
        <v>0.80134560422279055</v>
      </c>
      <c r="D11" s="7">
        <v>12.5</v>
      </c>
      <c r="E11" s="8">
        <v>3443.05</v>
      </c>
      <c r="F11" s="7">
        <v>2.0990878881945108</v>
      </c>
      <c r="G11" s="7">
        <v>27.400639999999999</v>
      </c>
      <c r="H11" s="9">
        <v>11.562076934647942</v>
      </c>
      <c r="I11" s="7">
        <v>369.48048999999997</v>
      </c>
      <c r="J11" s="10">
        <v>32.6</v>
      </c>
      <c r="K11" s="7">
        <v>0.15118732445471769</v>
      </c>
      <c r="L11" s="7">
        <v>3.8973293038139127</v>
      </c>
      <c r="M11" s="7">
        <v>2.4893678121624023</v>
      </c>
      <c r="N11" s="9">
        <v>45.037019999999998</v>
      </c>
      <c r="O11" s="8">
        <v>3792.6415699999998</v>
      </c>
      <c r="P11" s="7"/>
      <c r="Q11" s="47">
        <v>8</v>
      </c>
      <c r="R11" s="6">
        <f t="shared" ref="R11:X11" si="23">CORREL($J$2:$J$381,C$2:C$381)</f>
        <v>-7.691061336632922E-2</v>
      </c>
      <c r="S11" s="6">
        <f t="shared" si="23"/>
        <v>-0.36717602162651097</v>
      </c>
      <c r="T11" s="6">
        <f t="shared" si="23"/>
        <v>0.18519511732047761</v>
      </c>
      <c r="U11" s="6">
        <f t="shared" si="23"/>
        <v>-7.2994538372916147E-4</v>
      </c>
      <c r="V11" s="6">
        <f t="shared" si="23"/>
        <v>-0.2025366054009512</v>
      </c>
      <c r="W11" s="6">
        <f t="shared" si="23"/>
        <v>3.9771189122367618E-3</v>
      </c>
      <c r="X11" s="6">
        <f t="shared" si="23"/>
        <v>0.25112944644807367</v>
      </c>
      <c r="Y11" s="6">
        <f>CORREL($J$2:$J$381,J$2:J$381)</f>
        <v>1.0000000000000002</v>
      </c>
      <c r="Z11" s="6">
        <f t="shared" ref="Z11:AD11" si="24">CORREL($J$2:$J$381,K$2:K$381)</f>
        <v>-6.8211497853116046E-2</v>
      </c>
      <c r="AA11" s="6">
        <f t="shared" si="24"/>
        <v>-9.5759828528447333E-2</v>
      </c>
      <c r="AB11" s="6">
        <f t="shared" si="24"/>
        <v>-0.12985249422128414</v>
      </c>
      <c r="AC11" s="6">
        <f t="shared" si="24"/>
        <v>-1.5990079442343083E-3</v>
      </c>
      <c r="AD11" s="6">
        <f t="shared" si="24"/>
        <v>4.6681561119896776E-3</v>
      </c>
    </row>
    <row r="12" spans="1:30" ht="21" x14ac:dyDescent="0.4">
      <c r="A12" s="6">
        <v>11</v>
      </c>
      <c r="B12" s="6" t="s">
        <v>26</v>
      </c>
      <c r="C12" s="7">
        <v>0.89404911201909454</v>
      </c>
      <c r="D12" s="7">
        <v>9</v>
      </c>
      <c r="E12" s="8">
        <v>3967.71</v>
      </c>
      <c r="F12" s="7">
        <v>11.455425650983724</v>
      </c>
      <c r="G12" s="7">
        <v>67.637680000000003</v>
      </c>
      <c r="H12" s="9">
        <v>16.643742330461052</v>
      </c>
      <c r="I12" s="7">
        <v>431.81695999999999</v>
      </c>
      <c r="J12" s="10">
        <v>26.3</v>
      </c>
      <c r="K12" s="7">
        <v>5.874865367668658</v>
      </c>
      <c r="L12" s="7">
        <v>3.70834850384994</v>
      </c>
      <c r="M12" s="7">
        <v>3.2390401445581674</v>
      </c>
      <c r="N12" s="9">
        <v>319.69058999999999</v>
      </c>
      <c r="O12" s="8">
        <v>3662.8908900000001</v>
      </c>
      <c r="P12" s="7"/>
      <c r="Q12" s="47">
        <v>9</v>
      </c>
      <c r="R12" s="6">
        <f t="shared" ref="R12:Y12" si="25">CORREL($K$2:$K$381,C$2:C$381)</f>
        <v>0.48178185592763206</v>
      </c>
      <c r="S12" s="6">
        <f t="shared" si="25"/>
        <v>-0.33336885773306885</v>
      </c>
      <c r="T12" s="6">
        <f t="shared" si="25"/>
        <v>0.39107624785442147</v>
      </c>
      <c r="U12" s="6">
        <f t="shared" si="25"/>
        <v>0.79885650238593098</v>
      </c>
      <c r="V12" s="6">
        <f t="shared" si="25"/>
        <v>3.0606142476649726E-2</v>
      </c>
      <c r="W12" s="6">
        <f t="shared" si="25"/>
        <v>0.53304658346040767</v>
      </c>
      <c r="X12" s="6">
        <f t="shared" si="25"/>
        <v>0.65148670136464681</v>
      </c>
      <c r="Y12" s="6">
        <f t="shared" si="25"/>
        <v>-6.8211497853116046E-2</v>
      </c>
      <c r="Z12" s="6">
        <f>CORREL($K$2:$K$381,K$2:K$381)</f>
        <v>1</v>
      </c>
      <c r="AA12" s="6">
        <f t="shared" ref="AA12:AD12" si="26">CORREL($K$2:$K$381,L$2:L$381)</f>
        <v>-0.24470471022649073</v>
      </c>
      <c r="AB12" s="6">
        <f t="shared" si="26"/>
        <v>-8.7057457145327047E-3</v>
      </c>
      <c r="AC12" s="6">
        <f t="shared" si="26"/>
        <v>0.90741484112198878</v>
      </c>
      <c r="AD12" s="6">
        <f t="shared" si="26"/>
        <v>-0.18202520784761755</v>
      </c>
    </row>
    <row r="13" spans="1:30" ht="21" x14ac:dyDescent="0.4">
      <c r="A13" s="6">
        <v>12</v>
      </c>
      <c r="B13" s="6" t="s">
        <v>27</v>
      </c>
      <c r="C13" s="7">
        <v>0.85777975925100303</v>
      </c>
      <c r="D13" s="7">
        <v>7</v>
      </c>
      <c r="E13" s="8">
        <v>4272.54</v>
      </c>
      <c r="F13" s="7">
        <v>2.3361569326794474</v>
      </c>
      <c r="G13" s="7">
        <v>11.196</v>
      </c>
      <c r="H13" s="9">
        <v>11.5916183682568</v>
      </c>
      <c r="I13" s="7">
        <v>421.77440999999999</v>
      </c>
      <c r="J13" s="10">
        <v>32.799999999999997</v>
      </c>
      <c r="K13" s="7">
        <v>0.45787545787545786</v>
      </c>
      <c r="L13" s="7">
        <v>2.3183236736513599</v>
      </c>
      <c r="M13" s="7">
        <v>2.6903254569772628</v>
      </c>
      <c r="N13" s="9">
        <v>255.29827</v>
      </c>
      <c r="O13" s="8">
        <v>3657.5835900000002</v>
      </c>
      <c r="P13" s="7"/>
      <c r="Q13" s="47">
        <v>10</v>
      </c>
      <c r="R13" s="6">
        <f t="shared" ref="R13:Z13" si="27">CORREL($L$2:$L$381,C$2:C$381)</f>
        <v>-0.14006099266762029</v>
      </c>
      <c r="S13" s="6">
        <f t="shared" si="27"/>
        <v>0.10776032353320435</v>
      </c>
      <c r="T13" s="6">
        <f t="shared" si="27"/>
        <v>-0.22425935370705888</v>
      </c>
      <c r="U13" s="6">
        <f t="shared" si="27"/>
        <v>-0.23580837635729898</v>
      </c>
      <c r="V13" s="6">
        <f t="shared" si="27"/>
        <v>2.488145489161641E-2</v>
      </c>
      <c r="W13" s="6">
        <f t="shared" si="27"/>
        <v>-0.14002484874554955</v>
      </c>
      <c r="X13" s="6">
        <f t="shared" si="27"/>
        <v>-0.33926385268739695</v>
      </c>
      <c r="Y13" s="6">
        <f t="shared" si="27"/>
        <v>-9.5759828528447333E-2</v>
      </c>
      <c r="Z13" s="6">
        <f t="shared" si="27"/>
        <v>-0.24470471022649073</v>
      </c>
      <c r="AA13" s="6">
        <f>CORREL($L$2:$L$381,L$2:L$381)</f>
        <v>0.99999999999999989</v>
      </c>
      <c r="AB13" s="6">
        <f t="shared" ref="AB13:AD13" si="28">CORREL($L$2:$L$381,M$2:M$381)</f>
        <v>0.25271528842896912</v>
      </c>
      <c r="AC13" s="6">
        <f t="shared" si="28"/>
        <v>-0.25728764812635324</v>
      </c>
      <c r="AD13" s="6">
        <f t="shared" si="28"/>
        <v>0.25932893757960035</v>
      </c>
    </row>
    <row r="14" spans="1:30" ht="21" x14ac:dyDescent="0.4">
      <c r="A14" s="6">
        <v>13</v>
      </c>
      <c r="B14" s="6" t="s">
        <v>27</v>
      </c>
      <c r="C14" s="7">
        <v>0.54748781655475498</v>
      </c>
      <c r="D14" s="7">
        <v>5.4</v>
      </c>
      <c r="E14" s="8">
        <v>3739.69</v>
      </c>
      <c r="F14" s="7">
        <v>2.7251635711918296</v>
      </c>
      <c r="G14" s="7">
        <v>159.71618000000001</v>
      </c>
      <c r="H14" s="9">
        <v>12.514884057793109</v>
      </c>
      <c r="I14" s="7">
        <v>304.83778000000001</v>
      </c>
      <c r="J14" s="10">
        <v>28.3</v>
      </c>
      <c r="K14" s="7">
        <v>0.33932813030200204</v>
      </c>
      <c r="L14" s="7">
        <v>3.6212759166738273</v>
      </c>
      <c r="M14" s="7">
        <v>1.5971054343689772</v>
      </c>
      <c r="N14" s="9">
        <v>59.772289999999998</v>
      </c>
      <c r="O14" s="8">
        <v>4182.2361099999998</v>
      </c>
      <c r="P14" s="7"/>
      <c r="Q14" s="47">
        <v>11</v>
      </c>
      <c r="R14" s="6">
        <f t="shared" ref="R14:AA14" si="29">CORREL($M$2:$M$381,C$2:C$381)</f>
        <v>-5.5130427566529329E-4</v>
      </c>
      <c r="S14" s="6">
        <f t="shared" si="29"/>
        <v>8.4949964741821163E-2</v>
      </c>
      <c r="T14" s="6">
        <f t="shared" si="29"/>
        <v>-2.8476810514945505E-2</v>
      </c>
      <c r="U14" s="6">
        <f t="shared" si="29"/>
        <v>-2.6856167975475168E-3</v>
      </c>
      <c r="V14" s="6">
        <f t="shared" si="29"/>
        <v>2.9429755439241968E-2</v>
      </c>
      <c r="W14" s="6">
        <f t="shared" si="29"/>
        <v>-6.0241725774970084E-2</v>
      </c>
      <c r="X14" s="6">
        <f t="shared" si="29"/>
        <v>-8.570905000676983E-2</v>
      </c>
      <c r="Y14" s="6">
        <f>CORREL($M$2:$M$381,J$2:J$381)</f>
        <v>-0.12985249422128414</v>
      </c>
      <c r="Z14" s="6">
        <f t="shared" si="29"/>
        <v>-8.7057457145327047E-3</v>
      </c>
      <c r="AA14" s="6">
        <f t="shared" si="29"/>
        <v>0.25271528842896912</v>
      </c>
      <c r="AB14" s="6">
        <f>CORREL($M$2:$M$381,M$2:M$381)</f>
        <v>1</v>
      </c>
      <c r="AC14" s="6">
        <f t="shared" ref="AC14:AD14" si="30">CORREL($M$2:$M$381,N$2:N$381)</f>
        <v>-5.5866297504819397E-2</v>
      </c>
      <c r="AD14" s="6">
        <f t="shared" si="30"/>
        <v>0.15711993241447006</v>
      </c>
    </row>
    <row r="15" spans="1:30" ht="21" x14ac:dyDescent="0.4">
      <c r="A15" s="6">
        <v>14</v>
      </c>
      <c r="B15" s="6" t="s">
        <v>28</v>
      </c>
      <c r="C15" s="7">
        <v>0.85043306400046514</v>
      </c>
      <c r="D15" s="7">
        <v>3.1</v>
      </c>
      <c r="E15" s="8">
        <v>4245.1499999999996</v>
      </c>
      <c r="F15" s="7">
        <v>10.050572574550952</v>
      </c>
      <c r="G15" s="7">
        <v>94.22936</v>
      </c>
      <c r="H15" s="9">
        <v>38.08638028250887</v>
      </c>
      <c r="I15" s="7">
        <v>409.34138999999999</v>
      </c>
      <c r="J15" s="10">
        <v>28.3</v>
      </c>
      <c r="K15" s="7">
        <v>3.5338527025941691</v>
      </c>
      <c r="L15" s="7">
        <v>3.3715049700633606</v>
      </c>
      <c r="M15" s="7">
        <v>4.4257978259605881</v>
      </c>
      <c r="N15" s="9">
        <v>496.10473000000002</v>
      </c>
      <c r="O15" s="8">
        <v>3427.8439800000001</v>
      </c>
      <c r="P15" s="7"/>
      <c r="Q15" s="47">
        <v>12</v>
      </c>
      <c r="R15" s="6">
        <f t="shared" ref="R15:AD15" si="31">CORREL($N$2:$N$381,C$2:C$381)</f>
        <v>0.42408822158747655</v>
      </c>
      <c r="S15" s="6">
        <f t="shared" si="31"/>
        <v>-0.37804218029017722</v>
      </c>
      <c r="T15" s="6">
        <f t="shared" si="31"/>
        <v>0.36086033565354664</v>
      </c>
      <c r="U15" s="6">
        <f t="shared" si="31"/>
        <v>0.71847956447144667</v>
      </c>
      <c r="V15" s="6">
        <f t="shared" si="31"/>
        <v>4.057478556646716E-2</v>
      </c>
      <c r="W15" s="6">
        <f t="shared" si="31"/>
        <v>0.52177639085139271</v>
      </c>
      <c r="X15" s="6">
        <f t="shared" si="31"/>
        <v>0.57012097294831598</v>
      </c>
      <c r="Y15" s="6">
        <f t="shared" si="31"/>
        <v>-1.5990079442343083E-3</v>
      </c>
      <c r="Z15" s="6">
        <f t="shared" si="31"/>
        <v>0.90741484112198878</v>
      </c>
      <c r="AA15" s="6">
        <f t="shared" si="31"/>
        <v>-0.25728764812635324</v>
      </c>
      <c r="AB15" s="6">
        <f t="shared" si="31"/>
        <v>-5.5866297504819397E-2</v>
      </c>
      <c r="AC15" s="6">
        <f>CORREL($N$2:$N$381,N$2:N$381)</f>
        <v>1.0000000000000002</v>
      </c>
      <c r="AD15" s="6">
        <f t="shared" si="31"/>
        <v>-0.12548771036237844</v>
      </c>
    </row>
    <row r="16" spans="1:30" ht="21" x14ac:dyDescent="0.4">
      <c r="A16" s="6">
        <v>15</v>
      </c>
      <c r="B16" s="6" t="s">
        <v>29</v>
      </c>
      <c r="C16" s="7">
        <v>0.7387497041620178</v>
      </c>
      <c r="D16" s="7">
        <v>3.5</v>
      </c>
      <c r="E16" s="8">
        <v>3791.25</v>
      </c>
      <c r="F16" s="7">
        <v>3.0090949048246949</v>
      </c>
      <c r="G16" s="7">
        <v>236.26087999999999</v>
      </c>
      <c r="H16" s="9">
        <v>22.128681069750144</v>
      </c>
      <c r="I16" s="7">
        <v>310.03820999999999</v>
      </c>
      <c r="J16" s="10">
        <v>29.1</v>
      </c>
      <c r="K16" s="7">
        <v>0.69554220676572875</v>
      </c>
      <c r="L16" s="7">
        <v>3.3810055110389827</v>
      </c>
      <c r="M16" s="7">
        <v>3.3754268519457686</v>
      </c>
      <c r="N16" s="9">
        <v>229.33922999999999</v>
      </c>
      <c r="O16" s="8">
        <v>3057.0882799999999</v>
      </c>
      <c r="P16" s="7"/>
      <c r="Q16" s="48">
        <v>13</v>
      </c>
      <c r="R16" s="6">
        <f t="shared" ref="R16:AC16" si="32">CORREL($O$2:$O$381,C$2:C$381)</f>
        <v>4.5157809904088821E-3</v>
      </c>
      <c r="S16" s="6">
        <f t="shared" si="32"/>
        <v>0.20735409462925808</v>
      </c>
      <c r="T16" s="6">
        <f t="shared" si="32"/>
        <v>-0.15168513430632133</v>
      </c>
      <c r="U16" s="6">
        <f t="shared" si="32"/>
        <v>-0.10523522691859709</v>
      </c>
      <c r="V16" s="6">
        <f t="shared" si="32"/>
        <v>-3.1486412080828259E-2</v>
      </c>
      <c r="W16" s="6">
        <f t="shared" si="32"/>
        <v>-0.1227657398173353</v>
      </c>
      <c r="X16" s="6">
        <f t="shared" si="32"/>
        <v>-0.14328828438667285</v>
      </c>
      <c r="Y16" s="6">
        <f t="shared" si="32"/>
        <v>4.6681561119896776E-3</v>
      </c>
      <c r="Z16" s="6">
        <f t="shared" si="32"/>
        <v>-0.18202520784761755</v>
      </c>
      <c r="AA16" s="6">
        <f t="shared" si="32"/>
        <v>0.25932893757960035</v>
      </c>
      <c r="AB16" s="6">
        <f t="shared" si="32"/>
        <v>0.15711993241447006</v>
      </c>
      <c r="AC16" s="6">
        <f t="shared" si="32"/>
        <v>-0.12548771036237844</v>
      </c>
      <c r="AD16" s="6">
        <f>CORREL($O$2:$O$381,O$2:O$381)</f>
        <v>1</v>
      </c>
    </row>
    <row r="17" spans="1:30" ht="21" x14ac:dyDescent="0.4">
      <c r="A17" s="6">
        <v>16</v>
      </c>
      <c r="B17" s="6" t="s">
        <v>30</v>
      </c>
      <c r="C17" s="7">
        <v>0.91859936334697589</v>
      </c>
      <c r="D17" s="7">
        <v>18.2</v>
      </c>
      <c r="E17" s="8">
        <v>3588.01</v>
      </c>
      <c r="F17" s="7">
        <v>2.4556616643929057</v>
      </c>
      <c r="G17" s="7">
        <v>141.94577000000001</v>
      </c>
      <c r="H17" s="9">
        <v>11.186903137789905</v>
      </c>
      <c r="I17" s="7">
        <v>309.41336999999999</v>
      </c>
      <c r="J17" s="10">
        <v>22.9</v>
      </c>
      <c r="K17" s="7">
        <v>0.10534910058205378</v>
      </c>
      <c r="L17" s="7">
        <v>5.9117780809458846</v>
      </c>
      <c r="M17" s="7">
        <v>14.160527512505684</v>
      </c>
      <c r="N17" s="9">
        <v>22.895869999999999</v>
      </c>
      <c r="O17" s="8">
        <v>5094.99773</v>
      </c>
      <c r="P17" s="7"/>
      <c r="Q17" s="3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21" x14ac:dyDescent="0.4">
      <c r="A18" s="6">
        <v>17</v>
      </c>
      <c r="B18" s="6" t="s">
        <v>31</v>
      </c>
      <c r="C18" s="7">
        <v>0.59155976220275341</v>
      </c>
      <c r="D18" s="7">
        <v>6.6</v>
      </c>
      <c r="E18" s="8">
        <v>3530.69</v>
      </c>
      <c r="F18" s="7">
        <v>1.3395650813516895</v>
      </c>
      <c r="G18" s="7">
        <v>83.202340000000007</v>
      </c>
      <c r="H18" s="9">
        <v>10.413407384230288</v>
      </c>
      <c r="I18" s="7">
        <v>307.15152</v>
      </c>
      <c r="J18" s="10">
        <v>27.7</v>
      </c>
      <c r="K18" s="7">
        <v>0.33906370828624116</v>
      </c>
      <c r="L18" s="7">
        <v>3.2266896120150186</v>
      </c>
      <c r="M18" s="7">
        <v>1.3733964330413015</v>
      </c>
      <c r="N18" s="9">
        <v>52.893940000000001</v>
      </c>
      <c r="O18" s="8">
        <v>2688.2333400000002</v>
      </c>
      <c r="P18" s="7"/>
      <c r="Q18" s="31" t="s">
        <v>32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21" x14ac:dyDescent="0.4">
      <c r="A19" s="6">
        <v>18</v>
      </c>
      <c r="B19" s="6" t="s">
        <v>33</v>
      </c>
      <c r="C19" s="7">
        <v>0.39433742801214222</v>
      </c>
      <c r="D19" s="7">
        <v>6.2</v>
      </c>
      <c r="E19" s="8">
        <v>3606.23</v>
      </c>
      <c r="F19" s="7">
        <v>3.7447870861584724</v>
      </c>
      <c r="G19" s="7">
        <v>76.875550000000004</v>
      </c>
      <c r="H19" s="9">
        <v>15.697844856118849</v>
      </c>
      <c r="I19" s="7">
        <v>299.84775000000002</v>
      </c>
      <c r="J19" s="10">
        <v>27.1</v>
      </c>
      <c r="K19" s="7">
        <v>0.87887011224867406</v>
      </c>
      <c r="L19" s="7">
        <v>5.2010931752201</v>
      </c>
      <c r="M19" s="7">
        <v>1.9844534596726153</v>
      </c>
      <c r="N19" s="9">
        <v>134.96053000000001</v>
      </c>
      <c r="O19" s="8">
        <v>3759.11373</v>
      </c>
      <c r="P19" s="7"/>
      <c r="Q19" s="44"/>
      <c r="R19" s="45">
        <v>1</v>
      </c>
      <c r="S19" s="45">
        <v>2</v>
      </c>
      <c r="T19" s="45">
        <v>3</v>
      </c>
      <c r="U19" s="45">
        <v>4</v>
      </c>
      <c r="V19" s="45">
        <v>5</v>
      </c>
      <c r="W19" s="45">
        <v>6</v>
      </c>
      <c r="X19" s="45">
        <v>7</v>
      </c>
      <c r="Y19" s="45">
        <v>8</v>
      </c>
      <c r="Z19" s="45">
        <v>9</v>
      </c>
      <c r="AA19" s="45">
        <v>10</v>
      </c>
      <c r="AB19" s="45">
        <v>11</v>
      </c>
      <c r="AC19" s="45">
        <v>12</v>
      </c>
      <c r="AD19" s="46">
        <v>13</v>
      </c>
    </row>
    <row r="20" spans="1:30" ht="21" x14ac:dyDescent="0.4">
      <c r="A20" s="6">
        <v>19</v>
      </c>
      <c r="B20" s="6" t="s">
        <v>34</v>
      </c>
      <c r="C20" s="7">
        <v>0.53892215568862278</v>
      </c>
      <c r="D20" s="7">
        <v>5.9</v>
      </c>
      <c r="E20" s="8">
        <v>3666.19</v>
      </c>
      <c r="F20" s="7">
        <v>2.7944111776447107</v>
      </c>
      <c r="G20" s="7">
        <v>65.831440000000001</v>
      </c>
      <c r="H20" s="9">
        <v>27.700155245065424</v>
      </c>
      <c r="I20" s="7">
        <v>348.81348000000003</v>
      </c>
      <c r="J20" s="10">
        <v>27.4</v>
      </c>
      <c r="K20" s="7">
        <v>0.26850580356115411</v>
      </c>
      <c r="L20" s="7">
        <v>4.1029053005100913</v>
      </c>
      <c r="M20" s="7">
        <v>2.7756708804612997</v>
      </c>
      <c r="N20" s="9">
        <v>44.165370000000003</v>
      </c>
      <c r="O20" s="8">
        <v>4387.8908799999999</v>
      </c>
      <c r="P20" s="7"/>
      <c r="Q20" s="47">
        <v>1</v>
      </c>
      <c r="R20" s="6">
        <f>TDIST(ABS(R4),13,2)</f>
        <v>0.335561277865422</v>
      </c>
      <c r="S20" s="6">
        <f t="shared" ref="S20:AD20" si="33">TDIST(ABS(S4),13,2)</f>
        <v>0.896962975923705</v>
      </c>
      <c r="T20" s="6">
        <f t="shared" si="33"/>
        <v>0.83313149738092507</v>
      </c>
      <c r="U20" s="6">
        <f t="shared" si="33"/>
        <v>0.72657497695515516</v>
      </c>
      <c r="V20" s="6">
        <f t="shared" si="33"/>
        <v>0.95410625416901595</v>
      </c>
      <c r="W20" s="6">
        <f t="shared" si="33"/>
        <v>0.73255258975668458</v>
      </c>
      <c r="X20" s="6">
        <f t="shared" si="33"/>
        <v>0.66779747223257235</v>
      </c>
      <c r="Y20" s="6">
        <f t="shared" si="33"/>
        <v>0.93986575506297887</v>
      </c>
      <c r="Z20" s="6">
        <f t="shared" si="33"/>
        <v>0.63797025767575688</v>
      </c>
      <c r="AA20" s="6">
        <f t="shared" si="33"/>
        <v>0.8907585873474777</v>
      </c>
      <c r="AB20" s="6">
        <f t="shared" si="33"/>
        <v>0.99956849308422835</v>
      </c>
      <c r="AC20" s="6">
        <f t="shared" si="33"/>
        <v>0.67843496453740249</v>
      </c>
      <c r="AD20" s="6">
        <f t="shared" si="33"/>
        <v>0.99646550228672137</v>
      </c>
    </row>
    <row r="21" spans="1:30" ht="21" x14ac:dyDescent="0.4">
      <c r="A21" s="6">
        <v>20</v>
      </c>
      <c r="B21" s="6" t="s">
        <v>35</v>
      </c>
      <c r="C21" s="7">
        <v>0.92005529866043767</v>
      </c>
      <c r="D21" s="7">
        <v>25.2</v>
      </c>
      <c r="E21" s="8">
        <v>3352.72</v>
      </c>
      <c r="F21" s="7">
        <v>3.2654812413595846</v>
      </c>
      <c r="G21" s="7">
        <v>31.603770000000001</v>
      </c>
      <c r="H21" s="9">
        <v>18.973161081184156</v>
      </c>
      <c r="I21" s="7">
        <v>340.22978000000001</v>
      </c>
      <c r="J21" s="10">
        <v>22.7</v>
      </c>
      <c r="K21" s="7">
        <v>0.14147214247076936</v>
      </c>
      <c r="L21" s="7">
        <v>2.145206654907756</v>
      </c>
      <c r="M21" s="7">
        <v>3.5231443962435049</v>
      </c>
      <c r="N21" s="9">
        <v>35.592730000000003</v>
      </c>
      <c r="O21" s="8">
        <v>3450.68408</v>
      </c>
      <c r="P21" s="7"/>
      <c r="Q21" s="47">
        <v>2</v>
      </c>
      <c r="R21" s="6">
        <f t="shared" ref="R21:AD32" si="34">TDIST(ABS(R5),13,2)</f>
        <v>0.896962975923705</v>
      </c>
      <c r="S21" s="6">
        <f t="shared" si="34"/>
        <v>0.33556127786542178</v>
      </c>
      <c r="T21" s="6">
        <f t="shared" si="34"/>
        <v>0.72004866535409962</v>
      </c>
      <c r="U21" s="6">
        <f t="shared" si="34"/>
        <v>0.74788162562436933</v>
      </c>
      <c r="V21" s="6">
        <f t="shared" si="34"/>
        <v>0.88122136868792844</v>
      </c>
      <c r="W21" s="6">
        <f t="shared" si="34"/>
        <v>0.80346615382681752</v>
      </c>
      <c r="X21" s="6">
        <f t="shared" si="34"/>
        <v>0.8325131596821943</v>
      </c>
      <c r="Y21" s="6">
        <f t="shared" si="34"/>
        <v>0.71939557811084565</v>
      </c>
      <c r="Z21" s="6">
        <f t="shared" si="34"/>
        <v>0.74417148712122172</v>
      </c>
      <c r="AA21" s="6">
        <f t="shared" si="34"/>
        <v>0.9158312019805861</v>
      </c>
      <c r="AB21" s="6">
        <f t="shared" si="34"/>
        <v>0.93359550421615478</v>
      </c>
      <c r="AC21" s="6">
        <f t="shared" si="34"/>
        <v>0.71150015441129977</v>
      </c>
      <c r="AD21" s="6">
        <f t="shared" si="34"/>
        <v>0.83894614227216913</v>
      </c>
    </row>
    <row r="22" spans="1:30" ht="21" x14ac:dyDescent="0.4">
      <c r="A22" s="6">
        <v>21</v>
      </c>
      <c r="B22" s="6" t="s">
        <v>36</v>
      </c>
      <c r="C22" s="7">
        <v>0.57230064860740182</v>
      </c>
      <c r="D22" s="7">
        <v>10</v>
      </c>
      <c r="E22" s="8">
        <v>3348.46</v>
      </c>
      <c r="F22" s="7">
        <v>2.1620246725168508</v>
      </c>
      <c r="G22" s="7">
        <v>188.70426</v>
      </c>
      <c r="H22" s="9">
        <v>11.776675569121201</v>
      </c>
      <c r="I22" s="7">
        <v>326.26224000000002</v>
      </c>
      <c r="J22" s="10">
        <v>26</v>
      </c>
      <c r="K22" s="7">
        <v>0.3173168456782407</v>
      </c>
      <c r="L22" s="7">
        <v>3.5609818135571665</v>
      </c>
      <c r="M22" s="7">
        <v>3.987282207808724</v>
      </c>
      <c r="N22" s="9">
        <v>71.780919999999995</v>
      </c>
      <c r="O22" s="8">
        <v>3794.2769899999998</v>
      </c>
      <c r="P22" s="7"/>
      <c r="Q22" s="47">
        <v>3</v>
      </c>
      <c r="R22" s="6">
        <f t="shared" si="34"/>
        <v>0.83313149738092507</v>
      </c>
      <c r="S22" s="6">
        <f t="shared" si="34"/>
        <v>0.72004866535409962</v>
      </c>
      <c r="T22" s="6">
        <f t="shared" si="34"/>
        <v>0.335561277865422</v>
      </c>
      <c r="U22" s="6">
        <f t="shared" si="34"/>
        <v>0.64661627110096043</v>
      </c>
      <c r="V22" s="6">
        <f t="shared" si="34"/>
        <v>0.81999151507044699</v>
      </c>
      <c r="W22" s="6">
        <f t="shared" si="34"/>
        <v>0.71327166814920639</v>
      </c>
      <c r="X22" s="6">
        <f t="shared" si="34"/>
        <v>0.63239450333427261</v>
      </c>
      <c r="Y22" s="6">
        <f t="shared" si="34"/>
        <v>0.85593411530626351</v>
      </c>
      <c r="Z22" s="6">
        <f t="shared" si="34"/>
        <v>0.70207505991382946</v>
      </c>
      <c r="AA22" s="6">
        <f t="shared" si="34"/>
        <v>0.82604163417892273</v>
      </c>
      <c r="AB22" s="6">
        <f t="shared" si="34"/>
        <v>0.97771438816872358</v>
      </c>
      <c r="AC22" s="6">
        <f t="shared" si="34"/>
        <v>0.72400011300446221</v>
      </c>
      <c r="AD22" s="6">
        <f t="shared" si="34"/>
        <v>0.88176396935142176</v>
      </c>
    </row>
    <row r="23" spans="1:30" ht="21" x14ac:dyDescent="0.4">
      <c r="A23" s="6">
        <v>22</v>
      </c>
      <c r="B23" s="6" t="s">
        <v>37</v>
      </c>
      <c r="C23" s="7">
        <v>0.48924205116074021</v>
      </c>
      <c r="D23" s="7">
        <v>8.1</v>
      </c>
      <c r="E23" s="8">
        <v>3237.03</v>
      </c>
      <c r="F23" s="7">
        <v>2.6558854205868756</v>
      </c>
      <c r="G23" s="7">
        <v>135.13140000000001</v>
      </c>
      <c r="H23" s="9">
        <v>20.612681584068987</v>
      </c>
      <c r="I23" s="7">
        <v>295.00758000000002</v>
      </c>
      <c r="J23" s="10">
        <v>26.8</v>
      </c>
      <c r="K23" s="7">
        <v>0.86364560048770578</v>
      </c>
      <c r="L23" s="7">
        <v>6.1289663552004816</v>
      </c>
      <c r="M23" s="7">
        <v>4.1815679401296757</v>
      </c>
      <c r="N23" s="9">
        <v>153.08542</v>
      </c>
      <c r="O23" s="8">
        <v>4411.3289100000002</v>
      </c>
      <c r="P23" s="7"/>
      <c r="Q23" s="47">
        <v>4</v>
      </c>
      <c r="R23" s="6">
        <f t="shared" si="34"/>
        <v>0.72657497695515516</v>
      </c>
      <c r="S23" s="6">
        <f t="shared" si="34"/>
        <v>0.74788162562436933</v>
      </c>
      <c r="T23" s="6">
        <f t="shared" si="34"/>
        <v>0.64661627110096043</v>
      </c>
      <c r="U23" s="6">
        <f t="shared" si="34"/>
        <v>0.335561277865422</v>
      </c>
      <c r="V23" s="6">
        <f t="shared" si="34"/>
        <v>0.99478529572022489</v>
      </c>
      <c r="W23" s="6">
        <f t="shared" si="34"/>
        <v>0.60037067117630749</v>
      </c>
      <c r="X23" s="6">
        <f t="shared" si="34"/>
        <v>0.49631955101158198</v>
      </c>
      <c r="Y23" s="6">
        <f t="shared" si="34"/>
        <v>0.9994286703691988</v>
      </c>
      <c r="Z23" s="6">
        <f t="shared" si="34"/>
        <v>0.4387255211258988</v>
      </c>
      <c r="AA23" s="6">
        <f t="shared" si="34"/>
        <v>0.81725565847954629</v>
      </c>
      <c r="AB23" s="6">
        <f t="shared" si="34"/>
        <v>0.99789796517927898</v>
      </c>
      <c r="AC23" s="6">
        <f t="shared" si="34"/>
        <v>0.48517538387177594</v>
      </c>
      <c r="AD23" s="6">
        <f t="shared" si="34"/>
        <v>0.91779557143733981</v>
      </c>
    </row>
    <row r="24" spans="1:30" ht="21" x14ac:dyDescent="0.4">
      <c r="A24" s="6">
        <v>23</v>
      </c>
      <c r="B24" s="6" t="s">
        <v>37</v>
      </c>
      <c r="C24" s="7">
        <v>0.556345088188959</v>
      </c>
      <c r="D24" s="7">
        <v>12.5</v>
      </c>
      <c r="E24" s="8">
        <v>3642.69</v>
      </c>
      <c r="F24" s="7">
        <v>2.1152130085600023</v>
      </c>
      <c r="G24" s="7">
        <v>54.182380000000002</v>
      </c>
      <c r="H24" s="9">
        <v>21.713983540998775</v>
      </c>
      <c r="I24" s="7">
        <v>357.45997999999997</v>
      </c>
      <c r="J24" s="10">
        <v>26.1</v>
      </c>
      <c r="K24" s="7">
        <v>0.34248139184437643</v>
      </c>
      <c r="L24" s="7">
        <v>5.1778651772041728</v>
      </c>
      <c r="M24" s="7">
        <v>2.191669145431911</v>
      </c>
      <c r="N24" s="9">
        <v>52.296909999999997</v>
      </c>
      <c r="O24" s="8">
        <v>3500.3249900000001</v>
      </c>
      <c r="P24" s="7"/>
      <c r="Q24" s="47">
        <v>5</v>
      </c>
      <c r="R24" s="6">
        <f t="shared" si="34"/>
        <v>0.95410625416901595</v>
      </c>
      <c r="S24" s="6">
        <f>TDIST(ABS(S8),13,2)</f>
        <v>0.88122136868792844</v>
      </c>
      <c r="T24" s="6">
        <f t="shared" si="34"/>
        <v>0.81999151507044699</v>
      </c>
      <c r="U24" s="6">
        <f t="shared" si="34"/>
        <v>0.99478529572022489</v>
      </c>
      <c r="V24" s="6">
        <f t="shared" si="34"/>
        <v>0.33556127786542178</v>
      </c>
      <c r="W24" s="6">
        <f t="shared" si="34"/>
        <v>0.94040211246380268</v>
      </c>
      <c r="X24" s="6">
        <f t="shared" si="34"/>
        <v>0.96799519413142221</v>
      </c>
      <c r="Y24" s="6">
        <f t="shared" si="34"/>
        <v>0.8426326083168495</v>
      </c>
      <c r="Z24" s="6">
        <f t="shared" si="34"/>
        <v>0.9760485391637308</v>
      </c>
      <c r="AA24" s="6">
        <f t="shared" si="34"/>
        <v>0.98052740014202167</v>
      </c>
      <c r="AB24" s="6">
        <f t="shared" si="34"/>
        <v>0.97696885292628521</v>
      </c>
      <c r="AC24" s="6">
        <f t="shared" si="34"/>
        <v>0.9682514170259291</v>
      </c>
      <c r="AD24" s="6">
        <f t="shared" si="34"/>
        <v>0.97535990792402116</v>
      </c>
    </row>
    <row r="25" spans="1:30" ht="21" x14ac:dyDescent="0.4">
      <c r="A25" s="6">
        <v>24</v>
      </c>
      <c r="B25" s="6" t="s">
        <v>38</v>
      </c>
      <c r="C25" s="7">
        <v>0.46260351966873708</v>
      </c>
      <c r="D25" s="7">
        <v>10.5</v>
      </c>
      <c r="E25" s="8">
        <v>2901.5</v>
      </c>
      <c r="F25" s="7">
        <v>7.3757763975155282</v>
      </c>
      <c r="G25" s="7">
        <v>22.308019999999999</v>
      </c>
      <c r="H25" s="9">
        <v>16.498447204968944</v>
      </c>
      <c r="I25" s="7">
        <v>369.24171999999999</v>
      </c>
      <c r="J25" s="10">
        <v>29.9</v>
      </c>
      <c r="K25" s="7">
        <v>0.36256135653726018</v>
      </c>
      <c r="L25" s="7">
        <v>5.4994824016563149</v>
      </c>
      <c r="M25" s="7">
        <v>1.1946816770186337</v>
      </c>
      <c r="N25" s="9">
        <v>88.381299999999996</v>
      </c>
      <c r="O25" s="8">
        <v>4245.9562599999999</v>
      </c>
      <c r="P25" s="7"/>
      <c r="Q25" s="47">
        <v>6</v>
      </c>
      <c r="R25" s="6">
        <f t="shared" si="34"/>
        <v>0.73255258975668458</v>
      </c>
      <c r="S25" s="6">
        <f t="shared" si="34"/>
        <v>0.80346615382681752</v>
      </c>
      <c r="T25" s="6">
        <f t="shared" si="34"/>
        <v>0.71327166814920639</v>
      </c>
      <c r="U25" s="6">
        <f t="shared" si="34"/>
        <v>0.60037067117630749</v>
      </c>
      <c r="V25" s="6">
        <f t="shared" si="34"/>
        <v>0.94040211246380268</v>
      </c>
      <c r="W25" s="6">
        <f t="shared" si="34"/>
        <v>0.335561277865422</v>
      </c>
      <c r="X25" s="6">
        <f t="shared" si="34"/>
        <v>0.57695580801079727</v>
      </c>
      <c r="Y25" s="6">
        <f t="shared" si="34"/>
        <v>0.99688711005402642</v>
      </c>
      <c r="Z25" s="6">
        <f t="shared" si="34"/>
        <v>0.60299511111018478</v>
      </c>
      <c r="AA25" s="6">
        <f t="shared" si="34"/>
        <v>0.89078658031039248</v>
      </c>
      <c r="AB25" s="6">
        <f t="shared" si="34"/>
        <v>0.95287937534587885</v>
      </c>
      <c r="AC25" s="6">
        <f t="shared" si="34"/>
        <v>0.61060123991244963</v>
      </c>
      <c r="AD25" s="6">
        <f t="shared" si="34"/>
        <v>0.90417022588270568</v>
      </c>
    </row>
    <row r="26" spans="1:30" ht="21" x14ac:dyDescent="0.4">
      <c r="A26" s="6">
        <v>25</v>
      </c>
      <c r="B26" s="6" t="s">
        <v>39</v>
      </c>
      <c r="C26" s="7">
        <v>0.72586755569025618</v>
      </c>
      <c r="D26" s="7">
        <v>18.899999999999999</v>
      </c>
      <c r="E26" s="8">
        <v>3285.48</v>
      </c>
      <c r="F26" s="7">
        <v>3.4399151386573723</v>
      </c>
      <c r="G26" s="7">
        <v>116.65221</v>
      </c>
      <c r="H26" s="9">
        <v>6.2130625852401877</v>
      </c>
      <c r="I26" s="7">
        <v>280.57281</v>
      </c>
      <c r="J26" s="10">
        <v>23.8</v>
      </c>
      <c r="K26" s="7">
        <v>0.81581191827047872</v>
      </c>
      <c r="L26" s="7">
        <v>9.0922867101075919</v>
      </c>
      <c r="M26" s="7">
        <v>5.7802697378390659</v>
      </c>
      <c r="N26" s="9">
        <v>71.12397</v>
      </c>
      <c r="O26" s="8">
        <v>4787.9527200000002</v>
      </c>
      <c r="P26" s="7"/>
      <c r="Q26" s="47">
        <v>7</v>
      </c>
      <c r="R26" s="6">
        <f t="shared" si="34"/>
        <v>0.66779747223257235</v>
      </c>
      <c r="S26" s="6">
        <f t="shared" si="34"/>
        <v>0.8325131596821943</v>
      </c>
      <c r="T26" s="6">
        <f t="shared" si="34"/>
        <v>0.63239450333427261</v>
      </c>
      <c r="U26" s="6">
        <f t="shared" si="34"/>
        <v>0.49631955101158198</v>
      </c>
      <c r="V26" s="6">
        <f t="shared" si="34"/>
        <v>0.96799519413142221</v>
      </c>
      <c r="W26" s="6">
        <f t="shared" si="34"/>
        <v>0.57695580801079727</v>
      </c>
      <c r="X26" s="6">
        <f t="shared" si="34"/>
        <v>0.335561277865422</v>
      </c>
      <c r="Y26" s="6">
        <f t="shared" si="34"/>
        <v>0.80563981359585835</v>
      </c>
      <c r="Z26" s="6">
        <f t="shared" si="34"/>
        <v>0.52608242066242394</v>
      </c>
      <c r="AA26" s="6">
        <f t="shared" si="34"/>
        <v>0.73982895417623817</v>
      </c>
      <c r="AB26" s="6">
        <f t="shared" si="34"/>
        <v>0.93300369087271573</v>
      </c>
      <c r="AC26" s="6">
        <f t="shared" si="34"/>
        <v>0.57831621438174829</v>
      </c>
      <c r="AD26" s="6">
        <f t="shared" si="34"/>
        <v>0.88825971377547464</v>
      </c>
    </row>
    <row r="27" spans="1:30" ht="21" x14ac:dyDescent="0.4">
      <c r="A27" s="6">
        <v>26</v>
      </c>
      <c r="B27" s="6" t="s">
        <v>40</v>
      </c>
      <c r="C27" s="7">
        <v>0.53037277236565494</v>
      </c>
      <c r="D27" s="7">
        <v>5.6</v>
      </c>
      <c r="E27" s="8">
        <v>3400.24</v>
      </c>
      <c r="F27" s="7">
        <v>3.9159647700572968</v>
      </c>
      <c r="G27" s="7">
        <v>11.28486</v>
      </c>
      <c r="H27" s="9">
        <v>14.894406353481086</v>
      </c>
      <c r="I27" s="7">
        <v>341.66449</v>
      </c>
      <c r="J27" s="10">
        <v>29</v>
      </c>
      <c r="K27" s="7">
        <v>0.34090909090909094</v>
      </c>
      <c r="L27" s="7">
        <v>3.2976545432061446</v>
      </c>
      <c r="M27" s="7">
        <v>2.9475535525357586</v>
      </c>
      <c r="N27" s="9">
        <v>137.28306000000001</v>
      </c>
      <c r="O27" s="8">
        <v>2951.31837</v>
      </c>
      <c r="P27" s="7"/>
      <c r="Q27" s="47">
        <v>8</v>
      </c>
      <c r="R27" s="6">
        <f t="shared" si="34"/>
        <v>0.93986575506297887</v>
      </c>
      <c r="S27" s="6">
        <f t="shared" si="34"/>
        <v>0.71939557811084565</v>
      </c>
      <c r="T27" s="6">
        <f t="shared" si="34"/>
        <v>0.85593411530626351</v>
      </c>
      <c r="U27" s="6">
        <f t="shared" si="34"/>
        <v>0.9994286703691988</v>
      </c>
      <c r="V27" s="6">
        <f t="shared" si="34"/>
        <v>0.8426326083168495</v>
      </c>
      <c r="W27" s="6">
        <f t="shared" si="34"/>
        <v>0.99688711005402642</v>
      </c>
      <c r="X27" s="6">
        <f t="shared" si="34"/>
        <v>0.80563981359585835</v>
      </c>
      <c r="Y27" s="6">
        <f t="shared" si="34"/>
        <v>0.33556127786542178</v>
      </c>
      <c r="Z27" s="6">
        <f t="shared" si="34"/>
        <v>0.94665527481644374</v>
      </c>
      <c r="AA27" s="6">
        <f t="shared" si="34"/>
        <v>0.92517174719920214</v>
      </c>
      <c r="AB27" s="6">
        <f t="shared" si="34"/>
        <v>0.89867083892069421</v>
      </c>
      <c r="AC27" s="6">
        <f t="shared" si="34"/>
        <v>0.99874845391599132</v>
      </c>
      <c r="AD27" s="6">
        <f t="shared" si="34"/>
        <v>0.99634623933405275</v>
      </c>
    </row>
    <row r="28" spans="1:30" ht="21" x14ac:dyDescent="0.4">
      <c r="A28" s="6">
        <v>27</v>
      </c>
      <c r="B28" s="6" t="s">
        <v>41</v>
      </c>
      <c r="C28" s="7">
        <v>0.77085773217500742</v>
      </c>
      <c r="D28" s="7">
        <v>8</v>
      </c>
      <c r="E28" s="8">
        <v>3656.85</v>
      </c>
      <c r="F28" s="7">
        <v>1.5119998601618627</v>
      </c>
      <c r="G28" s="7">
        <v>66.569180000000003</v>
      </c>
      <c r="H28" s="9">
        <v>14.831582443321855</v>
      </c>
      <c r="I28" s="7">
        <v>315.74576999999999</v>
      </c>
      <c r="J28" s="10">
        <v>30.4</v>
      </c>
      <c r="K28" s="7">
        <v>0.24388144492583136</v>
      </c>
      <c r="L28" s="7">
        <v>5.2439301508503906</v>
      </c>
      <c r="M28" s="7">
        <v>2.3159817511230751</v>
      </c>
      <c r="N28" s="9">
        <v>56.422690000000003</v>
      </c>
      <c r="O28" s="8">
        <v>2770.96261</v>
      </c>
      <c r="P28" s="7"/>
      <c r="Q28" s="47">
        <v>9</v>
      </c>
      <c r="R28" s="6">
        <f t="shared" si="34"/>
        <v>0.63797025767575688</v>
      </c>
      <c r="S28" s="6">
        <f t="shared" si="34"/>
        <v>0.74417148712122172</v>
      </c>
      <c r="T28" s="6">
        <f t="shared" si="34"/>
        <v>0.70207505991382946</v>
      </c>
      <c r="U28" s="6">
        <f t="shared" si="34"/>
        <v>0.4387255211258988</v>
      </c>
      <c r="V28" s="6">
        <f t="shared" si="34"/>
        <v>0.9760485391637308</v>
      </c>
      <c r="W28" s="6">
        <f t="shared" si="34"/>
        <v>0.60299511111018478</v>
      </c>
      <c r="X28" s="6">
        <f t="shared" si="34"/>
        <v>0.52608242066242394</v>
      </c>
      <c r="Y28" s="6">
        <f t="shared" si="34"/>
        <v>0.94665527481644374</v>
      </c>
      <c r="Z28" s="6">
        <f t="shared" si="34"/>
        <v>0.335561277865422</v>
      </c>
      <c r="AA28" s="6">
        <f t="shared" si="34"/>
        <v>0.81050513693616577</v>
      </c>
      <c r="AB28" s="6">
        <f t="shared" si="34"/>
        <v>0.99318608842324585</v>
      </c>
      <c r="AC28" s="6">
        <f t="shared" si="34"/>
        <v>0.38070061366345365</v>
      </c>
      <c r="AD28" s="6">
        <f t="shared" si="34"/>
        <v>0.85837063293705795</v>
      </c>
    </row>
    <row r="29" spans="1:30" ht="21" x14ac:dyDescent="0.4">
      <c r="A29" s="6">
        <v>28</v>
      </c>
      <c r="B29" s="6" t="s">
        <v>42</v>
      </c>
      <c r="C29" s="7">
        <v>0.87077397736326712</v>
      </c>
      <c r="D29" s="7">
        <v>4.8</v>
      </c>
      <c r="E29" s="8">
        <v>3950.95</v>
      </c>
      <c r="F29" s="7">
        <v>11.538744073820839</v>
      </c>
      <c r="G29" s="7">
        <v>56.588610000000003</v>
      </c>
      <c r="H29" s="9">
        <v>18.907266244370483</v>
      </c>
      <c r="I29" s="7">
        <v>420.69797999999997</v>
      </c>
      <c r="J29" s="10">
        <v>24.4</v>
      </c>
      <c r="K29" s="7">
        <v>3.2958290714853962</v>
      </c>
      <c r="L29" s="7">
        <v>3.2774101678825107</v>
      </c>
      <c r="M29" s="7">
        <v>5.121687979250602</v>
      </c>
      <c r="N29" s="9">
        <v>264.57551999999998</v>
      </c>
      <c r="O29" s="8">
        <v>2640.6291500000002</v>
      </c>
      <c r="P29" s="7"/>
      <c r="Q29" s="47">
        <v>10</v>
      </c>
      <c r="R29" s="6">
        <f t="shared" si="34"/>
        <v>0.8907585873474777</v>
      </c>
      <c r="S29" s="6">
        <f t="shared" si="34"/>
        <v>0.9158312019805861</v>
      </c>
      <c r="T29" s="6">
        <f t="shared" si="34"/>
        <v>0.82604163417892273</v>
      </c>
      <c r="U29" s="6">
        <f t="shared" si="34"/>
        <v>0.81725565847954629</v>
      </c>
      <c r="V29" s="6">
        <f t="shared" si="34"/>
        <v>0.98052740014202167</v>
      </c>
      <c r="W29" s="6">
        <f t="shared" si="34"/>
        <v>0.89078658031039248</v>
      </c>
      <c r="X29" s="6">
        <f t="shared" si="34"/>
        <v>0.73982895417623817</v>
      </c>
      <c r="Y29" s="6">
        <f t="shared" si="34"/>
        <v>0.92517174719920214</v>
      </c>
      <c r="Z29" s="6">
        <f t="shared" si="34"/>
        <v>0.81050513693616577</v>
      </c>
      <c r="AA29" s="6">
        <f t="shared" si="34"/>
        <v>0.335561277865422</v>
      </c>
      <c r="AB29" s="6">
        <f t="shared" si="34"/>
        <v>0.80444017320116867</v>
      </c>
      <c r="AC29" s="6">
        <f t="shared" si="34"/>
        <v>0.80098421871128256</v>
      </c>
      <c r="AD29" s="6">
        <f t="shared" si="34"/>
        <v>0.79944273984738445</v>
      </c>
    </row>
    <row r="30" spans="1:30" ht="21" x14ac:dyDescent="0.4">
      <c r="A30" s="6">
        <v>29</v>
      </c>
      <c r="B30" s="6" t="s">
        <v>43</v>
      </c>
      <c r="C30" s="7">
        <v>0.99282501164388004</v>
      </c>
      <c r="D30" s="7">
        <v>15.4</v>
      </c>
      <c r="E30" s="8">
        <v>4024.91</v>
      </c>
      <c r="F30" s="7">
        <v>7.298796700802396</v>
      </c>
      <c r="G30" s="7">
        <v>116.58395</v>
      </c>
      <c r="H30" s="9">
        <v>22.485953648514005</v>
      </c>
      <c r="I30" s="7">
        <v>432.75733000000002</v>
      </c>
      <c r="J30" s="10">
        <v>23.7</v>
      </c>
      <c r="K30" s="7">
        <v>4.1762672811059911</v>
      </c>
      <c r="L30" s="7">
        <v>2.2403414752059052</v>
      </c>
      <c r="M30" s="7">
        <v>2.4366071797048647</v>
      </c>
      <c r="N30" s="9">
        <v>250.57604000000001</v>
      </c>
      <c r="O30" s="8">
        <v>1488.3767499999999</v>
      </c>
      <c r="P30" s="7"/>
      <c r="Q30" s="47">
        <v>11</v>
      </c>
      <c r="R30" s="6">
        <f t="shared" si="34"/>
        <v>0.99956849308422835</v>
      </c>
      <c r="S30" s="6">
        <f t="shared" si="34"/>
        <v>0.93359550421615478</v>
      </c>
      <c r="T30" s="6">
        <f t="shared" si="34"/>
        <v>0.97771438816872358</v>
      </c>
      <c r="U30" s="6">
        <f t="shared" si="34"/>
        <v>0.99789796517927898</v>
      </c>
      <c r="V30" s="6">
        <f t="shared" si="34"/>
        <v>0.97696885292628521</v>
      </c>
      <c r="W30" s="6">
        <f t="shared" si="34"/>
        <v>0.95287937534587885</v>
      </c>
      <c r="X30" s="6">
        <f t="shared" si="34"/>
        <v>0.93300369087271573</v>
      </c>
      <c r="Y30" s="6">
        <f t="shared" si="34"/>
        <v>0.89867083892069421</v>
      </c>
      <c r="Z30" s="6">
        <f t="shared" si="34"/>
        <v>0.99318608842324585</v>
      </c>
      <c r="AA30" s="6">
        <f t="shared" si="34"/>
        <v>0.80444017320116867</v>
      </c>
      <c r="AB30" s="6">
        <f t="shared" si="34"/>
        <v>0.335561277865422</v>
      </c>
      <c r="AC30" s="6">
        <f t="shared" si="34"/>
        <v>0.9562978202337078</v>
      </c>
      <c r="AD30" s="6">
        <f t="shared" si="34"/>
        <v>0.87756435560191814</v>
      </c>
    </row>
    <row r="31" spans="1:30" ht="21" x14ac:dyDescent="0.4">
      <c r="A31" s="6">
        <v>30</v>
      </c>
      <c r="B31" s="6" t="s">
        <v>44</v>
      </c>
      <c r="C31" s="7">
        <v>0.59111550853692574</v>
      </c>
      <c r="D31" s="7">
        <v>14.6</v>
      </c>
      <c r="E31" s="8">
        <v>3602.02</v>
      </c>
      <c r="F31" s="7">
        <v>2.283278788340056</v>
      </c>
      <c r="G31" s="7">
        <v>133.71377000000001</v>
      </c>
      <c r="H31" s="9">
        <v>14.308547073597687</v>
      </c>
      <c r="I31" s="7">
        <v>286.46269000000001</v>
      </c>
      <c r="J31" s="10">
        <v>23</v>
      </c>
      <c r="K31" s="7">
        <v>0.16879023023899783</v>
      </c>
      <c r="L31" s="7">
        <v>6.7229875434457211</v>
      </c>
      <c r="M31" s="7">
        <v>3.9307912829489813</v>
      </c>
      <c r="N31" s="9">
        <v>40.076270000000001</v>
      </c>
      <c r="O31" s="8">
        <v>3306.0735199999999</v>
      </c>
      <c r="P31" s="7"/>
      <c r="Q31" s="47">
        <v>12</v>
      </c>
      <c r="R31" s="6">
        <f t="shared" si="34"/>
        <v>0.67843496453740249</v>
      </c>
      <c r="S31" s="6">
        <f t="shared" si="34"/>
        <v>0.71150015441129977</v>
      </c>
      <c r="T31" s="6">
        <f t="shared" si="34"/>
        <v>0.72400011300446221</v>
      </c>
      <c r="U31" s="6">
        <f t="shared" si="34"/>
        <v>0.48517538387177594</v>
      </c>
      <c r="V31" s="6">
        <f t="shared" si="34"/>
        <v>0.9682514170259291</v>
      </c>
      <c r="W31" s="6">
        <f t="shared" si="34"/>
        <v>0.61060123991244963</v>
      </c>
      <c r="X31" s="6">
        <f t="shared" si="34"/>
        <v>0.57831621438174829</v>
      </c>
      <c r="Y31" s="6">
        <f t="shared" si="34"/>
        <v>0.99874845391599132</v>
      </c>
      <c r="Z31" s="6">
        <f t="shared" si="34"/>
        <v>0.38070061366345365</v>
      </c>
      <c r="AA31" s="6">
        <f t="shared" si="34"/>
        <v>0.80098421871128256</v>
      </c>
      <c r="AB31" s="6">
        <f t="shared" si="34"/>
        <v>0.9562978202337078</v>
      </c>
      <c r="AC31" s="6">
        <f t="shared" si="34"/>
        <v>0.33556127786542178</v>
      </c>
      <c r="AD31" s="6">
        <f t="shared" si="34"/>
        <v>0.90205732661488569</v>
      </c>
    </row>
    <row r="32" spans="1:30" ht="21" x14ac:dyDescent="0.4">
      <c r="A32" s="6">
        <v>31</v>
      </c>
      <c r="B32" s="6" t="s">
        <v>45</v>
      </c>
      <c r="C32" s="7">
        <v>1.3273919728873129</v>
      </c>
      <c r="D32" s="7">
        <v>12.8</v>
      </c>
      <c r="E32" s="8">
        <v>3537.53</v>
      </c>
      <c r="F32" s="7">
        <v>6.2760849781906041</v>
      </c>
      <c r="G32" s="7">
        <v>19.007729999999999</v>
      </c>
      <c r="H32" s="9">
        <v>27.912887940502713</v>
      </c>
      <c r="I32" s="7">
        <v>402.59516000000002</v>
      </c>
      <c r="J32" s="10">
        <v>25.3</v>
      </c>
      <c r="K32" s="7">
        <v>4.2517006802721093</v>
      </c>
      <c r="L32" s="7">
        <v>3.1380424890953025</v>
      </c>
      <c r="M32" s="7">
        <v>3.8437882448928353</v>
      </c>
      <c r="N32" s="9">
        <v>318.59410000000003</v>
      </c>
      <c r="O32" s="8">
        <v>3344.2432600000002</v>
      </c>
      <c r="P32" s="7"/>
      <c r="Q32" s="48">
        <v>13</v>
      </c>
      <c r="R32" s="6">
        <f t="shared" si="34"/>
        <v>0.99646550228672137</v>
      </c>
      <c r="S32" s="6">
        <f t="shared" si="34"/>
        <v>0.83894614227216913</v>
      </c>
      <c r="T32" s="6">
        <f t="shared" si="34"/>
        <v>0.88176396935142176</v>
      </c>
      <c r="U32" s="6">
        <f t="shared" si="34"/>
        <v>0.91779557143733981</v>
      </c>
      <c r="V32" s="6">
        <f t="shared" si="34"/>
        <v>0.97535990792402116</v>
      </c>
      <c r="W32" s="6">
        <f t="shared" si="34"/>
        <v>0.90417022588270568</v>
      </c>
      <c r="X32" s="6">
        <f t="shared" si="34"/>
        <v>0.88825971377547464</v>
      </c>
      <c r="Y32" s="6">
        <f t="shared" si="34"/>
        <v>0.99634623933405275</v>
      </c>
      <c r="Z32" s="6">
        <f t="shared" si="34"/>
        <v>0.85837063293705795</v>
      </c>
      <c r="AA32" s="6">
        <f t="shared" si="34"/>
        <v>0.79944273984738445</v>
      </c>
      <c r="AB32" s="6">
        <f t="shared" si="34"/>
        <v>0.87756435560191814</v>
      </c>
      <c r="AC32" s="6">
        <f t="shared" si="34"/>
        <v>0.90205732661488569</v>
      </c>
      <c r="AD32" s="6">
        <f t="shared" si="34"/>
        <v>0.335561277865422</v>
      </c>
    </row>
    <row r="33" spans="1:30" ht="21" x14ac:dyDescent="0.4">
      <c r="A33" s="6">
        <v>32</v>
      </c>
      <c r="B33" s="6" t="s">
        <v>46</v>
      </c>
      <c r="C33" s="7">
        <v>0.63940577379584962</v>
      </c>
      <c r="D33" s="7">
        <v>15.9</v>
      </c>
      <c r="E33" s="8">
        <v>3435.24</v>
      </c>
      <c r="F33" s="7">
        <v>2.067539627842867</v>
      </c>
      <c r="G33" s="7">
        <v>108.63388</v>
      </c>
      <c r="H33" s="9">
        <v>12.922122674017919</v>
      </c>
      <c r="I33" s="7">
        <v>314.93606</v>
      </c>
      <c r="J33" s="10">
        <v>23</v>
      </c>
      <c r="K33" s="7">
        <v>0.43648233195430219</v>
      </c>
      <c r="L33" s="7">
        <v>5.7431656328968526</v>
      </c>
      <c r="M33" s="7">
        <v>4.2556857339765681</v>
      </c>
      <c r="N33" s="9">
        <v>99.821610000000007</v>
      </c>
      <c r="O33" s="8">
        <v>3986.9630099999999</v>
      </c>
      <c r="P33" s="7"/>
      <c r="Q33" s="31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21" x14ac:dyDescent="0.4">
      <c r="A34" s="6">
        <v>33</v>
      </c>
      <c r="B34" s="6" t="s">
        <v>47</v>
      </c>
      <c r="C34" s="7">
        <v>0.91037831276552705</v>
      </c>
      <c r="D34" s="7">
        <v>15.8</v>
      </c>
      <c r="E34" s="8">
        <v>3333.95</v>
      </c>
      <c r="F34" s="7">
        <v>0.63220716164272706</v>
      </c>
      <c r="G34" s="7">
        <v>68.113770000000002</v>
      </c>
      <c r="H34" s="9">
        <v>13.048755816305889</v>
      </c>
      <c r="I34" s="7">
        <v>360.44659000000001</v>
      </c>
      <c r="J34" s="10">
        <v>27.6</v>
      </c>
      <c r="K34" s="7">
        <v>0.21743742044972422</v>
      </c>
      <c r="L34" s="7">
        <v>3.5403601051992717</v>
      </c>
      <c r="M34" s="7">
        <v>3.059629779486142</v>
      </c>
      <c r="N34" s="9">
        <v>64.626639999999995</v>
      </c>
      <c r="O34" s="8">
        <v>3159.75875</v>
      </c>
      <c r="P34" s="7"/>
      <c r="Q34" s="31" t="s">
        <v>48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21" x14ac:dyDescent="0.4">
      <c r="A35" s="6">
        <v>34</v>
      </c>
      <c r="B35" s="6" t="s">
        <v>49</v>
      </c>
      <c r="C35" s="7">
        <v>0.57365812506590741</v>
      </c>
      <c r="D35" s="7">
        <v>10.4</v>
      </c>
      <c r="E35" s="8">
        <v>3532.53</v>
      </c>
      <c r="F35" s="7">
        <v>1.6872297796056099</v>
      </c>
      <c r="G35" s="7">
        <v>131.26379</v>
      </c>
      <c r="H35" s="9">
        <v>14.784350943794157</v>
      </c>
      <c r="I35" s="7">
        <v>309.01612999999998</v>
      </c>
      <c r="J35" s="10">
        <v>25.7</v>
      </c>
      <c r="K35" s="7">
        <v>0.20436166175225529</v>
      </c>
      <c r="L35" s="7">
        <v>3.3744595592112199</v>
      </c>
      <c r="M35" s="7">
        <v>5.8648107139091019</v>
      </c>
      <c r="N35" s="9">
        <v>64.06738</v>
      </c>
      <c r="O35" s="8">
        <v>4352.10376</v>
      </c>
      <c r="P35" s="7"/>
      <c r="Q35" s="44"/>
      <c r="R35" s="45">
        <v>1</v>
      </c>
      <c r="S35" s="45">
        <v>2</v>
      </c>
      <c r="T35" s="45">
        <v>3</v>
      </c>
      <c r="U35" s="45">
        <v>4</v>
      </c>
      <c r="V35" s="45">
        <v>5</v>
      </c>
      <c r="W35" s="45">
        <v>6</v>
      </c>
      <c r="X35" s="45">
        <v>7</v>
      </c>
      <c r="Y35" s="45">
        <v>8</v>
      </c>
      <c r="Z35" s="45">
        <v>9</v>
      </c>
      <c r="AA35" s="45">
        <v>10</v>
      </c>
      <c r="AB35" s="45">
        <v>11</v>
      </c>
      <c r="AC35" s="45">
        <v>12</v>
      </c>
      <c r="AD35" s="46">
        <v>13</v>
      </c>
    </row>
    <row r="36" spans="1:30" ht="21" x14ac:dyDescent="0.4">
      <c r="A36" s="6">
        <v>35</v>
      </c>
      <c r="B36" s="6" t="s">
        <v>50</v>
      </c>
      <c r="C36" s="7">
        <v>0.53119069230134508</v>
      </c>
      <c r="D36" s="7">
        <v>12.2</v>
      </c>
      <c r="E36" s="8">
        <v>3275.78</v>
      </c>
      <c r="F36" s="7">
        <v>3.4243749484280883</v>
      </c>
      <c r="G36" s="7">
        <v>58.183309999999999</v>
      </c>
      <c r="H36" s="9">
        <v>14.409192177572407</v>
      </c>
      <c r="I36" s="7">
        <v>299.71532000000002</v>
      </c>
      <c r="J36" s="10">
        <v>24.7</v>
      </c>
      <c r="K36" s="7">
        <v>0.27854949018113045</v>
      </c>
      <c r="L36" s="7">
        <v>3.4037461836785217</v>
      </c>
      <c r="M36" s="7">
        <v>3.8816115191022367</v>
      </c>
      <c r="N36" s="9">
        <v>41.452559999999998</v>
      </c>
      <c r="O36" s="8">
        <v>2041.31942</v>
      </c>
      <c r="P36" s="7"/>
      <c r="Q36" s="47">
        <v>1</v>
      </c>
      <c r="R36" s="6">
        <f>IF(ABS(R4)&gt;R20,0,1)</f>
        <v>0</v>
      </c>
      <c r="S36" s="6">
        <f t="shared" ref="S36:AD36" si="35">IF(ABS(S4)&gt;S20,0,1)</f>
        <v>1</v>
      </c>
      <c r="T36" s="6">
        <f t="shared" si="35"/>
        <v>1</v>
      </c>
      <c r="U36" s="6">
        <f t="shared" si="35"/>
        <v>1</v>
      </c>
      <c r="V36" s="6">
        <f t="shared" si="35"/>
        <v>1</v>
      </c>
      <c r="W36" s="6">
        <f t="shared" si="35"/>
        <v>1</v>
      </c>
      <c r="X36" s="6">
        <f t="shared" si="35"/>
        <v>1</v>
      </c>
      <c r="Y36" s="6">
        <f t="shared" si="35"/>
        <v>1</v>
      </c>
      <c r="Z36" s="6">
        <f t="shared" si="35"/>
        <v>1</v>
      </c>
      <c r="AA36" s="6">
        <f t="shared" si="35"/>
        <v>1</v>
      </c>
      <c r="AB36" s="6">
        <f t="shared" si="35"/>
        <v>1</v>
      </c>
      <c r="AC36" s="6">
        <f t="shared" si="35"/>
        <v>1</v>
      </c>
      <c r="AD36" s="6">
        <f t="shared" si="35"/>
        <v>1</v>
      </c>
    </row>
    <row r="37" spans="1:30" ht="21" x14ac:dyDescent="0.4">
      <c r="A37" s="6">
        <v>36</v>
      </c>
      <c r="B37" s="6" t="s">
        <v>51</v>
      </c>
      <c r="C37" s="7">
        <v>1.1517578017879668</v>
      </c>
      <c r="D37" s="7">
        <v>7.4</v>
      </c>
      <c r="E37" s="8">
        <v>3904</v>
      </c>
      <c r="F37" s="7">
        <v>8.4005192051042989</v>
      </c>
      <c r="G37" s="7">
        <v>93.803219999999996</v>
      </c>
      <c r="H37" s="9">
        <v>28.190643339000715</v>
      </c>
      <c r="I37" s="7">
        <v>482.07463000000001</v>
      </c>
      <c r="J37" s="10">
        <v>25.2</v>
      </c>
      <c r="K37" s="7">
        <v>5.4151624548736459</v>
      </c>
      <c r="L37" s="7">
        <v>2.4680524324027862</v>
      </c>
      <c r="M37" s="7">
        <v>6.7071610084279421</v>
      </c>
      <c r="N37" s="9">
        <v>390.79422</v>
      </c>
      <c r="O37" s="8">
        <v>2216.0916999999999</v>
      </c>
      <c r="P37" s="7"/>
      <c r="Q37" s="47">
        <v>2</v>
      </c>
      <c r="R37" s="6">
        <f t="shared" ref="R37:AD37" si="36">IF(ABS(R5)&gt;R21,0,1)</f>
        <v>1</v>
      </c>
      <c r="S37" s="6">
        <f t="shared" si="36"/>
        <v>0</v>
      </c>
      <c r="T37" s="6">
        <f t="shared" si="36"/>
        <v>1</v>
      </c>
      <c r="U37" s="6">
        <f t="shared" si="36"/>
        <v>1</v>
      </c>
      <c r="V37" s="6">
        <f t="shared" si="36"/>
        <v>1</v>
      </c>
      <c r="W37" s="6">
        <f t="shared" si="36"/>
        <v>1</v>
      </c>
      <c r="X37" s="6">
        <f t="shared" si="36"/>
        <v>1</v>
      </c>
      <c r="Y37" s="6">
        <f t="shared" si="36"/>
        <v>1</v>
      </c>
      <c r="Z37" s="6">
        <f t="shared" si="36"/>
        <v>1</v>
      </c>
      <c r="AA37" s="6">
        <f t="shared" si="36"/>
        <v>1</v>
      </c>
      <c r="AB37" s="6">
        <f t="shared" si="36"/>
        <v>1</v>
      </c>
      <c r="AC37" s="6">
        <f t="shared" si="36"/>
        <v>1</v>
      </c>
      <c r="AD37" s="6">
        <f t="shared" si="36"/>
        <v>1</v>
      </c>
    </row>
    <row r="38" spans="1:30" ht="21" x14ac:dyDescent="0.4">
      <c r="A38" s="6">
        <v>37</v>
      </c>
      <c r="B38" s="6" t="s">
        <v>52</v>
      </c>
      <c r="C38" s="7">
        <v>0.78220235676554251</v>
      </c>
      <c r="D38" s="7">
        <v>20.8</v>
      </c>
      <c r="E38" s="8">
        <v>3514.69</v>
      </c>
      <c r="F38" s="7">
        <v>1.645672490857375</v>
      </c>
      <c r="G38" s="7">
        <v>161.64748</v>
      </c>
      <c r="H38" s="9">
        <v>19.362047947988621</v>
      </c>
      <c r="I38" s="7">
        <v>336.18448000000001</v>
      </c>
      <c r="J38" s="10">
        <v>23.3</v>
      </c>
      <c r="K38" s="7">
        <v>0.14311216227412757</v>
      </c>
      <c r="L38" s="7">
        <v>8.3299471759447368</v>
      </c>
      <c r="M38" s="7">
        <v>3.457131247460381</v>
      </c>
      <c r="N38" s="9">
        <v>40.553469999999997</v>
      </c>
      <c r="O38" s="8">
        <v>4895.5505899999998</v>
      </c>
      <c r="P38" s="7"/>
      <c r="Q38" s="47">
        <v>3</v>
      </c>
      <c r="R38" s="6">
        <f t="shared" ref="R38:AD38" si="37">IF(ABS(R6)&gt;R22,0,1)</f>
        <v>1</v>
      </c>
      <c r="S38" s="6">
        <f t="shared" si="37"/>
        <v>1</v>
      </c>
      <c r="T38" s="6">
        <f t="shared" si="37"/>
        <v>0</v>
      </c>
      <c r="U38" s="6">
        <f t="shared" si="37"/>
        <v>1</v>
      </c>
      <c r="V38" s="6">
        <f t="shared" si="37"/>
        <v>1</v>
      </c>
      <c r="W38" s="6">
        <f t="shared" si="37"/>
        <v>1</v>
      </c>
      <c r="X38" s="6">
        <f t="shared" si="37"/>
        <v>1</v>
      </c>
      <c r="Y38" s="6">
        <f t="shared" si="37"/>
        <v>1</v>
      </c>
      <c r="Z38" s="6">
        <f t="shared" si="37"/>
        <v>1</v>
      </c>
      <c r="AA38" s="6">
        <f t="shared" si="37"/>
        <v>1</v>
      </c>
      <c r="AB38" s="6">
        <f t="shared" si="37"/>
        <v>1</v>
      </c>
      <c r="AC38" s="6">
        <f t="shared" si="37"/>
        <v>1</v>
      </c>
      <c r="AD38" s="6">
        <f t="shared" si="37"/>
        <v>1</v>
      </c>
    </row>
    <row r="39" spans="1:30" ht="21" x14ac:dyDescent="0.4">
      <c r="A39" s="6">
        <v>38</v>
      </c>
      <c r="B39" s="6" t="s">
        <v>53</v>
      </c>
      <c r="C39" s="7">
        <v>0.51009884652609194</v>
      </c>
      <c r="D39" s="7">
        <v>10.5</v>
      </c>
      <c r="E39" s="8">
        <v>3710.34</v>
      </c>
      <c r="F39" s="7">
        <v>6.1481587256255255</v>
      </c>
      <c r="G39" s="7">
        <v>141.89973000000001</v>
      </c>
      <c r="H39" s="9">
        <v>30.74079362812763</v>
      </c>
      <c r="I39" s="7">
        <v>350.11185999999998</v>
      </c>
      <c r="J39" s="10">
        <v>26</v>
      </c>
      <c r="K39" s="7">
        <v>1.1302475780409043</v>
      </c>
      <c r="L39" s="7">
        <v>3.0145810525647736</v>
      </c>
      <c r="M39" s="7">
        <v>5.1078109381693562</v>
      </c>
      <c r="N39" s="9">
        <v>196.47470000000001</v>
      </c>
      <c r="O39" s="8">
        <v>4855.2921800000004</v>
      </c>
      <c r="P39" s="7"/>
      <c r="Q39" s="47">
        <v>4</v>
      </c>
      <c r="R39" s="6">
        <f t="shared" ref="R39:AD39" si="38">IF(ABS(R7)&gt;R23,0,1)</f>
        <v>1</v>
      </c>
      <c r="S39" s="6">
        <f t="shared" si="38"/>
        <v>1</v>
      </c>
      <c r="T39" s="6">
        <f t="shared" si="38"/>
        <v>1</v>
      </c>
      <c r="U39" s="6">
        <f t="shared" si="38"/>
        <v>0</v>
      </c>
      <c r="V39" s="6">
        <f t="shared" si="38"/>
        <v>1</v>
      </c>
      <c r="W39" s="6">
        <f t="shared" si="38"/>
        <v>1</v>
      </c>
      <c r="X39" s="6">
        <f t="shared" si="38"/>
        <v>0</v>
      </c>
      <c r="Y39" s="6">
        <f t="shared" si="38"/>
        <v>1</v>
      </c>
      <c r="Z39" s="6">
        <f t="shared" si="38"/>
        <v>0</v>
      </c>
      <c r="AA39" s="6">
        <f t="shared" si="38"/>
        <v>1</v>
      </c>
      <c r="AB39" s="6">
        <f t="shared" si="38"/>
        <v>1</v>
      </c>
      <c r="AC39" s="6">
        <f t="shared" si="38"/>
        <v>0</v>
      </c>
      <c r="AD39" s="6">
        <f t="shared" si="38"/>
        <v>1</v>
      </c>
    </row>
    <row r="40" spans="1:30" ht="21" x14ac:dyDescent="0.4">
      <c r="A40" s="6">
        <v>39</v>
      </c>
      <c r="B40" s="6" t="s">
        <v>54</v>
      </c>
      <c r="C40" s="7">
        <v>0.64809890986439778</v>
      </c>
      <c r="D40" s="7">
        <v>13.4</v>
      </c>
      <c r="E40" s="8">
        <v>3840.19</v>
      </c>
      <c r="F40" s="7">
        <v>4.1323229637507755</v>
      </c>
      <c r="G40" s="7">
        <v>3.4767100000000002</v>
      </c>
      <c r="H40" s="9">
        <v>15.997518390498978</v>
      </c>
      <c r="I40" s="7">
        <v>344.88833</v>
      </c>
      <c r="J40" s="10">
        <v>26.5</v>
      </c>
      <c r="K40" s="7">
        <v>0.30194376297414605</v>
      </c>
      <c r="L40" s="7">
        <v>3.5451564300274749</v>
      </c>
      <c r="M40" s="7">
        <v>2.0592927412922095</v>
      </c>
      <c r="N40" s="9">
        <v>83.996979999999994</v>
      </c>
      <c r="O40" s="8">
        <v>3592.0189700000001</v>
      </c>
      <c r="P40" s="7"/>
      <c r="Q40" s="47">
        <v>5</v>
      </c>
      <c r="R40" s="6">
        <f t="shared" ref="R40:AD40" si="39">IF(ABS(R8)&gt;R24,0,1)</f>
        <v>1</v>
      </c>
      <c r="S40" s="6">
        <f t="shared" si="39"/>
        <v>1</v>
      </c>
      <c r="T40" s="6">
        <f t="shared" si="39"/>
        <v>1</v>
      </c>
      <c r="U40" s="6">
        <f t="shared" si="39"/>
        <v>1</v>
      </c>
      <c r="V40" s="6">
        <f t="shared" si="39"/>
        <v>0</v>
      </c>
      <c r="W40" s="6">
        <f t="shared" si="39"/>
        <v>1</v>
      </c>
      <c r="X40" s="6">
        <f t="shared" si="39"/>
        <v>1</v>
      </c>
      <c r="Y40" s="6">
        <f t="shared" si="39"/>
        <v>1</v>
      </c>
      <c r="Z40" s="6">
        <f t="shared" si="39"/>
        <v>1</v>
      </c>
      <c r="AA40" s="6">
        <f t="shared" si="39"/>
        <v>1</v>
      </c>
      <c r="AB40" s="6">
        <f t="shared" si="39"/>
        <v>1</v>
      </c>
      <c r="AC40" s="6">
        <f t="shared" si="39"/>
        <v>1</v>
      </c>
      <c r="AD40" s="6">
        <f t="shared" si="39"/>
        <v>1</v>
      </c>
    </row>
    <row r="41" spans="1:30" ht="21" x14ac:dyDescent="0.4">
      <c r="A41" s="6">
        <v>40</v>
      </c>
      <c r="B41" s="6" t="s">
        <v>55</v>
      </c>
      <c r="C41" s="7">
        <v>0.411552711918724</v>
      </c>
      <c r="D41" s="7">
        <v>6.3</v>
      </c>
      <c r="E41" s="8">
        <v>3565.79</v>
      </c>
      <c r="F41" s="7">
        <v>4.9476282307169006</v>
      </c>
      <c r="G41" s="7">
        <v>131.54257999999999</v>
      </c>
      <c r="H41" s="9">
        <v>19.048368688260066</v>
      </c>
      <c r="I41" s="7">
        <v>341.91484000000003</v>
      </c>
      <c r="J41" s="10">
        <v>31.3</v>
      </c>
      <c r="K41" s="7">
        <v>0.9037505648441031</v>
      </c>
      <c r="L41" s="7">
        <v>3.6544981249613468</v>
      </c>
      <c r="M41" s="7">
        <v>1.9452050173448105</v>
      </c>
      <c r="N41" s="9">
        <v>221.59690000000001</v>
      </c>
      <c r="O41" s="8">
        <v>2830.7461400000002</v>
      </c>
      <c r="P41" s="7"/>
      <c r="Q41" s="47">
        <v>6</v>
      </c>
      <c r="R41" s="6">
        <f t="shared" ref="R41:AD41" si="40">IF(ABS(R9)&gt;R25,0,1)</f>
        <v>1</v>
      </c>
      <c r="S41" s="6">
        <f t="shared" si="40"/>
        <v>1</v>
      </c>
      <c r="T41" s="6">
        <f t="shared" si="40"/>
        <v>1</v>
      </c>
      <c r="U41" s="6">
        <f t="shared" si="40"/>
        <v>1</v>
      </c>
      <c r="V41" s="6">
        <f t="shared" si="40"/>
        <v>1</v>
      </c>
      <c r="W41" s="6">
        <f t="shared" si="40"/>
        <v>0</v>
      </c>
      <c r="X41" s="6">
        <f t="shared" si="40"/>
        <v>1</v>
      </c>
      <c r="Y41" s="6">
        <f t="shared" si="40"/>
        <v>1</v>
      </c>
      <c r="Z41" s="6">
        <f t="shared" si="40"/>
        <v>1</v>
      </c>
      <c r="AA41" s="6">
        <f t="shared" si="40"/>
        <v>1</v>
      </c>
      <c r="AB41" s="6">
        <f t="shared" si="40"/>
        <v>1</v>
      </c>
      <c r="AC41" s="6">
        <f t="shared" si="40"/>
        <v>1</v>
      </c>
      <c r="AD41" s="6">
        <f t="shared" si="40"/>
        <v>1</v>
      </c>
    </row>
    <row r="42" spans="1:30" ht="21" x14ac:dyDescent="0.4">
      <c r="A42" s="6">
        <v>41</v>
      </c>
      <c r="B42" s="6" t="s">
        <v>56</v>
      </c>
      <c r="C42" s="7">
        <v>0.52454912669966436</v>
      </c>
      <c r="D42" s="7">
        <v>7</v>
      </c>
      <c r="E42" s="8">
        <v>3699.41</v>
      </c>
      <c r="F42" s="7">
        <v>1.3540422142572679</v>
      </c>
      <c r="G42" s="7">
        <v>208.93815000000001</v>
      </c>
      <c r="H42" s="9">
        <v>11.901917278261365</v>
      </c>
      <c r="I42" s="7">
        <v>308.60784000000001</v>
      </c>
      <c r="J42" s="10">
        <v>25.3</v>
      </c>
      <c r="K42" s="7">
        <v>0.19379308435536116</v>
      </c>
      <c r="L42" s="7">
        <v>5.0065426409512437</v>
      </c>
      <c r="M42" s="7">
        <v>4.4423963133640543</v>
      </c>
      <c r="N42" s="9">
        <v>26.881869999999999</v>
      </c>
      <c r="O42" s="8">
        <v>3952.0396000000001</v>
      </c>
      <c r="P42" s="7"/>
      <c r="Q42" s="47">
        <v>7</v>
      </c>
      <c r="R42" s="6">
        <f t="shared" ref="R42:AD42" si="41">IF(ABS(R10)&gt;R26,0,1)</f>
        <v>1</v>
      </c>
      <c r="S42" s="6">
        <f t="shared" si="41"/>
        <v>1</v>
      </c>
      <c r="T42" s="6">
        <f t="shared" si="41"/>
        <v>1</v>
      </c>
      <c r="U42" s="6">
        <f t="shared" si="41"/>
        <v>0</v>
      </c>
      <c r="V42" s="6">
        <f t="shared" si="41"/>
        <v>1</v>
      </c>
      <c r="W42" s="6">
        <f t="shared" si="41"/>
        <v>1</v>
      </c>
      <c r="X42" s="6">
        <f t="shared" si="41"/>
        <v>0</v>
      </c>
      <c r="Y42" s="6">
        <f t="shared" si="41"/>
        <v>1</v>
      </c>
      <c r="Z42" s="6">
        <f t="shared" si="41"/>
        <v>0</v>
      </c>
      <c r="AA42" s="6">
        <f t="shared" si="41"/>
        <v>1</v>
      </c>
      <c r="AB42" s="6">
        <f t="shared" si="41"/>
        <v>1</v>
      </c>
      <c r="AC42" s="6">
        <f t="shared" si="41"/>
        <v>1</v>
      </c>
      <c r="AD42" s="6">
        <f t="shared" si="41"/>
        <v>1</v>
      </c>
    </row>
    <row r="43" spans="1:30" ht="21" x14ac:dyDescent="0.4">
      <c r="A43" s="6">
        <v>42</v>
      </c>
      <c r="B43" s="6" t="s">
        <v>57</v>
      </c>
      <c r="C43" s="7">
        <v>0.79832025638192061</v>
      </c>
      <c r="D43" s="7">
        <v>6.3</v>
      </c>
      <c r="E43" s="8">
        <v>3743.93</v>
      </c>
      <c r="F43" s="7">
        <v>9.446347662725163</v>
      </c>
      <c r="G43" s="7">
        <v>160.47656000000001</v>
      </c>
      <c r="H43" s="9">
        <v>22.84009282793679</v>
      </c>
      <c r="I43" s="7">
        <v>436.46812</v>
      </c>
      <c r="J43" s="10">
        <v>27.1</v>
      </c>
      <c r="K43" s="7">
        <v>3.7568092167052782</v>
      </c>
      <c r="L43" s="7">
        <v>3.6689136921206766</v>
      </c>
      <c r="M43" s="7">
        <v>3.0222566029395517</v>
      </c>
      <c r="N43" s="9">
        <v>246.5093</v>
      </c>
      <c r="O43" s="8">
        <v>2189.8021899999999</v>
      </c>
      <c r="P43" s="7"/>
      <c r="Q43" s="47">
        <v>8</v>
      </c>
      <c r="R43" s="6">
        <f t="shared" ref="R43:AD43" si="42">IF(ABS(R11)&gt;R27,0,1)</f>
        <v>1</v>
      </c>
      <c r="S43" s="6">
        <f t="shared" si="42"/>
        <v>1</v>
      </c>
      <c r="T43" s="6">
        <f t="shared" si="42"/>
        <v>1</v>
      </c>
      <c r="U43" s="6">
        <f t="shared" si="42"/>
        <v>1</v>
      </c>
      <c r="V43" s="6">
        <f t="shared" si="42"/>
        <v>1</v>
      </c>
      <c r="W43" s="6">
        <f t="shared" si="42"/>
        <v>1</v>
      </c>
      <c r="X43" s="6">
        <f t="shared" si="42"/>
        <v>1</v>
      </c>
      <c r="Y43" s="6">
        <f t="shared" si="42"/>
        <v>0</v>
      </c>
      <c r="Z43" s="6">
        <f t="shared" si="42"/>
        <v>1</v>
      </c>
      <c r="AA43" s="6">
        <f t="shared" si="42"/>
        <v>1</v>
      </c>
      <c r="AB43" s="6">
        <f t="shared" si="42"/>
        <v>1</v>
      </c>
      <c r="AC43" s="6">
        <f t="shared" si="42"/>
        <v>1</v>
      </c>
      <c r="AD43" s="6">
        <f t="shared" si="42"/>
        <v>1</v>
      </c>
    </row>
    <row r="44" spans="1:30" ht="21" x14ac:dyDescent="0.4">
      <c r="A44" s="6">
        <v>43</v>
      </c>
      <c r="B44" s="6" t="s">
        <v>58</v>
      </c>
      <c r="C44" s="7">
        <v>0.56853795046124578</v>
      </c>
      <c r="D44" s="7">
        <v>11.2</v>
      </c>
      <c r="E44" s="8">
        <v>3372.48</v>
      </c>
      <c r="F44" s="7">
        <v>1.8951265015374859</v>
      </c>
      <c r="G44" s="7">
        <v>92.651759999999996</v>
      </c>
      <c r="H44" s="9">
        <v>9.7558457647241017</v>
      </c>
      <c r="I44" s="7">
        <v>343.38659999999999</v>
      </c>
      <c r="J44" s="10">
        <v>30.6</v>
      </c>
      <c r="K44" s="7">
        <v>0.49932656614434473</v>
      </c>
      <c r="L44" s="7">
        <v>4.3506795171483139</v>
      </c>
      <c r="M44" s="7">
        <v>4.7420194526992647</v>
      </c>
      <c r="N44" s="9">
        <v>93.104690000000005</v>
      </c>
      <c r="O44" s="8">
        <v>3010.92094</v>
      </c>
      <c r="P44" s="7"/>
      <c r="Q44" s="47">
        <v>9</v>
      </c>
      <c r="R44" s="6">
        <f t="shared" ref="R44:AD44" si="43">IF(ABS(R12)&gt;R28,0,1)</f>
        <v>1</v>
      </c>
      <c r="S44" s="6">
        <f t="shared" si="43"/>
        <v>1</v>
      </c>
      <c r="T44" s="6">
        <f t="shared" si="43"/>
        <v>1</v>
      </c>
      <c r="U44" s="6">
        <f t="shared" si="43"/>
        <v>0</v>
      </c>
      <c r="V44" s="6">
        <f t="shared" si="43"/>
        <v>1</v>
      </c>
      <c r="W44" s="6">
        <f t="shared" si="43"/>
        <v>1</v>
      </c>
      <c r="X44" s="6">
        <f t="shared" si="43"/>
        <v>0</v>
      </c>
      <c r="Y44" s="6">
        <f t="shared" si="43"/>
        <v>1</v>
      </c>
      <c r="Z44" s="6">
        <f t="shared" si="43"/>
        <v>0</v>
      </c>
      <c r="AA44" s="6">
        <f t="shared" si="43"/>
        <v>1</v>
      </c>
      <c r="AB44" s="6">
        <f t="shared" si="43"/>
        <v>1</v>
      </c>
      <c r="AC44" s="6">
        <f t="shared" si="43"/>
        <v>0</v>
      </c>
      <c r="AD44" s="6">
        <f t="shared" si="43"/>
        <v>1</v>
      </c>
    </row>
    <row r="45" spans="1:30" ht="21" x14ac:dyDescent="0.4">
      <c r="A45" s="6">
        <v>44</v>
      </c>
      <c r="B45" s="6" t="s">
        <v>59</v>
      </c>
      <c r="C45" s="7">
        <v>0.79250466697192767</v>
      </c>
      <c r="D45" s="7">
        <v>15.8</v>
      </c>
      <c r="E45" s="8">
        <v>3480.17</v>
      </c>
      <c r="F45" s="7">
        <v>1.5321756894790601</v>
      </c>
      <c r="G45" s="7">
        <v>246.89606000000001</v>
      </c>
      <c r="H45" s="9">
        <v>12.081293367616498</v>
      </c>
      <c r="I45" s="7">
        <v>315.01179999999999</v>
      </c>
      <c r="J45" s="10">
        <v>23.7</v>
      </c>
      <c r="K45" s="7">
        <v>0.13965859820856108</v>
      </c>
      <c r="L45" s="7">
        <v>6.5161494839914056</v>
      </c>
      <c r="M45" s="7">
        <v>7.77676024092142</v>
      </c>
      <c r="N45" s="9">
        <v>35.727209999999999</v>
      </c>
      <c r="O45" s="8">
        <v>4724.7191000000003</v>
      </c>
      <c r="P45" s="7"/>
      <c r="Q45" s="47">
        <v>10</v>
      </c>
      <c r="R45" s="6">
        <f t="shared" ref="R45:AD45" si="44">IF(ABS(R13)&gt;R29,0,1)</f>
        <v>1</v>
      </c>
      <c r="S45" s="6">
        <f t="shared" si="44"/>
        <v>1</v>
      </c>
      <c r="T45" s="6">
        <f t="shared" si="44"/>
        <v>1</v>
      </c>
      <c r="U45" s="6">
        <f t="shared" si="44"/>
        <v>1</v>
      </c>
      <c r="V45" s="6">
        <f t="shared" si="44"/>
        <v>1</v>
      </c>
      <c r="W45" s="6">
        <f t="shared" si="44"/>
        <v>1</v>
      </c>
      <c r="X45" s="6">
        <f t="shared" si="44"/>
        <v>1</v>
      </c>
      <c r="Y45" s="6">
        <f t="shared" si="44"/>
        <v>1</v>
      </c>
      <c r="Z45" s="6">
        <f t="shared" si="44"/>
        <v>1</v>
      </c>
      <c r="AA45" s="6">
        <f t="shared" si="44"/>
        <v>0</v>
      </c>
      <c r="AB45" s="6">
        <f t="shared" si="44"/>
        <v>1</v>
      </c>
      <c r="AC45" s="6">
        <f t="shared" si="44"/>
        <v>1</v>
      </c>
      <c r="AD45" s="6">
        <f t="shared" si="44"/>
        <v>1</v>
      </c>
    </row>
    <row r="46" spans="1:30" ht="21" x14ac:dyDescent="0.4">
      <c r="A46" s="6">
        <v>45</v>
      </c>
      <c r="B46" s="6" t="s">
        <v>60</v>
      </c>
      <c r="C46" s="7">
        <v>0.90392604390732501</v>
      </c>
      <c r="D46" s="7">
        <v>8</v>
      </c>
      <c r="E46" s="8">
        <v>4802.04</v>
      </c>
      <c r="F46" s="7">
        <v>4.9096073956092674</v>
      </c>
      <c r="G46" s="7">
        <v>199.71306999999999</v>
      </c>
      <c r="H46" s="9">
        <v>32.585671828048802</v>
      </c>
      <c r="I46" s="7">
        <v>409.96042999999997</v>
      </c>
      <c r="J46" s="10">
        <v>24.8</v>
      </c>
      <c r="K46" s="7">
        <v>1.4836009113548456</v>
      </c>
      <c r="L46" s="7">
        <v>2.5451142017372455</v>
      </c>
      <c r="M46" s="7">
        <v>4.9848114152476972</v>
      </c>
      <c r="N46" s="9">
        <v>184.76130000000001</v>
      </c>
      <c r="O46" s="8">
        <v>4189.7916299999997</v>
      </c>
      <c r="P46" s="7"/>
      <c r="Q46" s="47">
        <v>11</v>
      </c>
      <c r="R46" s="6">
        <f t="shared" ref="R46:AD46" si="45">IF(ABS(R14)&gt;R30,0,1)</f>
        <v>1</v>
      </c>
      <c r="S46" s="6">
        <f t="shared" si="45"/>
        <v>1</v>
      </c>
      <c r="T46" s="6">
        <f t="shared" si="45"/>
        <v>1</v>
      </c>
      <c r="U46" s="6">
        <f t="shared" si="45"/>
        <v>1</v>
      </c>
      <c r="V46" s="6">
        <f t="shared" si="45"/>
        <v>1</v>
      </c>
      <c r="W46" s="6">
        <f t="shared" si="45"/>
        <v>1</v>
      </c>
      <c r="X46" s="6">
        <f t="shared" si="45"/>
        <v>1</v>
      </c>
      <c r="Y46" s="6">
        <f t="shared" si="45"/>
        <v>1</v>
      </c>
      <c r="Z46" s="6">
        <f t="shared" si="45"/>
        <v>1</v>
      </c>
      <c r="AA46" s="6">
        <f t="shared" si="45"/>
        <v>1</v>
      </c>
      <c r="AB46" s="6">
        <f t="shared" si="45"/>
        <v>0</v>
      </c>
      <c r="AC46" s="6">
        <f t="shared" si="45"/>
        <v>1</v>
      </c>
      <c r="AD46" s="6">
        <f t="shared" si="45"/>
        <v>1</v>
      </c>
    </row>
    <row r="47" spans="1:30" ht="21" x14ac:dyDescent="0.4">
      <c r="A47" s="6">
        <v>46</v>
      </c>
      <c r="B47" s="6" t="s">
        <v>61</v>
      </c>
      <c r="C47" s="7">
        <v>0.41960163122240568</v>
      </c>
      <c r="D47" s="7">
        <v>13.9</v>
      </c>
      <c r="E47" s="8">
        <v>3386.45</v>
      </c>
      <c r="F47" s="7">
        <v>3.1343736308179704</v>
      </c>
      <c r="G47" s="7">
        <v>16.870059999999999</v>
      </c>
      <c r="H47" s="9">
        <v>15.435947558221834</v>
      </c>
      <c r="I47" s="7">
        <v>279.98719</v>
      </c>
      <c r="J47" s="10">
        <v>25.4</v>
      </c>
      <c r="K47" s="7">
        <v>0.54691183404054688</v>
      </c>
      <c r="L47" s="7">
        <v>4.2128677833574875</v>
      </c>
      <c r="M47" s="7">
        <v>1.5739274038623574</v>
      </c>
      <c r="N47" s="9">
        <v>182.59312</v>
      </c>
      <c r="O47" s="8">
        <v>3791.81693</v>
      </c>
      <c r="P47" s="7"/>
      <c r="Q47" s="47">
        <v>12</v>
      </c>
      <c r="R47" s="6">
        <f t="shared" ref="R47:AD47" si="46">IF(ABS(R15)&gt;R31,0,1)</f>
        <v>1</v>
      </c>
      <c r="S47" s="6">
        <f t="shared" si="46"/>
        <v>1</v>
      </c>
      <c r="T47" s="6">
        <f t="shared" si="46"/>
        <v>1</v>
      </c>
      <c r="U47" s="6">
        <f t="shared" si="46"/>
        <v>0</v>
      </c>
      <c r="V47" s="6">
        <f t="shared" si="46"/>
        <v>1</v>
      </c>
      <c r="W47" s="6">
        <f t="shared" si="46"/>
        <v>1</v>
      </c>
      <c r="X47" s="6">
        <f t="shared" si="46"/>
        <v>1</v>
      </c>
      <c r="Y47" s="6">
        <f t="shared" si="46"/>
        <v>1</v>
      </c>
      <c r="Z47" s="6">
        <f t="shared" si="46"/>
        <v>0</v>
      </c>
      <c r="AA47" s="6">
        <f t="shared" si="46"/>
        <v>1</v>
      </c>
      <c r="AB47" s="6">
        <f t="shared" si="46"/>
        <v>1</v>
      </c>
      <c r="AC47" s="6">
        <f t="shared" si="46"/>
        <v>0</v>
      </c>
      <c r="AD47" s="6">
        <f t="shared" si="46"/>
        <v>1</v>
      </c>
    </row>
    <row r="48" spans="1:30" ht="21" x14ac:dyDescent="0.4">
      <c r="A48" s="6">
        <v>47</v>
      </c>
      <c r="B48" s="6" t="s">
        <v>62</v>
      </c>
      <c r="C48" s="7">
        <v>0.45516344505526984</v>
      </c>
      <c r="D48" s="7">
        <v>9.4</v>
      </c>
      <c r="E48" s="8">
        <v>3525.09</v>
      </c>
      <c r="F48" s="7">
        <v>1.9359224448779333</v>
      </c>
      <c r="G48" s="7">
        <v>111.61769</v>
      </c>
      <c r="H48" s="9">
        <v>10.898800023644853</v>
      </c>
      <c r="I48" s="7">
        <v>278.39598999999998</v>
      </c>
      <c r="J48" s="10">
        <v>23.7</v>
      </c>
      <c r="K48" s="7">
        <v>0.88748263620929146</v>
      </c>
      <c r="L48" s="7">
        <v>6.5762250990128273</v>
      </c>
      <c r="M48" s="7">
        <v>2.2215079505822546</v>
      </c>
      <c r="N48" s="9">
        <v>126.49843</v>
      </c>
      <c r="O48" s="8">
        <v>4106.2318999999998</v>
      </c>
      <c r="P48" s="7"/>
      <c r="Q48" s="48">
        <v>13</v>
      </c>
      <c r="R48" s="6">
        <f t="shared" ref="R48:AD48" si="47">IF(ABS(R16)&gt;R32,0,1)</f>
        <v>1</v>
      </c>
      <c r="S48" s="6">
        <f t="shared" si="47"/>
        <v>1</v>
      </c>
      <c r="T48" s="6">
        <f t="shared" si="47"/>
        <v>1</v>
      </c>
      <c r="U48" s="6">
        <f t="shared" si="47"/>
        <v>1</v>
      </c>
      <c r="V48" s="6">
        <f t="shared" si="47"/>
        <v>1</v>
      </c>
      <c r="W48" s="6">
        <f t="shared" si="47"/>
        <v>1</v>
      </c>
      <c r="X48" s="6">
        <f t="shared" si="47"/>
        <v>1</v>
      </c>
      <c r="Y48" s="6">
        <f t="shared" si="47"/>
        <v>1</v>
      </c>
      <c r="Z48" s="6">
        <f t="shared" si="47"/>
        <v>1</v>
      </c>
      <c r="AA48" s="6">
        <f t="shared" si="47"/>
        <v>1</v>
      </c>
      <c r="AB48" s="6">
        <f t="shared" si="47"/>
        <v>1</v>
      </c>
      <c r="AC48" s="6">
        <f t="shared" si="47"/>
        <v>1</v>
      </c>
      <c r="AD48" s="6">
        <f t="shared" si="47"/>
        <v>0</v>
      </c>
    </row>
    <row r="49" spans="1:32" ht="21" x14ac:dyDescent="0.4">
      <c r="A49" s="6">
        <v>48</v>
      </c>
      <c r="B49" s="6" t="s">
        <v>63</v>
      </c>
      <c r="C49" s="7">
        <v>0.80201452249952565</v>
      </c>
      <c r="D49" s="7">
        <v>17.899999999999999</v>
      </c>
      <c r="E49" s="8">
        <v>3197.08</v>
      </c>
      <c r="F49" s="7">
        <v>1.2935718104831058</v>
      </c>
      <c r="G49" s="7">
        <v>94.258369999999999</v>
      </c>
      <c r="H49" s="9">
        <v>17.420100381172492</v>
      </c>
      <c r="I49" s="7">
        <v>347.53962999999999</v>
      </c>
      <c r="J49" s="10">
        <v>24.5</v>
      </c>
      <c r="K49" s="7">
        <v>7.9354282864009432E-2</v>
      </c>
      <c r="L49" s="7">
        <v>4.4843822763414343</v>
      </c>
      <c r="M49" s="7">
        <v>5.2386208799737846</v>
      </c>
      <c r="N49" s="9">
        <v>29.43477</v>
      </c>
      <c r="O49" s="8">
        <v>3062.5916299999999</v>
      </c>
      <c r="P49" s="7"/>
      <c r="Q49" s="31" t="s">
        <v>64</v>
      </c>
      <c r="R49" s="129">
        <f>SUM(R36:R48)</f>
        <v>12</v>
      </c>
      <c r="S49" s="6">
        <f t="shared" ref="S49:AD49" si="48">SUM(S36:S48)</f>
        <v>12</v>
      </c>
      <c r="T49" s="6">
        <f t="shared" si="48"/>
        <v>12</v>
      </c>
      <c r="U49" s="6">
        <f t="shared" si="48"/>
        <v>9</v>
      </c>
      <c r="V49" s="6">
        <f t="shared" si="48"/>
        <v>12</v>
      </c>
      <c r="W49" s="6">
        <f t="shared" si="48"/>
        <v>12</v>
      </c>
      <c r="X49" s="6">
        <f t="shared" si="48"/>
        <v>10</v>
      </c>
      <c r="Y49" s="6">
        <f t="shared" si="48"/>
        <v>12</v>
      </c>
      <c r="Z49" s="6">
        <f t="shared" si="48"/>
        <v>9</v>
      </c>
      <c r="AA49" s="6">
        <f t="shared" si="48"/>
        <v>12</v>
      </c>
      <c r="AB49" s="6">
        <f t="shared" si="48"/>
        <v>12</v>
      </c>
      <c r="AC49" s="6">
        <f t="shared" si="48"/>
        <v>10</v>
      </c>
      <c r="AD49" s="6">
        <f t="shared" si="48"/>
        <v>12</v>
      </c>
    </row>
    <row r="50" spans="1:32" ht="21" x14ac:dyDescent="0.4">
      <c r="A50" s="6">
        <v>49</v>
      </c>
      <c r="B50" s="6" t="s">
        <v>65</v>
      </c>
      <c r="C50" s="7">
        <v>0.67564496826286524</v>
      </c>
      <c r="D50" s="7">
        <v>19.2</v>
      </c>
      <c r="E50" s="8">
        <v>3302.85</v>
      </c>
      <c r="F50" s="7">
        <v>2.3480934995682539</v>
      </c>
      <c r="G50" s="7">
        <v>41.781120000000001</v>
      </c>
      <c r="H50" s="9">
        <v>15.164139310114981</v>
      </c>
      <c r="I50" s="7">
        <v>327.61205999999999</v>
      </c>
      <c r="J50" s="10">
        <v>24.9</v>
      </c>
      <c r="K50" s="7">
        <v>0.28303963603199395</v>
      </c>
      <c r="L50" s="7">
        <v>4.2417172895426525</v>
      </c>
      <c r="M50" s="7">
        <v>1.4530911514747544</v>
      </c>
      <c r="N50" s="9">
        <v>54.312159999999999</v>
      </c>
      <c r="O50" s="8">
        <v>3111.0269499999999</v>
      </c>
      <c r="P50" s="7"/>
      <c r="Q50" s="31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2" ht="21" x14ac:dyDescent="0.4">
      <c r="A51" s="6">
        <v>50</v>
      </c>
      <c r="B51" s="6" t="s">
        <v>66</v>
      </c>
      <c r="C51" s="7">
        <v>0.45981938450447646</v>
      </c>
      <c r="D51" s="7">
        <v>10</v>
      </c>
      <c r="E51" s="8">
        <v>3562.63</v>
      </c>
      <c r="F51" s="7">
        <v>3.5655486171321686</v>
      </c>
      <c r="G51" s="7">
        <v>68.837209999999999</v>
      </c>
      <c r="H51" s="9">
        <v>15.68451714093659</v>
      </c>
      <c r="I51" s="7">
        <v>385.89756999999997</v>
      </c>
      <c r="J51" s="10">
        <v>24.5</v>
      </c>
      <c r="K51" s="7">
        <v>0.56425153079350487</v>
      </c>
      <c r="L51" s="7">
        <v>5.3580648618106359</v>
      </c>
      <c r="M51" s="7">
        <v>3.0404582606747259</v>
      </c>
      <c r="N51" s="9">
        <v>98.890309999999999</v>
      </c>
      <c r="O51" s="8">
        <v>3663.5622400000002</v>
      </c>
      <c r="P51" s="7"/>
      <c r="Q51" s="30" t="s">
        <v>389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50"/>
      <c r="AF51" s="2"/>
    </row>
    <row r="52" spans="1:32" ht="21" x14ac:dyDescent="0.4">
      <c r="A52" s="6">
        <v>51</v>
      </c>
      <c r="B52" s="6" t="s">
        <v>67</v>
      </c>
      <c r="C52" s="7">
        <v>0.75170598476784578</v>
      </c>
      <c r="D52" s="7">
        <v>11.4</v>
      </c>
      <c r="E52" s="8">
        <v>3806.42</v>
      </c>
      <c r="F52" s="7">
        <v>6.9229563251396558</v>
      </c>
      <c r="G52" s="7">
        <v>43.015729999999998</v>
      </c>
      <c r="H52" s="9">
        <v>23.731135150299938</v>
      </c>
      <c r="I52" s="7">
        <v>383.21327000000002</v>
      </c>
      <c r="J52" s="10">
        <v>22.2</v>
      </c>
      <c r="K52" s="7">
        <v>2.7562014532698571</v>
      </c>
      <c r="L52" s="7">
        <v>3.7131470158675151</v>
      </c>
      <c r="M52" s="7">
        <v>5.8196565751582208</v>
      </c>
      <c r="N52" s="9">
        <v>191.55600000000001</v>
      </c>
      <c r="O52" s="8">
        <v>2925.28323</v>
      </c>
      <c r="P52" s="7"/>
      <c r="Q52" s="51"/>
      <c r="R52" s="6">
        <v>1</v>
      </c>
      <c r="S52" s="6">
        <v>2</v>
      </c>
      <c r="T52" s="6">
        <v>3</v>
      </c>
      <c r="U52" s="6">
        <v>4</v>
      </c>
      <c r="V52" s="6">
        <v>5</v>
      </c>
      <c r="W52" s="6">
        <v>6</v>
      </c>
      <c r="X52" s="6">
        <v>7</v>
      </c>
      <c r="Y52" s="6">
        <v>8</v>
      </c>
      <c r="Z52" s="6">
        <v>9</v>
      </c>
      <c r="AA52" s="6">
        <v>10</v>
      </c>
      <c r="AB52" s="6">
        <v>11</v>
      </c>
      <c r="AC52" s="6">
        <v>12</v>
      </c>
      <c r="AD52" s="52">
        <v>13</v>
      </c>
    </row>
    <row r="53" spans="1:32" ht="21" x14ac:dyDescent="0.4">
      <c r="A53" s="6">
        <v>52</v>
      </c>
      <c r="B53" s="6" t="s">
        <v>68</v>
      </c>
      <c r="C53" s="7">
        <v>0.93641339897407649</v>
      </c>
      <c r="D53" s="7">
        <v>21</v>
      </c>
      <c r="E53" s="8">
        <v>3323.73</v>
      </c>
      <c r="F53" s="7">
        <v>1.8590560126691225</v>
      </c>
      <c r="G53" s="7">
        <v>47.073790000000002</v>
      </c>
      <c r="H53" s="9">
        <v>20.948807105725201</v>
      </c>
      <c r="I53" s="7">
        <v>311.75337000000002</v>
      </c>
      <c r="J53" s="10">
        <v>23.5</v>
      </c>
      <c r="K53" s="7">
        <v>0.15541332881221831</v>
      </c>
      <c r="L53" s="7">
        <v>4.8197748476606881</v>
      </c>
      <c r="M53" s="7">
        <v>3.3416531827727476</v>
      </c>
      <c r="N53" s="9">
        <v>62.356070000000003</v>
      </c>
      <c r="O53" s="8">
        <v>4482.2529000000004</v>
      </c>
      <c r="P53" s="7"/>
      <c r="Q53" s="51">
        <v>1</v>
      </c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31"/>
    </row>
    <row r="54" spans="1:32" ht="21" x14ac:dyDescent="0.4">
      <c r="A54" s="6">
        <v>53</v>
      </c>
      <c r="B54" s="6" t="s">
        <v>69</v>
      </c>
      <c r="C54" s="7">
        <v>0.53872648591362704</v>
      </c>
      <c r="D54" s="7">
        <v>17.399999999999999</v>
      </c>
      <c r="E54" s="8">
        <v>3286.44</v>
      </c>
      <c r="F54" s="7">
        <v>2.6936324295681353</v>
      </c>
      <c r="G54" s="7">
        <v>86.942679999999996</v>
      </c>
      <c r="H54" s="9">
        <v>17.133268568400602</v>
      </c>
      <c r="I54" s="7">
        <v>354.35617999999999</v>
      </c>
      <c r="J54" s="10">
        <v>23</v>
      </c>
      <c r="K54" s="7">
        <v>0.21567411641010434</v>
      </c>
      <c r="L54" s="7">
        <v>4.3053960964408722</v>
      </c>
      <c r="M54" s="7">
        <v>1.8089287291353884</v>
      </c>
      <c r="N54" s="9">
        <v>41.067950000000003</v>
      </c>
      <c r="O54" s="8">
        <v>1901.1194</v>
      </c>
      <c r="P54" s="7"/>
      <c r="Q54" s="51">
        <v>2</v>
      </c>
      <c r="R54" s="129"/>
      <c r="S54" s="6">
        <v>1.0000000000000002</v>
      </c>
      <c r="T54" s="6">
        <v>-0.36627928763594259</v>
      </c>
      <c r="U54" s="6">
        <v>-0.32834212820858999</v>
      </c>
      <c r="V54" s="6">
        <v>-0.15238704937023381</v>
      </c>
      <c r="W54" s="6">
        <v>-0.25400337594945999</v>
      </c>
      <c r="X54" s="6">
        <v>-0.2157732058870008</v>
      </c>
      <c r="Y54" s="6">
        <v>-0.36717602162651097</v>
      </c>
      <c r="Z54" s="6">
        <v>-0.33336885773306885</v>
      </c>
      <c r="AA54" s="6">
        <v>0.10776032353320435</v>
      </c>
      <c r="AB54" s="6">
        <v>8.4949964741821163E-2</v>
      </c>
      <c r="AC54" s="6">
        <v>-0.37804218029017722</v>
      </c>
      <c r="AD54" s="52">
        <v>0.20735409462925808</v>
      </c>
    </row>
    <row r="55" spans="1:32" ht="21" x14ac:dyDescent="0.4">
      <c r="A55" s="6">
        <v>54</v>
      </c>
      <c r="B55" s="6" t="s">
        <v>70</v>
      </c>
      <c r="C55" s="7">
        <v>0.52644634932884982</v>
      </c>
      <c r="D55" s="7">
        <v>11.6</v>
      </c>
      <c r="E55" s="8">
        <v>3776.65</v>
      </c>
      <c r="F55" s="7">
        <v>3.0135148792297159</v>
      </c>
      <c r="G55" s="7">
        <v>23.33333</v>
      </c>
      <c r="H55" s="9">
        <v>13.643504864805269</v>
      </c>
      <c r="I55" s="7">
        <v>320.05732999999998</v>
      </c>
      <c r="J55" s="10">
        <v>28.6</v>
      </c>
      <c r="K55" s="7">
        <v>0.49033724305939314</v>
      </c>
      <c r="L55" s="7">
        <v>4.2262708672124063</v>
      </c>
      <c r="M55" s="7">
        <v>2.925222568286431</v>
      </c>
      <c r="N55" s="9">
        <v>73.394919999999999</v>
      </c>
      <c r="O55" s="8">
        <v>3569.50837</v>
      </c>
      <c r="P55" s="7"/>
      <c r="Q55" s="51">
        <v>3</v>
      </c>
      <c r="R55" s="129"/>
      <c r="S55" s="6">
        <v>-0.36627928763594259</v>
      </c>
      <c r="T55" s="6">
        <v>1</v>
      </c>
      <c r="U55" s="6">
        <v>0.46931801879961005</v>
      </c>
      <c r="V55" s="6">
        <v>0.23220859675474526</v>
      </c>
      <c r="W55" s="6">
        <v>0.37560002309429857</v>
      </c>
      <c r="X55" s="6">
        <v>0.4898617783204629</v>
      </c>
      <c r="Y55" s="6">
        <v>0.18519511732047761</v>
      </c>
      <c r="Z55" s="6">
        <v>0.39107624785442147</v>
      </c>
      <c r="AA55" s="6">
        <v>-0.22425935370705888</v>
      </c>
      <c r="AB55" s="6">
        <v>-2.8476810514945505E-2</v>
      </c>
      <c r="AC55" s="6">
        <v>0.36086033565354664</v>
      </c>
      <c r="AD55" s="52">
        <v>-0.15168513430632133</v>
      </c>
    </row>
    <row r="56" spans="1:32" ht="21" x14ac:dyDescent="0.4">
      <c r="A56" s="6">
        <v>55</v>
      </c>
      <c r="B56" s="6" t="s">
        <v>71</v>
      </c>
      <c r="C56" s="7">
        <v>0.81508730921997441</v>
      </c>
      <c r="D56" s="7">
        <v>3.6</v>
      </c>
      <c r="E56" s="8">
        <v>5118.59</v>
      </c>
      <c r="F56" s="7">
        <v>10.52066397270967</v>
      </c>
      <c r="G56" s="7">
        <v>79.608029999999999</v>
      </c>
      <c r="H56" s="9">
        <v>24.053700884520673</v>
      </c>
      <c r="I56" s="7">
        <v>465.96256</v>
      </c>
      <c r="J56" s="10">
        <v>27.7</v>
      </c>
      <c r="K56" s="7">
        <v>3.5501603298213467</v>
      </c>
      <c r="L56" s="7">
        <v>2.2210051018427874</v>
      </c>
      <c r="M56" s="7">
        <v>4.6466014309310539</v>
      </c>
      <c r="N56" s="9">
        <v>197.70194000000001</v>
      </c>
      <c r="O56" s="8">
        <v>1431.4766</v>
      </c>
      <c r="P56" s="7"/>
      <c r="Q56" s="51">
        <v>4</v>
      </c>
      <c r="R56" s="129"/>
      <c r="S56" s="6">
        <v>-0.32834212820858999</v>
      </c>
      <c r="T56" s="6">
        <v>0.46931801879961005</v>
      </c>
      <c r="U56" s="6">
        <v>1</v>
      </c>
      <c r="V56" s="6">
        <v>-6.662492323360655E-3</v>
      </c>
      <c r="W56" s="6">
        <v>0.53695182557032772</v>
      </c>
      <c r="X56" s="6">
        <v>0.69990783951112789</v>
      </c>
      <c r="Y56" s="6">
        <v>-7.2994538372916147E-4</v>
      </c>
      <c r="Z56" s="6">
        <v>0.79885650238593098</v>
      </c>
      <c r="AA56" s="6">
        <v>-0.23580837635729898</v>
      </c>
      <c r="AB56" s="6">
        <v>-2.6856167975475168E-3</v>
      </c>
      <c r="AC56" s="6">
        <v>0.71847956447144667</v>
      </c>
      <c r="AD56" s="52">
        <v>-0.10523522691859709</v>
      </c>
    </row>
    <row r="57" spans="1:32" ht="21" x14ac:dyDescent="0.4">
      <c r="A57" s="6">
        <v>56</v>
      </c>
      <c r="B57" s="6" t="s">
        <v>72</v>
      </c>
      <c r="C57" s="7">
        <v>0.74054175061562566</v>
      </c>
      <c r="D57" s="7">
        <v>5.6</v>
      </c>
      <c r="E57" s="8">
        <v>3950.76</v>
      </c>
      <c r="F57" s="7">
        <v>1.217819565704052</v>
      </c>
      <c r="G57" s="7">
        <v>49.074979999999996</v>
      </c>
      <c r="H57" s="9">
        <v>20.74770539511977</v>
      </c>
      <c r="I57" s="7">
        <v>328.03224</v>
      </c>
      <c r="J57" s="10">
        <v>29</v>
      </c>
      <c r="K57" s="7">
        <v>0.50393700787401574</v>
      </c>
      <c r="L57" s="7">
        <v>3.0445489142601296</v>
      </c>
      <c r="M57" s="7">
        <v>1.6650996194313856</v>
      </c>
      <c r="N57" s="9">
        <v>76.333860000000001</v>
      </c>
      <c r="O57" s="8">
        <v>2210.4141500000001</v>
      </c>
      <c r="P57" s="7"/>
      <c r="Q57" s="51">
        <v>5</v>
      </c>
      <c r="R57" s="129"/>
      <c r="S57" s="6">
        <v>-0.15238704937023381</v>
      </c>
      <c r="T57" s="6">
        <v>0.23220859675474526</v>
      </c>
      <c r="U57" s="6">
        <v>-6.662492323360655E-3</v>
      </c>
      <c r="V57" s="6">
        <v>1.0000000000000002</v>
      </c>
      <c r="W57" s="6">
        <v>7.6223183332623123E-2</v>
      </c>
      <c r="X57" s="6">
        <v>-4.0902435129980902E-2</v>
      </c>
      <c r="Y57" s="6">
        <v>-0.2025366054009512</v>
      </c>
      <c r="Z57" s="6">
        <v>3.0606142476649726E-2</v>
      </c>
      <c r="AA57" s="6">
        <v>2.488145489161641E-2</v>
      </c>
      <c r="AB57" s="6">
        <v>2.9429755439241968E-2</v>
      </c>
      <c r="AC57" s="6">
        <v>4.057478556646716E-2</v>
      </c>
      <c r="AD57" s="52">
        <v>-3.1486412080828259E-2</v>
      </c>
    </row>
    <row r="58" spans="1:32" ht="21" x14ac:dyDescent="0.4">
      <c r="A58" s="6">
        <v>57</v>
      </c>
      <c r="B58" s="6" t="s">
        <v>73</v>
      </c>
      <c r="C58" s="7">
        <v>1.0433578551445195</v>
      </c>
      <c r="D58" s="7">
        <v>4</v>
      </c>
      <c r="E58" s="8">
        <v>4798.54</v>
      </c>
      <c r="F58" s="7">
        <v>7.7371240247620356</v>
      </c>
      <c r="G58" s="7">
        <v>75.489400000000003</v>
      </c>
      <c r="H58" s="9">
        <v>25.162860185188933</v>
      </c>
      <c r="I58" s="7">
        <v>453.76956999999999</v>
      </c>
      <c r="J58" s="10">
        <v>28</v>
      </c>
      <c r="K58" s="7">
        <v>3.0338907799319226</v>
      </c>
      <c r="L58" s="7">
        <v>2.7531367539707925</v>
      </c>
      <c r="M58" s="7">
        <v>3.4560368596426589</v>
      </c>
      <c r="N58" s="9">
        <v>249.07503</v>
      </c>
      <c r="O58" s="8">
        <v>1784.70066</v>
      </c>
      <c r="P58" s="7"/>
      <c r="Q58" s="51">
        <v>6</v>
      </c>
      <c r="R58" s="129"/>
      <c r="S58" s="6">
        <v>-0.25400337594945999</v>
      </c>
      <c r="T58" s="6">
        <v>0.37560002309429857</v>
      </c>
      <c r="U58" s="6">
        <v>0.53695182557032772</v>
      </c>
      <c r="V58" s="6">
        <v>7.6223183332623123E-2</v>
      </c>
      <c r="W58" s="6">
        <v>0.99999999999999989</v>
      </c>
      <c r="X58" s="6">
        <v>0.57218833780440825</v>
      </c>
      <c r="Y58" s="6">
        <v>3.9771189122367618E-3</v>
      </c>
      <c r="Z58" s="6">
        <v>0.53304658346040767</v>
      </c>
      <c r="AA58" s="6">
        <v>-0.14002484874554955</v>
      </c>
      <c r="AB58" s="6">
        <v>-6.0241725774970084E-2</v>
      </c>
      <c r="AC58" s="6">
        <v>0.52177639085139271</v>
      </c>
      <c r="AD58" s="52">
        <v>-0.1227657398173353</v>
      </c>
    </row>
    <row r="59" spans="1:32" ht="21" x14ac:dyDescent="0.4">
      <c r="A59" s="6">
        <v>58</v>
      </c>
      <c r="B59" s="6" t="s">
        <v>74</v>
      </c>
      <c r="C59" s="7">
        <v>0.76302479830594494</v>
      </c>
      <c r="D59" s="7">
        <v>14.2</v>
      </c>
      <c r="E59" s="8">
        <v>3446.45</v>
      </c>
      <c r="F59" s="7">
        <v>3.2726063597066908</v>
      </c>
      <c r="G59" s="7">
        <v>91.957340000000002</v>
      </c>
      <c r="H59" s="9">
        <v>17.938082987697097</v>
      </c>
      <c r="I59" s="7">
        <v>363.41681</v>
      </c>
      <c r="J59" s="10">
        <v>24.8</v>
      </c>
      <c r="K59" s="7">
        <v>0.18758206715438003</v>
      </c>
      <c r="L59" s="7">
        <v>4.9001592551757938</v>
      </c>
      <c r="M59" s="7">
        <v>2.7439141772107591</v>
      </c>
      <c r="N59" s="9">
        <v>30.736660000000001</v>
      </c>
      <c r="O59" s="8">
        <v>3010.4303399999999</v>
      </c>
      <c r="P59" s="7"/>
      <c r="Q59" s="51">
        <v>7</v>
      </c>
      <c r="R59" s="129"/>
      <c r="S59" s="6">
        <v>-0.2157732058870008</v>
      </c>
      <c r="T59" s="6">
        <v>0.4898617783204629</v>
      </c>
      <c r="U59" s="6">
        <v>0.69990783951112789</v>
      </c>
      <c r="V59" s="6">
        <v>-4.0902435129980902E-2</v>
      </c>
      <c r="W59" s="6">
        <v>0.57218833780440825</v>
      </c>
      <c r="X59" s="6">
        <v>1</v>
      </c>
      <c r="Y59" s="6">
        <v>0.25112944644807367</v>
      </c>
      <c r="Z59" s="6">
        <v>0.65148670136464681</v>
      </c>
      <c r="AA59" s="6">
        <v>-0.33926385268739695</v>
      </c>
      <c r="AB59" s="6">
        <v>-8.570905000676983E-2</v>
      </c>
      <c r="AC59" s="6">
        <v>0.57012097294831598</v>
      </c>
      <c r="AD59" s="52">
        <v>-0.14328828438667285</v>
      </c>
    </row>
    <row r="60" spans="1:32" ht="21" x14ac:dyDescent="0.4">
      <c r="A60" s="6">
        <v>59</v>
      </c>
      <c r="B60" s="6" t="s">
        <v>75</v>
      </c>
      <c r="C60" s="7">
        <v>0.96016601155053916</v>
      </c>
      <c r="D60" s="7">
        <v>4.3</v>
      </c>
      <c r="E60" s="8">
        <v>4832.33</v>
      </c>
      <c r="F60" s="7">
        <v>6.8402907398054413</v>
      </c>
      <c r="G60" s="7">
        <v>154.26734999999999</v>
      </c>
      <c r="H60" s="9">
        <v>25.840488372603701</v>
      </c>
      <c r="I60" s="7">
        <v>430.77361999999999</v>
      </c>
      <c r="J60" s="10">
        <v>26.6</v>
      </c>
      <c r="K60" s="7">
        <v>2.3902001792650132</v>
      </c>
      <c r="L60" s="7">
        <v>2.2508179801928017</v>
      </c>
      <c r="M60" s="7">
        <v>5.4831572937482154</v>
      </c>
      <c r="N60" s="9">
        <v>248.58081999999999</v>
      </c>
      <c r="O60" s="8">
        <v>2359.5983700000002</v>
      </c>
      <c r="P60" s="7"/>
      <c r="Q60" s="51">
        <v>8</v>
      </c>
      <c r="R60" s="129"/>
      <c r="S60" s="6">
        <v>-0.36717602162651097</v>
      </c>
      <c r="T60" s="6">
        <v>0.18519511732047761</v>
      </c>
      <c r="U60" s="6">
        <v>-7.2994538372916147E-4</v>
      </c>
      <c r="V60" s="6">
        <v>-0.2025366054009512</v>
      </c>
      <c r="W60" s="6">
        <v>3.9771189122367618E-3</v>
      </c>
      <c r="X60" s="6">
        <v>0.25112944644807367</v>
      </c>
      <c r="Y60" s="6">
        <v>1.0000000000000002</v>
      </c>
      <c r="Z60" s="6">
        <v>-6.8211497853116046E-2</v>
      </c>
      <c r="AA60" s="6">
        <v>-9.5759828528447333E-2</v>
      </c>
      <c r="AB60" s="6">
        <v>-0.12985249422128414</v>
      </c>
      <c r="AC60" s="6">
        <v>-1.5990079442343083E-3</v>
      </c>
      <c r="AD60" s="52">
        <v>4.6681561119896776E-3</v>
      </c>
    </row>
    <row r="61" spans="1:32" ht="21" x14ac:dyDescent="0.4">
      <c r="A61" s="6">
        <v>60</v>
      </c>
      <c r="B61" s="6" t="s">
        <v>76</v>
      </c>
      <c r="C61" s="7">
        <v>0.79316920943134539</v>
      </c>
      <c r="D61" s="7">
        <v>7</v>
      </c>
      <c r="E61" s="8">
        <v>3564.05</v>
      </c>
      <c r="F61" s="7">
        <v>4.5423023578363386</v>
      </c>
      <c r="G61" s="7">
        <v>244.54454000000001</v>
      </c>
      <c r="H61" s="9">
        <v>26.256934812760058</v>
      </c>
      <c r="I61" s="7">
        <v>332.30756000000002</v>
      </c>
      <c r="J61" s="10">
        <v>26.2</v>
      </c>
      <c r="K61" s="7">
        <v>0.57197043815945936</v>
      </c>
      <c r="L61" s="7">
        <v>4.3342579750346744</v>
      </c>
      <c r="M61" s="7">
        <v>2.6342753120665741</v>
      </c>
      <c r="N61" s="9">
        <v>114.96606</v>
      </c>
      <c r="O61" s="8">
        <v>2859.3099900000002</v>
      </c>
      <c r="P61" s="7"/>
      <c r="Q61" s="51">
        <v>9</v>
      </c>
      <c r="R61" s="129"/>
      <c r="S61" s="6">
        <v>-0.33336885773306885</v>
      </c>
      <c r="T61" s="6">
        <v>0.39107624785442147</v>
      </c>
      <c r="U61" s="6">
        <v>0.79885650238593098</v>
      </c>
      <c r="V61" s="6">
        <v>3.0606142476649726E-2</v>
      </c>
      <c r="W61" s="6">
        <v>0.53304658346040767</v>
      </c>
      <c r="X61" s="6">
        <v>0.65148670136464681</v>
      </c>
      <c r="Y61" s="6">
        <v>-6.8211497853116046E-2</v>
      </c>
      <c r="Z61" s="6">
        <v>1</v>
      </c>
      <c r="AA61" s="6">
        <v>-0.24470471022649073</v>
      </c>
      <c r="AB61" s="6">
        <v>-8.7057457145327047E-3</v>
      </c>
      <c r="AC61" s="6">
        <v>0.90741484112198878</v>
      </c>
      <c r="AD61" s="52">
        <v>-0.18202520784761755</v>
      </c>
    </row>
    <row r="62" spans="1:32" ht="21" x14ac:dyDescent="0.4">
      <c r="A62" s="6">
        <v>61</v>
      </c>
      <c r="B62" s="6" t="s">
        <v>77</v>
      </c>
      <c r="C62" s="7">
        <v>0.77009412261498633</v>
      </c>
      <c r="D62" s="7">
        <v>10.3</v>
      </c>
      <c r="E62" s="8">
        <v>3723.59</v>
      </c>
      <c r="F62" s="7">
        <v>2.3669559612841571</v>
      </c>
      <c r="G62" s="7">
        <v>282.09332000000001</v>
      </c>
      <c r="H62" s="9">
        <v>22.969474046827944</v>
      </c>
      <c r="I62" s="7">
        <v>360.35514999999998</v>
      </c>
      <c r="J62" s="10">
        <v>23.7</v>
      </c>
      <c r="K62" s="7">
        <v>0.49631150314706612</v>
      </c>
      <c r="L62" s="7">
        <v>3.1114914045049953</v>
      </c>
      <c r="M62" s="7">
        <v>3.2225049728300124</v>
      </c>
      <c r="N62" s="9">
        <v>76.747810000000001</v>
      </c>
      <c r="O62" s="8">
        <v>2342.8196800000001</v>
      </c>
      <c r="P62" s="7"/>
      <c r="Q62" s="51">
        <v>10</v>
      </c>
      <c r="R62" s="129"/>
      <c r="S62" s="6">
        <v>0.10776032353320435</v>
      </c>
      <c r="T62" s="6">
        <v>-0.22425935370705888</v>
      </c>
      <c r="U62" s="6">
        <v>-0.23580837635729898</v>
      </c>
      <c r="V62" s="6">
        <v>2.488145489161641E-2</v>
      </c>
      <c r="W62" s="6">
        <v>-0.14002484874554955</v>
      </c>
      <c r="X62" s="6">
        <v>-0.33926385268739695</v>
      </c>
      <c r="Y62" s="6">
        <v>-9.5759828528447333E-2</v>
      </c>
      <c r="Z62" s="6">
        <v>-0.24470471022649073</v>
      </c>
      <c r="AA62" s="6">
        <v>0.99999999999999989</v>
      </c>
      <c r="AB62" s="6">
        <v>0.25271528842896912</v>
      </c>
      <c r="AC62" s="6">
        <v>-0.25728764812635324</v>
      </c>
      <c r="AD62" s="52">
        <v>0.25932893757960035</v>
      </c>
    </row>
    <row r="63" spans="1:32" ht="21" x14ac:dyDescent="0.4">
      <c r="A63" s="6">
        <v>62</v>
      </c>
      <c r="B63" s="6" t="s">
        <v>78</v>
      </c>
      <c r="C63" s="7">
        <v>0.85262138012703204</v>
      </c>
      <c r="D63" s="7">
        <v>13.2</v>
      </c>
      <c r="E63" s="8">
        <v>3495.36</v>
      </c>
      <c r="F63" s="7">
        <v>3.3372806545376252</v>
      </c>
      <c r="G63" s="7">
        <v>56.823169999999998</v>
      </c>
      <c r="H63" s="9">
        <v>16.923242544945634</v>
      </c>
      <c r="I63" s="7">
        <v>369.49079999999998</v>
      </c>
      <c r="J63" s="10">
        <v>28.7</v>
      </c>
      <c r="K63" s="7">
        <v>0.28247327654133775</v>
      </c>
      <c r="L63" s="7">
        <v>8.1817203143503079</v>
      </c>
      <c r="M63" s="7">
        <v>10.180428463774357</v>
      </c>
      <c r="N63" s="9">
        <v>79.404719999999998</v>
      </c>
      <c r="O63" s="8">
        <v>3704.1877500000001</v>
      </c>
      <c r="P63" s="7"/>
      <c r="Q63" s="51">
        <v>11</v>
      </c>
      <c r="R63" s="129"/>
      <c r="S63" s="6">
        <v>8.4949964741821163E-2</v>
      </c>
      <c r="T63" s="6">
        <v>-2.8476810514945505E-2</v>
      </c>
      <c r="U63" s="6">
        <v>-2.6856167975475168E-3</v>
      </c>
      <c r="V63" s="6">
        <v>2.9429755439241968E-2</v>
      </c>
      <c r="W63" s="6">
        <v>-6.0241725774970084E-2</v>
      </c>
      <c r="X63" s="6">
        <v>-8.570905000676983E-2</v>
      </c>
      <c r="Y63" s="6">
        <v>-0.12985249422128414</v>
      </c>
      <c r="Z63" s="6">
        <v>-8.7057457145327047E-3</v>
      </c>
      <c r="AA63" s="6">
        <v>0.25271528842896912</v>
      </c>
      <c r="AB63" s="6">
        <v>1</v>
      </c>
      <c r="AC63" s="6">
        <v>-5.5866297504819397E-2</v>
      </c>
      <c r="AD63" s="52">
        <v>0.15711993241447006</v>
      </c>
    </row>
    <row r="64" spans="1:32" ht="21" x14ac:dyDescent="0.4">
      <c r="A64" s="6">
        <v>63</v>
      </c>
      <c r="B64" s="6" t="s">
        <v>79</v>
      </c>
      <c r="C64" s="7">
        <v>0.44831314432102248</v>
      </c>
      <c r="D64" s="7">
        <v>7.8</v>
      </c>
      <c r="E64" s="8">
        <v>3528.01</v>
      </c>
      <c r="F64" s="7">
        <v>3.140257969437577</v>
      </c>
      <c r="G64" s="7">
        <v>139.13493</v>
      </c>
      <c r="H64" s="9">
        <v>12.085861263953833</v>
      </c>
      <c r="I64" s="7">
        <v>336.81333000000001</v>
      </c>
      <c r="J64" s="10">
        <v>24.6</v>
      </c>
      <c r="K64" s="7">
        <v>0.37449304000701178</v>
      </c>
      <c r="L64" s="7">
        <v>4.4073796062281785</v>
      </c>
      <c r="M64" s="7">
        <v>2.226208758289661</v>
      </c>
      <c r="N64" s="9">
        <v>98.595249999999993</v>
      </c>
      <c r="O64" s="8">
        <v>2998.058</v>
      </c>
      <c r="P64" s="7"/>
      <c r="Q64" s="51">
        <v>12</v>
      </c>
      <c r="R64" s="129"/>
      <c r="S64" s="6">
        <v>-0.37804218029017722</v>
      </c>
      <c r="T64" s="6">
        <v>0.36086033565354664</v>
      </c>
      <c r="U64" s="6">
        <v>0.71847956447144667</v>
      </c>
      <c r="V64" s="6">
        <v>4.057478556646716E-2</v>
      </c>
      <c r="W64" s="6">
        <v>0.52177639085139271</v>
      </c>
      <c r="X64" s="6">
        <v>0.57012097294831598</v>
      </c>
      <c r="Y64" s="6">
        <v>-1.5990079442343083E-3</v>
      </c>
      <c r="Z64" s="6">
        <v>0.90741484112198878</v>
      </c>
      <c r="AA64" s="6">
        <v>-0.25728764812635324</v>
      </c>
      <c r="AB64" s="6">
        <v>-5.5866297504819397E-2</v>
      </c>
      <c r="AC64" s="6">
        <v>1.0000000000000002</v>
      </c>
      <c r="AD64" s="52">
        <v>-0.12548771036237844</v>
      </c>
    </row>
    <row r="65" spans="1:30" ht="21" x14ac:dyDescent="0.4">
      <c r="A65" s="6">
        <v>64</v>
      </c>
      <c r="B65" s="6" t="s">
        <v>80</v>
      </c>
      <c r="C65" s="7">
        <v>0.65111429056429904</v>
      </c>
      <c r="D65" s="7">
        <v>8.1999999999999993</v>
      </c>
      <c r="E65" s="8">
        <v>3872.8</v>
      </c>
      <c r="F65" s="7">
        <v>3.261633969493416</v>
      </c>
      <c r="G65" s="7">
        <v>221.72078999999999</v>
      </c>
      <c r="H65" s="9">
        <v>17.763173848728083</v>
      </c>
      <c r="I65" s="7">
        <v>330.04340999999999</v>
      </c>
      <c r="J65" s="10">
        <v>25</v>
      </c>
      <c r="K65" s="7">
        <v>0.19188749203047917</v>
      </c>
      <c r="L65" s="7">
        <v>3.3950093362756748</v>
      </c>
      <c r="M65" s="7">
        <v>3.4826733273516504</v>
      </c>
      <c r="N65" s="9">
        <v>43.490369999999999</v>
      </c>
      <c r="O65" s="8">
        <v>3424.8369200000002</v>
      </c>
      <c r="P65" s="7"/>
      <c r="Q65" s="53">
        <v>13</v>
      </c>
      <c r="R65" s="130"/>
      <c r="S65" s="29">
        <v>0.20735409462925808</v>
      </c>
      <c r="T65" s="29">
        <v>-0.15168513430632133</v>
      </c>
      <c r="U65" s="29">
        <v>-0.10523522691859709</v>
      </c>
      <c r="V65" s="29">
        <v>-3.1486412080828259E-2</v>
      </c>
      <c r="W65" s="29">
        <v>-0.1227657398173353</v>
      </c>
      <c r="X65" s="29">
        <v>-0.14328828438667285</v>
      </c>
      <c r="Y65" s="29">
        <v>4.6681561119896776E-3</v>
      </c>
      <c r="Z65" s="29">
        <v>-0.18202520784761755</v>
      </c>
      <c r="AA65" s="29">
        <v>0.25932893757960035</v>
      </c>
      <c r="AB65" s="29">
        <v>0.15711993241447006</v>
      </c>
      <c r="AC65" s="29">
        <v>-0.12548771036237844</v>
      </c>
      <c r="AD65" s="54">
        <v>1</v>
      </c>
    </row>
    <row r="66" spans="1:30" ht="21" x14ac:dyDescent="0.4">
      <c r="A66" s="6">
        <v>65</v>
      </c>
      <c r="B66" s="6" t="s">
        <v>81</v>
      </c>
      <c r="C66" s="7">
        <v>0.74033149171270718</v>
      </c>
      <c r="D66" s="7">
        <v>13.9</v>
      </c>
      <c r="E66" s="8">
        <v>3675.99</v>
      </c>
      <c r="F66" s="7">
        <v>2.7403314917127073</v>
      </c>
      <c r="G66" s="7">
        <v>71.366860000000003</v>
      </c>
      <c r="H66" s="9">
        <v>15.447513812154696</v>
      </c>
      <c r="I66" s="7">
        <v>314.38673999999997</v>
      </c>
      <c r="J66" s="10">
        <v>25</v>
      </c>
      <c r="K66" s="7">
        <v>0.39161295586195644</v>
      </c>
      <c r="L66" s="7">
        <v>5.5248618784530388</v>
      </c>
      <c r="M66" s="7">
        <v>3.4179005524861878</v>
      </c>
      <c r="N66" s="9">
        <v>68.581220000000002</v>
      </c>
      <c r="O66" s="8">
        <v>4205.8121499999997</v>
      </c>
      <c r="P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21" x14ac:dyDescent="0.4">
      <c r="A67" s="6">
        <v>66</v>
      </c>
      <c r="B67" s="6" t="s">
        <v>82</v>
      </c>
      <c r="C67" s="7">
        <v>0.96497366579499833</v>
      </c>
      <c r="D67" s="7">
        <v>17.2</v>
      </c>
      <c r="E67" s="8">
        <v>3149.86</v>
      </c>
      <c r="F67" s="7">
        <v>1.9888770211041953</v>
      </c>
      <c r="G67" s="7">
        <v>163.62191999999999</v>
      </c>
      <c r="H67" s="9">
        <v>12.890869581230895</v>
      </c>
      <c r="I67" s="7">
        <v>334.16816999999998</v>
      </c>
      <c r="J67" s="10">
        <v>23.4</v>
      </c>
      <c r="K67" s="7">
        <v>0.16841777973545452</v>
      </c>
      <c r="L67" s="7">
        <v>5.1563478324923571</v>
      </c>
      <c r="M67" s="7">
        <v>3.4665389856727189</v>
      </c>
      <c r="N67" s="9">
        <v>30.250419999999998</v>
      </c>
      <c r="O67" s="8">
        <v>3362.1966000000002</v>
      </c>
      <c r="P67" s="7"/>
      <c r="Q67" s="31" t="s">
        <v>391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21" x14ac:dyDescent="0.4">
      <c r="A68" s="6">
        <v>67</v>
      </c>
      <c r="B68" s="6" t="s">
        <v>83</v>
      </c>
      <c r="C68" s="7">
        <v>0.48785408394391505</v>
      </c>
      <c r="D68" s="7">
        <v>8.5</v>
      </c>
      <c r="E68" s="8">
        <v>3178.84</v>
      </c>
      <c r="F68" s="7">
        <v>3.4113105117882787</v>
      </c>
      <c r="G68" s="7">
        <v>93.770930000000007</v>
      </c>
      <c r="H68" s="9">
        <v>13.98453906042238</v>
      </c>
      <c r="I68" s="7">
        <v>292.16224</v>
      </c>
      <c r="J68" s="10">
        <v>24.2</v>
      </c>
      <c r="K68" s="7">
        <v>0.65186350185212016</v>
      </c>
      <c r="L68" s="7">
        <v>6.602536474428927</v>
      </c>
      <c r="M68" s="7">
        <v>7.0074003429650888</v>
      </c>
      <c r="N68" s="9">
        <v>106.19167</v>
      </c>
      <c r="O68" s="8">
        <v>3275.97685</v>
      </c>
      <c r="P68" s="7"/>
      <c r="Q68" s="44"/>
      <c r="R68" s="45">
        <v>1</v>
      </c>
      <c r="S68" s="45">
        <v>2</v>
      </c>
      <c r="T68" s="45">
        <v>3</v>
      </c>
      <c r="U68" s="45">
        <v>4</v>
      </c>
      <c r="V68" s="45">
        <v>5</v>
      </c>
      <c r="W68" s="45">
        <v>6</v>
      </c>
      <c r="X68" s="45">
        <v>7</v>
      </c>
      <c r="Y68" s="45">
        <v>8</v>
      </c>
      <c r="Z68" s="45">
        <v>9</v>
      </c>
      <c r="AA68" s="45">
        <v>10</v>
      </c>
      <c r="AB68" s="45">
        <v>11</v>
      </c>
      <c r="AC68" s="45">
        <v>12</v>
      </c>
      <c r="AD68" s="46">
        <v>13</v>
      </c>
    </row>
    <row r="69" spans="1:30" ht="21" x14ac:dyDescent="0.4">
      <c r="A69" s="6">
        <v>68</v>
      </c>
      <c r="B69" s="6" t="s">
        <v>84</v>
      </c>
      <c r="C69" s="7">
        <v>1.0023303478675913</v>
      </c>
      <c r="D69" s="7">
        <v>7.1</v>
      </c>
      <c r="E69" s="8">
        <v>3882.12</v>
      </c>
      <c r="F69" s="7">
        <v>2.625150911081787</v>
      </c>
      <c r="G69" s="7">
        <v>97.472130000000007</v>
      </c>
      <c r="H69" s="9">
        <v>18.333941657073872</v>
      </c>
      <c r="I69" s="7">
        <v>314.70927</v>
      </c>
      <c r="J69" s="10">
        <v>27.7</v>
      </c>
      <c r="K69" s="7">
        <v>0.22236314372071189</v>
      </c>
      <c r="L69" s="7">
        <v>6.1768256731336155</v>
      </c>
      <c r="M69" s="7">
        <v>4.1449307914759803</v>
      </c>
      <c r="N69" s="9">
        <v>49.850520000000003</v>
      </c>
      <c r="O69" s="8">
        <v>2646.3626899999999</v>
      </c>
      <c r="P69" s="7"/>
      <c r="Q69" s="47">
        <v>1</v>
      </c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</row>
    <row r="70" spans="1:30" ht="21" x14ac:dyDescent="0.4">
      <c r="A70" s="6">
        <v>69</v>
      </c>
      <c r="B70" s="6" t="s">
        <v>85</v>
      </c>
      <c r="C70" s="7">
        <v>0.84761482317835402</v>
      </c>
      <c r="D70" s="7">
        <v>3.9</v>
      </c>
      <c r="E70" s="8">
        <v>3670.29</v>
      </c>
      <c r="F70" s="7">
        <v>6.9680229041493611</v>
      </c>
      <c r="G70" s="7">
        <v>101.77218000000001</v>
      </c>
      <c r="H70" s="9">
        <v>26.74301383120287</v>
      </c>
      <c r="I70" s="7">
        <v>419.40401000000003</v>
      </c>
      <c r="J70" s="10">
        <v>27</v>
      </c>
      <c r="K70" s="7">
        <v>2.7998133457769483</v>
      </c>
      <c r="L70" s="7">
        <v>4.1130690753659422</v>
      </c>
      <c r="M70" s="7">
        <v>3.994273962659785</v>
      </c>
      <c r="N70" s="9">
        <v>209.05273</v>
      </c>
      <c r="O70" s="8">
        <v>3617.1458499999999</v>
      </c>
      <c r="P70" s="7"/>
      <c r="Q70" s="47">
        <v>2</v>
      </c>
      <c r="R70" s="129"/>
      <c r="S70" s="6">
        <f>TDIST(ABS(S54),12,2)</f>
        <v>0.33704905795358464</v>
      </c>
      <c r="T70" s="6">
        <f t="shared" ref="T70:AD70" si="49">TDIST(ABS(T54),12,2)</f>
        <v>0.72053301787845681</v>
      </c>
      <c r="U70" s="6">
        <f t="shared" si="49"/>
        <v>0.74831154787263476</v>
      </c>
      <c r="V70" s="6">
        <f t="shared" si="49"/>
        <v>0.88141387251238634</v>
      </c>
      <c r="W70" s="6">
        <f t="shared" si="49"/>
        <v>0.80379296387846022</v>
      </c>
      <c r="X70" s="6">
        <f t="shared" si="49"/>
        <v>0.83278863212473553</v>
      </c>
      <c r="Y70" s="6">
        <f t="shared" si="49"/>
        <v>0.71988123248405866</v>
      </c>
      <c r="Z70" s="6">
        <f t="shared" si="49"/>
        <v>0.74460854934271903</v>
      </c>
      <c r="AA70" s="6">
        <f t="shared" si="49"/>
        <v>0.91596658932373431</v>
      </c>
      <c r="AB70" s="6">
        <f t="shared" si="49"/>
        <v>0.93370200880992249</v>
      </c>
      <c r="AC70" s="6">
        <f t="shared" si="49"/>
        <v>0.71200164017580447</v>
      </c>
      <c r="AD70" s="6">
        <f t="shared" si="49"/>
        <v>0.83921044874005868</v>
      </c>
    </row>
    <row r="71" spans="1:30" ht="21" x14ac:dyDescent="0.4">
      <c r="A71" s="6">
        <v>70</v>
      </c>
      <c r="B71" s="6" t="s">
        <v>86</v>
      </c>
      <c r="C71" s="7">
        <v>0.67860426426163478</v>
      </c>
      <c r="D71" s="7">
        <v>18.3</v>
      </c>
      <c r="E71" s="8">
        <v>3394.93</v>
      </c>
      <c r="F71" s="7">
        <v>4.9253535309312202</v>
      </c>
      <c r="G71" s="7">
        <v>2.73428</v>
      </c>
      <c r="H71" s="9">
        <v>10.551201786261547</v>
      </c>
      <c r="I71" s="7">
        <v>354.58166999999997</v>
      </c>
      <c r="J71" s="10">
        <v>26.5</v>
      </c>
      <c r="K71" s="7">
        <v>0.2765081895219661</v>
      </c>
      <c r="L71" s="7">
        <v>3.5024736219955344</v>
      </c>
      <c r="M71" s="7">
        <v>3.2148329757891512</v>
      </c>
      <c r="N71" s="9">
        <v>83.196430000000007</v>
      </c>
      <c r="O71" s="8">
        <v>4144.2800200000001</v>
      </c>
      <c r="P71" s="7"/>
      <c r="Q71" s="47">
        <v>3</v>
      </c>
      <c r="R71" s="129"/>
      <c r="S71" s="6">
        <f t="shared" ref="S71:AD81" si="50">TDIST(ABS(S55),12,2)</f>
        <v>0.72053301787845681</v>
      </c>
      <c r="T71" s="6">
        <f t="shared" si="50"/>
        <v>0.33704905795358475</v>
      </c>
      <c r="U71" s="6">
        <f t="shared" si="50"/>
        <v>0.64725479044165057</v>
      </c>
      <c r="V71" s="6">
        <f t="shared" si="50"/>
        <v>0.82028892728608716</v>
      </c>
      <c r="W71" s="6">
        <f t="shared" si="50"/>
        <v>0.71376958676927393</v>
      </c>
      <c r="X71" s="6">
        <f t="shared" si="50"/>
        <v>0.63306482374854389</v>
      </c>
      <c r="Y71" s="6">
        <f t="shared" si="50"/>
        <v>0.85616925624365436</v>
      </c>
      <c r="Z71" s="6">
        <f t="shared" si="50"/>
        <v>0.70259567268510348</v>
      </c>
      <c r="AA71" s="6">
        <f t="shared" si="50"/>
        <v>0.82632841097733367</v>
      </c>
      <c r="AB71" s="6">
        <f t="shared" si="50"/>
        <v>0.97774997986408341</v>
      </c>
      <c r="AC71" s="6">
        <f t="shared" si="50"/>
        <v>0.72447661352717407</v>
      </c>
      <c r="AD71" s="6">
        <f t="shared" si="50"/>
        <v>0.88195556747658499</v>
      </c>
    </row>
    <row r="72" spans="1:30" ht="21" x14ac:dyDescent="0.4">
      <c r="A72" s="6">
        <v>71</v>
      </c>
      <c r="B72" s="6" t="s">
        <v>87</v>
      </c>
      <c r="C72" s="7">
        <v>0.70308701194590828</v>
      </c>
      <c r="D72" s="7">
        <v>7.3</v>
      </c>
      <c r="E72" s="8">
        <v>3557.77</v>
      </c>
      <c r="F72" s="7">
        <v>2.2078246356432261</v>
      </c>
      <c r="G72" s="7">
        <v>144.07051000000001</v>
      </c>
      <c r="H72" s="9">
        <v>19.844138094174234</v>
      </c>
      <c r="I72" s="7">
        <v>283.53462000000002</v>
      </c>
      <c r="J72" s="10">
        <v>26.1</v>
      </c>
      <c r="K72" s="7">
        <v>0.38259796359148407</v>
      </c>
      <c r="L72" s="7">
        <v>3.6797077260720434</v>
      </c>
      <c r="M72" s="7">
        <v>2.7329714954069364</v>
      </c>
      <c r="N72" s="9">
        <v>103.85683</v>
      </c>
      <c r="O72" s="8">
        <v>4892.46054</v>
      </c>
      <c r="P72" s="7"/>
      <c r="Q72" s="47">
        <v>4</v>
      </c>
      <c r="R72" s="129"/>
      <c r="S72" s="6">
        <f t="shared" si="50"/>
        <v>0.74831154787263476</v>
      </c>
      <c r="T72" s="6">
        <f t="shared" si="50"/>
        <v>0.64725479044165057</v>
      </c>
      <c r="U72" s="6">
        <f t="shared" si="50"/>
        <v>0.33704905795358475</v>
      </c>
      <c r="V72" s="6">
        <f t="shared" si="50"/>
        <v>0.99479361970911029</v>
      </c>
      <c r="W72" s="6">
        <f t="shared" si="50"/>
        <v>0.60111508596089391</v>
      </c>
      <c r="X72" s="6">
        <f t="shared" si="50"/>
        <v>0.49732967823825935</v>
      </c>
      <c r="Y72" s="6">
        <f t="shared" si="50"/>
        <v>0.99942958232927803</v>
      </c>
      <c r="Z72" s="6">
        <f t="shared" si="50"/>
        <v>0.43989900187297437</v>
      </c>
      <c r="AA72" s="6">
        <f t="shared" si="50"/>
        <v>0.8175579019198943</v>
      </c>
      <c r="AB72" s="6">
        <f t="shared" si="50"/>
        <v>0.99790132047593261</v>
      </c>
      <c r="AC72" s="6">
        <f t="shared" si="50"/>
        <v>0.48621625349378328</v>
      </c>
      <c r="AD72" s="6">
        <f t="shared" si="50"/>
        <v>0.91792775241450231</v>
      </c>
    </row>
    <row r="73" spans="1:30" ht="21" x14ac:dyDescent="0.4">
      <c r="A73" s="6">
        <v>72</v>
      </c>
      <c r="B73" s="6" t="s">
        <v>88</v>
      </c>
      <c r="C73" s="7">
        <v>0.98558028839423206</v>
      </c>
      <c r="D73" s="7">
        <v>18.5</v>
      </c>
      <c r="E73" s="8">
        <v>3386.93</v>
      </c>
      <c r="F73" s="7">
        <v>1.6519669606607867</v>
      </c>
      <c r="G73" s="7">
        <v>88.852990000000005</v>
      </c>
      <c r="H73" s="9">
        <v>19.123617527649447</v>
      </c>
      <c r="I73" s="7">
        <v>331.62536999999998</v>
      </c>
      <c r="J73" s="10">
        <v>25.8</v>
      </c>
      <c r="K73" s="7">
        <v>0.20317769921573409</v>
      </c>
      <c r="L73" s="7">
        <v>3.9199216015679688</v>
      </c>
      <c r="M73" s="7">
        <v>3.3898922021559565</v>
      </c>
      <c r="N73" s="9">
        <v>70.448480000000004</v>
      </c>
      <c r="O73" s="8">
        <v>4317.03766</v>
      </c>
      <c r="P73" s="7"/>
      <c r="Q73" s="47">
        <v>5</v>
      </c>
      <c r="R73" s="129"/>
      <c r="S73" s="6">
        <f t="shared" si="50"/>
        <v>0.88141387251238634</v>
      </c>
      <c r="T73" s="6">
        <f t="shared" si="50"/>
        <v>0.82028892728608716</v>
      </c>
      <c r="U73" s="6">
        <f t="shared" si="50"/>
        <v>0.99479361970911029</v>
      </c>
      <c r="V73" s="6">
        <f t="shared" si="50"/>
        <v>0.33704905795358464</v>
      </c>
      <c r="W73" s="6">
        <f t="shared" si="50"/>
        <v>0.94049761125826958</v>
      </c>
      <c r="X73" s="6">
        <f t="shared" si="50"/>
        <v>0.96804633746000557</v>
      </c>
      <c r="Y73" s="6">
        <f t="shared" si="50"/>
        <v>0.84289054696788845</v>
      </c>
      <c r="Z73" s="6">
        <f t="shared" si="50"/>
        <v>0.9760867945489502</v>
      </c>
      <c r="AA73" s="6">
        <f t="shared" si="50"/>
        <v>0.98055849527675987</v>
      </c>
      <c r="AB73" s="6">
        <f t="shared" si="50"/>
        <v>0.97700563664857021</v>
      </c>
      <c r="AC73" s="6">
        <f t="shared" si="50"/>
        <v>0.96830215001054931</v>
      </c>
      <c r="AD73" s="6">
        <f t="shared" si="50"/>
        <v>0.97539926462948556</v>
      </c>
    </row>
    <row r="74" spans="1:30" ht="21" x14ac:dyDescent="0.4">
      <c r="A74" s="6">
        <v>73</v>
      </c>
      <c r="B74" s="6" t="s">
        <v>89</v>
      </c>
      <c r="C74" s="7">
        <v>0.8804979080368851</v>
      </c>
      <c r="D74" s="7">
        <v>17.2</v>
      </c>
      <c r="E74" s="8">
        <v>4017.84</v>
      </c>
      <c r="F74" s="7">
        <v>2.6852063862117772</v>
      </c>
      <c r="G74" s="7">
        <v>127.55817</v>
      </c>
      <c r="H74" s="9">
        <v>9.8665723028246699</v>
      </c>
      <c r="I74" s="7">
        <v>320.99664999999999</v>
      </c>
      <c r="J74" s="10">
        <v>24.9</v>
      </c>
      <c r="K74" s="7">
        <v>0.22736198094293214</v>
      </c>
      <c r="L74" s="7">
        <v>4.5794217439270621</v>
      </c>
      <c r="M74" s="7">
        <v>2.1127786682208947</v>
      </c>
      <c r="N74" s="9">
        <v>59.093449999999997</v>
      </c>
      <c r="O74" s="8">
        <v>3321.3713299999999</v>
      </c>
      <c r="P74" s="7"/>
      <c r="Q74" s="47">
        <v>6</v>
      </c>
      <c r="R74" s="129"/>
      <c r="S74" s="6">
        <f t="shared" si="50"/>
        <v>0.80379296387846022</v>
      </c>
      <c r="T74" s="6">
        <f t="shared" si="50"/>
        <v>0.71376958676927393</v>
      </c>
      <c r="U74" s="6">
        <f t="shared" si="50"/>
        <v>0.60111508596089391</v>
      </c>
      <c r="V74" s="6">
        <f t="shared" si="50"/>
        <v>0.94049761125826958</v>
      </c>
      <c r="W74" s="6">
        <f t="shared" si="50"/>
        <v>0.33704905795358497</v>
      </c>
      <c r="X74" s="6">
        <f t="shared" si="50"/>
        <v>0.57775664616680578</v>
      </c>
      <c r="Y74" s="6">
        <f t="shared" si="50"/>
        <v>0.99689207891999132</v>
      </c>
      <c r="Z74" s="6">
        <f t="shared" si="50"/>
        <v>0.6037333213965248</v>
      </c>
      <c r="AA74" s="6">
        <f t="shared" si="50"/>
        <v>0.89096316956261301</v>
      </c>
      <c r="AB74" s="6">
        <f t="shared" si="50"/>
        <v>0.95295477164613163</v>
      </c>
      <c r="AC74" s="6">
        <f t="shared" si="50"/>
        <v>0.61132160302357375</v>
      </c>
      <c r="AD74" s="6">
        <f t="shared" si="50"/>
        <v>0.90432471912167023</v>
      </c>
    </row>
    <row r="75" spans="1:30" ht="21" x14ac:dyDescent="0.4">
      <c r="A75" s="6">
        <v>74</v>
      </c>
      <c r="B75" s="6" t="s">
        <v>90</v>
      </c>
      <c r="C75" s="7">
        <v>0.59903761170578407</v>
      </c>
      <c r="D75" s="7">
        <v>4.3</v>
      </c>
      <c r="E75" s="8">
        <v>4352.3</v>
      </c>
      <c r="F75" s="7">
        <v>6.7214420548408569</v>
      </c>
      <c r="G75" s="7">
        <v>4.2156200000000004</v>
      </c>
      <c r="H75" s="9">
        <v>18.734928584678169</v>
      </c>
      <c r="I75" s="7">
        <v>385.38085999999998</v>
      </c>
      <c r="J75" s="10">
        <v>35.6</v>
      </c>
      <c r="K75" s="7">
        <v>0.76285963382737576</v>
      </c>
      <c r="L75" s="7">
        <v>3.4916582103069387</v>
      </c>
      <c r="M75" s="7">
        <v>1.7504119065544974</v>
      </c>
      <c r="N75" s="9">
        <v>118.48845</v>
      </c>
      <c r="O75" s="8">
        <v>1697.3932600000001</v>
      </c>
      <c r="P75" s="7"/>
      <c r="Q75" s="47">
        <v>7</v>
      </c>
      <c r="R75" s="129"/>
      <c r="S75" s="6">
        <f t="shared" si="50"/>
        <v>0.83278863212473553</v>
      </c>
      <c r="T75" s="6">
        <f t="shared" si="50"/>
        <v>0.63306482374854389</v>
      </c>
      <c r="U75" s="6">
        <f t="shared" si="50"/>
        <v>0.49732967823825935</v>
      </c>
      <c r="V75" s="6">
        <f t="shared" si="50"/>
        <v>0.96804633746000557</v>
      </c>
      <c r="W75" s="6">
        <f t="shared" si="50"/>
        <v>0.57775664616680578</v>
      </c>
      <c r="X75" s="6">
        <f t="shared" si="50"/>
        <v>0.33704905795358475</v>
      </c>
      <c r="Y75" s="6">
        <f t="shared" si="50"/>
        <v>0.80596272668516777</v>
      </c>
      <c r="Z75" s="6">
        <f t="shared" si="50"/>
        <v>0.52701258683679897</v>
      </c>
      <c r="AA75" s="6">
        <f t="shared" si="50"/>
        <v>0.74027441757339907</v>
      </c>
      <c r="AB75" s="6">
        <f t="shared" si="50"/>
        <v>0.93311115385325472</v>
      </c>
      <c r="AC75" s="6">
        <f t="shared" si="50"/>
        <v>0.57911372138490469</v>
      </c>
      <c r="AD75" s="6">
        <f t="shared" si="50"/>
        <v>0.88844049680184567</v>
      </c>
    </row>
    <row r="76" spans="1:30" ht="21" x14ac:dyDescent="0.4">
      <c r="A76" s="6">
        <v>75</v>
      </c>
      <c r="B76" s="6" t="s">
        <v>90</v>
      </c>
      <c r="C76" s="7">
        <v>0.59311981020166071</v>
      </c>
      <c r="D76" s="7">
        <v>5.0999999999999996</v>
      </c>
      <c r="E76" s="8">
        <v>3006.21</v>
      </c>
      <c r="F76" s="7">
        <v>3.8115240262139509</v>
      </c>
      <c r="G76" s="7">
        <v>204.30733000000001</v>
      </c>
      <c r="H76" s="9">
        <v>12.698597903661785</v>
      </c>
      <c r="I76" s="7">
        <v>281.33326</v>
      </c>
      <c r="J76" s="10">
        <v>26.4</v>
      </c>
      <c r="K76" s="7">
        <v>0.34274853163413149</v>
      </c>
      <c r="L76" s="7">
        <v>3.1114481846644497</v>
      </c>
      <c r="M76" s="7">
        <v>1.8797036345604106</v>
      </c>
      <c r="N76" s="9">
        <v>64.109549999999999</v>
      </c>
      <c r="O76" s="8">
        <v>3843.7080700000001</v>
      </c>
      <c r="P76" s="7"/>
      <c r="Q76" s="47">
        <v>8</v>
      </c>
      <c r="R76" s="129"/>
      <c r="S76" s="6">
        <f t="shared" si="50"/>
        <v>0.71988123248405866</v>
      </c>
      <c r="T76" s="6">
        <f t="shared" si="50"/>
        <v>0.85616925624365436</v>
      </c>
      <c r="U76" s="6">
        <f t="shared" si="50"/>
        <v>0.99942958232927803</v>
      </c>
      <c r="V76" s="6">
        <f t="shared" si="50"/>
        <v>0.84289054696788845</v>
      </c>
      <c r="W76" s="6">
        <f t="shared" si="50"/>
        <v>0.99689207891999132</v>
      </c>
      <c r="X76" s="6">
        <f t="shared" si="50"/>
        <v>0.80596272668516777</v>
      </c>
      <c r="Y76" s="6">
        <f t="shared" si="50"/>
        <v>0.33704905795358464</v>
      </c>
      <c r="Z76" s="6">
        <f t="shared" si="50"/>
        <v>0.94674068812846968</v>
      </c>
      <c r="AA76" s="6">
        <f t="shared" si="50"/>
        <v>0.92529191712021097</v>
      </c>
      <c r="AB76" s="6">
        <f t="shared" si="50"/>
        <v>0.89883438853965458</v>
      </c>
      <c r="AC76" s="6">
        <f t="shared" si="50"/>
        <v>0.99875045164470699</v>
      </c>
      <c r="AD76" s="6">
        <f t="shared" si="50"/>
        <v>0.99635207157348615</v>
      </c>
    </row>
    <row r="77" spans="1:30" ht="21" x14ac:dyDescent="0.4">
      <c r="A77" s="6">
        <v>76</v>
      </c>
      <c r="B77" s="6" t="s">
        <v>91</v>
      </c>
      <c r="C77" s="7">
        <v>0.53369047981412143</v>
      </c>
      <c r="D77" s="7">
        <v>3.4</v>
      </c>
      <c r="E77" s="8">
        <v>4133.21</v>
      </c>
      <c r="F77" s="7">
        <v>3.612049635243864</v>
      </c>
      <c r="G77" s="7">
        <v>56.296120000000002</v>
      </c>
      <c r="H77" s="9">
        <v>22.341947462940979</v>
      </c>
      <c r="I77" s="7">
        <v>370.99605000000003</v>
      </c>
      <c r="J77" s="10">
        <v>30.1</v>
      </c>
      <c r="K77" s="7">
        <v>0.39440574885819535</v>
      </c>
      <c r="L77" s="7">
        <v>2.7394758469546163</v>
      </c>
      <c r="M77" s="7">
        <v>1.1350561592548625</v>
      </c>
      <c r="N77" s="9">
        <v>86.319640000000007</v>
      </c>
      <c r="O77" s="8">
        <v>2816.3130700000002</v>
      </c>
      <c r="P77" s="7"/>
      <c r="Q77" s="47">
        <v>9</v>
      </c>
      <c r="R77" s="129"/>
      <c r="S77" s="6">
        <f t="shared" si="50"/>
        <v>0.74460854934271903</v>
      </c>
      <c r="T77" s="6">
        <f t="shared" si="50"/>
        <v>0.70259567268510348</v>
      </c>
      <c r="U77" s="6">
        <f t="shared" si="50"/>
        <v>0.43989900187297437</v>
      </c>
      <c r="V77" s="6">
        <f t="shared" si="50"/>
        <v>0.9760867945489502</v>
      </c>
      <c r="W77" s="6">
        <f t="shared" si="50"/>
        <v>0.6037333213965248</v>
      </c>
      <c r="X77" s="6">
        <f t="shared" si="50"/>
        <v>0.52701258683679897</v>
      </c>
      <c r="Y77" s="6">
        <f t="shared" si="50"/>
        <v>0.94674068812846968</v>
      </c>
      <c r="Z77" s="6">
        <f t="shared" si="50"/>
        <v>0.33704905795358475</v>
      </c>
      <c r="AA77" s="6">
        <f t="shared" si="50"/>
        <v>0.81081936100327834</v>
      </c>
      <c r="AB77" s="6">
        <f t="shared" si="50"/>
        <v>0.99319696538026414</v>
      </c>
      <c r="AC77" s="6">
        <f t="shared" si="50"/>
        <v>0.38204849281310149</v>
      </c>
      <c r="AD77" s="6">
        <f t="shared" si="50"/>
        <v>0.85860162696783082</v>
      </c>
    </row>
    <row r="78" spans="1:30" ht="21" x14ac:dyDescent="0.4">
      <c r="A78" s="6">
        <v>77</v>
      </c>
      <c r="B78" s="6" t="s">
        <v>92</v>
      </c>
      <c r="C78" s="7">
        <v>0.82114126130632314</v>
      </c>
      <c r="D78" s="7">
        <v>13.1</v>
      </c>
      <c r="E78" s="8">
        <v>3323.9</v>
      </c>
      <c r="F78" s="7">
        <v>6.3669709474386229</v>
      </c>
      <c r="G78" s="7">
        <v>32.651739999999997</v>
      </c>
      <c r="H78" s="9">
        <v>18.142219999166354</v>
      </c>
      <c r="I78" s="7">
        <v>402.35921999999999</v>
      </c>
      <c r="J78" s="10">
        <v>23.1</v>
      </c>
      <c r="K78" s="7">
        <v>2.9432132963988922</v>
      </c>
      <c r="L78" s="7">
        <v>3.4387895460797799</v>
      </c>
      <c r="M78" s="7">
        <v>11.797549080905339</v>
      </c>
      <c r="N78" s="9">
        <v>262.63850000000002</v>
      </c>
      <c r="O78" s="8">
        <v>2115.9184700000001</v>
      </c>
      <c r="P78" s="7"/>
      <c r="Q78" s="47">
        <v>10</v>
      </c>
      <c r="R78" s="129"/>
      <c r="S78" s="6">
        <f t="shared" si="50"/>
        <v>0.91596658932373431</v>
      </c>
      <c r="T78" s="6">
        <f t="shared" si="50"/>
        <v>0.82632841097733367</v>
      </c>
      <c r="U78" s="6">
        <f t="shared" si="50"/>
        <v>0.8175579019198943</v>
      </c>
      <c r="V78" s="6">
        <f t="shared" si="50"/>
        <v>0.98055849527675987</v>
      </c>
      <c r="W78" s="6">
        <f t="shared" si="50"/>
        <v>0.89096316956261301</v>
      </c>
      <c r="X78" s="6">
        <f t="shared" si="50"/>
        <v>0.74027441757339907</v>
      </c>
      <c r="Y78" s="6">
        <f t="shared" si="50"/>
        <v>0.92529191712021097</v>
      </c>
      <c r="Z78" s="6">
        <f t="shared" si="50"/>
        <v>0.81081936100327834</v>
      </c>
      <c r="AA78" s="6">
        <f t="shared" si="50"/>
        <v>0.33704905795358497</v>
      </c>
      <c r="AB78" s="6">
        <f t="shared" si="50"/>
        <v>0.80476523586254045</v>
      </c>
      <c r="AC78" s="6">
        <f t="shared" si="50"/>
        <v>0.80131548990998014</v>
      </c>
      <c r="AD78" s="6">
        <f t="shared" si="50"/>
        <v>0.79977678800843233</v>
      </c>
    </row>
    <row r="79" spans="1:30" ht="21" x14ac:dyDescent="0.4">
      <c r="A79" s="6">
        <v>78</v>
      </c>
      <c r="B79" s="6" t="s">
        <v>93</v>
      </c>
      <c r="C79" s="7">
        <v>1.1842235655534634</v>
      </c>
      <c r="D79" s="7">
        <v>16.3</v>
      </c>
      <c r="E79" s="8">
        <v>3564.13</v>
      </c>
      <c r="F79" s="7">
        <v>1.8085422653849965</v>
      </c>
      <c r="G79" s="7">
        <v>66.666669999999996</v>
      </c>
      <c r="H79" s="9">
        <v>8.9436131206025173</v>
      </c>
      <c r="I79" s="7">
        <v>297.83965999999998</v>
      </c>
      <c r="J79" s="10">
        <v>25.1</v>
      </c>
      <c r="K79" s="7">
        <v>0.3572606353742992</v>
      </c>
      <c r="L79" s="7">
        <v>2.725200673867803</v>
      </c>
      <c r="M79" s="7">
        <v>1.3791992864929146</v>
      </c>
      <c r="N79" s="9">
        <v>87.844890000000007</v>
      </c>
      <c r="O79" s="8">
        <v>3149.0684799999999</v>
      </c>
      <c r="P79" s="7"/>
      <c r="Q79" s="47">
        <v>11</v>
      </c>
      <c r="R79" s="129"/>
      <c r="S79" s="6">
        <f t="shared" si="50"/>
        <v>0.93370200880992249</v>
      </c>
      <c r="T79" s="6">
        <f t="shared" si="50"/>
        <v>0.97774997986408341</v>
      </c>
      <c r="U79" s="6">
        <f t="shared" si="50"/>
        <v>0.99790132047593261</v>
      </c>
      <c r="V79" s="6">
        <f t="shared" si="50"/>
        <v>0.97700563664857021</v>
      </c>
      <c r="W79" s="6">
        <f t="shared" si="50"/>
        <v>0.95295477164613163</v>
      </c>
      <c r="X79" s="6">
        <f t="shared" si="50"/>
        <v>0.93311115385325472</v>
      </c>
      <c r="Y79" s="6">
        <f t="shared" si="50"/>
        <v>0.89883438853965458</v>
      </c>
      <c r="Z79" s="6">
        <f t="shared" si="50"/>
        <v>0.99319696538026414</v>
      </c>
      <c r="AA79" s="6">
        <f t="shared" si="50"/>
        <v>0.80476523586254045</v>
      </c>
      <c r="AB79" s="6">
        <f t="shared" si="50"/>
        <v>0.33704905795358475</v>
      </c>
      <c r="AC79" s="6">
        <f t="shared" si="50"/>
        <v>0.95636772317945229</v>
      </c>
      <c r="AD79" s="6">
        <f t="shared" si="50"/>
        <v>0.87776297315544216</v>
      </c>
    </row>
    <row r="80" spans="1:30" ht="21" x14ac:dyDescent="0.4">
      <c r="A80" s="6">
        <v>79</v>
      </c>
      <c r="B80" s="6" t="s">
        <v>94</v>
      </c>
      <c r="C80" s="7">
        <v>0.709614126880314</v>
      </c>
      <c r="D80" s="7">
        <v>16.3</v>
      </c>
      <c r="E80" s="8">
        <v>3333.02</v>
      </c>
      <c r="F80" s="7">
        <v>3.2210595160235447</v>
      </c>
      <c r="G80" s="7">
        <v>68.613650000000007</v>
      </c>
      <c r="H80" s="9">
        <v>22.710922171353825</v>
      </c>
      <c r="I80" s="7">
        <v>339.43754000000001</v>
      </c>
      <c r="J80" s="10">
        <v>25.6</v>
      </c>
      <c r="K80" s="7">
        <v>0.19658531311125746</v>
      </c>
      <c r="L80" s="7">
        <v>4.0876389797253108</v>
      </c>
      <c r="M80" s="7">
        <v>3.7704381948986265</v>
      </c>
      <c r="N80" s="9">
        <v>47.15099</v>
      </c>
      <c r="O80" s="8">
        <v>3418.3780200000001</v>
      </c>
      <c r="P80" s="7"/>
      <c r="Q80" s="47">
        <v>12</v>
      </c>
      <c r="R80" s="129"/>
      <c r="S80" s="6">
        <f t="shared" si="50"/>
        <v>0.71200164017580447</v>
      </c>
      <c r="T80" s="6">
        <f t="shared" si="50"/>
        <v>0.72447661352717407</v>
      </c>
      <c r="U80" s="6">
        <f t="shared" si="50"/>
        <v>0.48621625349378328</v>
      </c>
      <c r="V80" s="6">
        <f t="shared" si="50"/>
        <v>0.96830215001054931</v>
      </c>
      <c r="W80" s="6">
        <f t="shared" si="50"/>
        <v>0.61132160302357375</v>
      </c>
      <c r="X80" s="6">
        <f t="shared" si="50"/>
        <v>0.57911372138490469</v>
      </c>
      <c r="Y80" s="6">
        <f t="shared" si="50"/>
        <v>0.99875045164470699</v>
      </c>
      <c r="Z80" s="6">
        <f t="shared" si="50"/>
        <v>0.38204849281310149</v>
      </c>
      <c r="AA80" s="6">
        <f t="shared" si="50"/>
        <v>0.80131548990998014</v>
      </c>
      <c r="AB80" s="6">
        <f t="shared" si="50"/>
        <v>0.95636772317945229</v>
      </c>
      <c r="AC80" s="6">
        <f t="shared" si="50"/>
        <v>0.33704905795358464</v>
      </c>
      <c r="AD80" s="6">
        <f t="shared" si="50"/>
        <v>0.90221529572225445</v>
      </c>
    </row>
    <row r="81" spans="1:30" ht="21" x14ac:dyDescent="0.4">
      <c r="A81" s="6">
        <v>80</v>
      </c>
      <c r="B81" s="6" t="s">
        <v>95</v>
      </c>
      <c r="C81" s="7">
        <v>0.79520474720417067</v>
      </c>
      <c r="D81" s="7">
        <v>14.6</v>
      </c>
      <c r="E81" s="8">
        <v>3682.14</v>
      </c>
      <c r="F81" s="7">
        <v>2.834868887313962</v>
      </c>
      <c r="G81" s="7">
        <v>200.03880000000001</v>
      </c>
      <c r="H81" s="9">
        <v>15.279462816370167</v>
      </c>
      <c r="I81" s="7">
        <v>325.20510999999999</v>
      </c>
      <c r="J81" s="10">
        <v>23.5</v>
      </c>
      <c r="K81" s="7">
        <v>0.17655461690323201</v>
      </c>
      <c r="L81" s="7">
        <v>4.5646193948275657</v>
      </c>
      <c r="M81" s="7">
        <v>2.2549219810448173</v>
      </c>
      <c r="N81" s="9">
        <v>41.784590000000001</v>
      </c>
      <c r="O81" s="8">
        <v>4364.3527199999999</v>
      </c>
      <c r="P81" s="7"/>
      <c r="Q81" s="48">
        <v>13</v>
      </c>
      <c r="R81" s="129"/>
      <c r="S81" s="6">
        <f t="shared" si="50"/>
        <v>0.83921044874005868</v>
      </c>
      <c r="T81" s="6">
        <f t="shared" si="50"/>
        <v>0.88195556747658499</v>
      </c>
      <c r="U81" s="6">
        <f t="shared" si="50"/>
        <v>0.91792775241450231</v>
      </c>
      <c r="V81" s="6">
        <f t="shared" si="50"/>
        <v>0.97539926462948556</v>
      </c>
      <c r="W81" s="6">
        <f t="shared" si="50"/>
        <v>0.90432471912167023</v>
      </c>
      <c r="X81" s="6">
        <f t="shared" si="50"/>
        <v>0.88844049680184567</v>
      </c>
      <c r="Y81" s="6">
        <f t="shared" si="50"/>
        <v>0.99635207157348615</v>
      </c>
      <c r="Z81" s="6">
        <f t="shared" si="50"/>
        <v>0.85860162696783082</v>
      </c>
      <c r="AA81" s="6">
        <f t="shared" si="50"/>
        <v>0.79977678800843233</v>
      </c>
      <c r="AB81" s="6">
        <f t="shared" si="50"/>
        <v>0.87776297315544216</v>
      </c>
      <c r="AC81" s="6">
        <f t="shared" si="50"/>
        <v>0.90221529572225445</v>
      </c>
      <c r="AD81" s="6">
        <f t="shared" si="50"/>
        <v>0.33704905795358475</v>
      </c>
    </row>
    <row r="82" spans="1:30" ht="21" x14ac:dyDescent="0.4">
      <c r="A82" s="6">
        <v>81</v>
      </c>
      <c r="B82" s="6" t="s">
        <v>96</v>
      </c>
      <c r="C82" s="7">
        <v>0.64558510397317992</v>
      </c>
      <c r="D82" s="7">
        <v>9.6999999999999993</v>
      </c>
      <c r="E82" s="8">
        <v>3783.18</v>
      </c>
      <c r="F82" s="7">
        <v>3.533728990168985</v>
      </c>
      <c r="G82" s="7">
        <v>32.87323</v>
      </c>
      <c r="H82" s="9">
        <v>13.568613237892448</v>
      </c>
      <c r="I82" s="7">
        <v>496.44362000000001</v>
      </c>
      <c r="J82" s="10">
        <v>35.5</v>
      </c>
      <c r="K82" s="7">
        <v>9.2391270872727957E-2</v>
      </c>
      <c r="L82" s="7">
        <v>2.7182530693607574</v>
      </c>
      <c r="M82" s="7">
        <v>5.1243600779232548</v>
      </c>
      <c r="N82" s="9">
        <v>37.744909999999997</v>
      </c>
      <c r="O82" s="8">
        <v>5033.9781599999997</v>
      </c>
      <c r="P82" s="7"/>
      <c r="Q82" s="31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21" x14ac:dyDescent="0.4">
      <c r="A83" s="6">
        <v>82</v>
      </c>
      <c r="B83" s="6" t="s">
        <v>97</v>
      </c>
      <c r="C83" s="7">
        <v>0.99700897308075775</v>
      </c>
      <c r="D83" s="7">
        <v>16.100000000000001</v>
      </c>
      <c r="E83" s="8">
        <v>3425.56</v>
      </c>
      <c r="F83" s="7">
        <v>1.7486003527877905</v>
      </c>
      <c r="G83" s="7">
        <v>34.370649999999998</v>
      </c>
      <c r="H83" s="9">
        <v>17.087199938645604</v>
      </c>
      <c r="I83" s="7">
        <v>350.79376999999999</v>
      </c>
      <c r="J83" s="10">
        <v>27.2</v>
      </c>
      <c r="K83" s="7">
        <v>0.3233387486001798</v>
      </c>
      <c r="L83" s="7">
        <v>1.3804739627272031</v>
      </c>
      <c r="M83" s="7">
        <v>1.7283534013344584</v>
      </c>
      <c r="N83" s="9">
        <v>81.268429999999995</v>
      </c>
      <c r="O83" s="8">
        <v>2941.6979799999999</v>
      </c>
      <c r="P83" s="7"/>
      <c r="Q83" s="31" t="s">
        <v>390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21" x14ac:dyDescent="0.4">
      <c r="A84" s="6">
        <v>83</v>
      </c>
      <c r="B84" s="6" t="s">
        <v>98</v>
      </c>
      <c r="C84" s="7">
        <v>0.61536140358439939</v>
      </c>
      <c r="D84" s="7">
        <v>6</v>
      </c>
      <c r="E84" s="8">
        <v>3307.79</v>
      </c>
      <c r="F84" s="7">
        <v>2.6080115528445647</v>
      </c>
      <c r="G84" s="7">
        <v>130.16807</v>
      </c>
      <c r="H84" s="9">
        <v>19.958832214331132</v>
      </c>
      <c r="I84" s="7">
        <v>320.36511999999999</v>
      </c>
      <c r="J84" s="10">
        <v>23.5</v>
      </c>
      <c r="K84" s="7">
        <v>0.26710558611628482</v>
      </c>
      <c r="L84" s="7">
        <v>5.0651464042848984</v>
      </c>
      <c r="M84" s="7">
        <v>2.3790022739274281</v>
      </c>
      <c r="N84" s="9">
        <v>52.063929999999999</v>
      </c>
      <c r="O84" s="8">
        <v>2737.3775500000002</v>
      </c>
      <c r="P84" s="7"/>
      <c r="Q84" s="44"/>
      <c r="R84" s="45">
        <v>1</v>
      </c>
      <c r="S84" s="45">
        <v>2</v>
      </c>
      <c r="T84" s="45">
        <v>3</v>
      </c>
      <c r="U84" s="45">
        <v>4</v>
      </c>
      <c r="V84" s="45">
        <v>5</v>
      </c>
      <c r="W84" s="45">
        <v>6</v>
      </c>
      <c r="X84" s="45">
        <v>7</v>
      </c>
      <c r="Y84" s="45">
        <v>8</v>
      </c>
      <c r="Z84" s="45">
        <v>9</v>
      </c>
      <c r="AA84" s="45">
        <v>10</v>
      </c>
      <c r="AB84" s="45">
        <v>11</v>
      </c>
      <c r="AC84" s="45">
        <v>12</v>
      </c>
      <c r="AD84" s="46">
        <v>13</v>
      </c>
    </row>
    <row r="85" spans="1:30" ht="21" x14ac:dyDescent="0.4">
      <c r="A85" s="6">
        <v>84</v>
      </c>
      <c r="B85" s="6" t="s">
        <v>99</v>
      </c>
      <c r="C85" s="7">
        <v>0.54070402626982128</v>
      </c>
      <c r="D85" s="7">
        <v>17.100000000000001</v>
      </c>
      <c r="E85" s="8">
        <v>3427.27</v>
      </c>
      <c r="F85" s="7">
        <v>3.4442105782940664</v>
      </c>
      <c r="G85" s="7">
        <v>80.081140000000005</v>
      </c>
      <c r="H85" s="9">
        <v>16.116189641444098</v>
      </c>
      <c r="I85" s="7">
        <v>354.84627999999998</v>
      </c>
      <c r="J85" s="10">
        <v>23</v>
      </c>
      <c r="K85" s="7">
        <v>0.41626536508921136</v>
      </c>
      <c r="L85" s="7">
        <v>4.4441426816697636</v>
      </c>
      <c r="M85" s="7">
        <v>2.8156730098573552</v>
      </c>
      <c r="N85" s="9">
        <v>76.31532</v>
      </c>
      <c r="O85" s="8">
        <v>4146.23081</v>
      </c>
      <c r="P85" s="7"/>
      <c r="Q85" s="47">
        <v>1</v>
      </c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</row>
    <row r="86" spans="1:30" ht="21" x14ac:dyDescent="0.4">
      <c r="A86" s="6">
        <v>85</v>
      </c>
      <c r="B86" s="6" t="s">
        <v>100</v>
      </c>
      <c r="C86" s="7">
        <v>0.64812430251523734</v>
      </c>
      <c r="D86" s="7">
        <v>11.3</v>
      </c>
      <c r="E86" s="8">
        <v>3485.33</v>
      </c>
      <c r="F86" s="7">
        <v>4.2063696454631296</v>
      </c>
      <c r="G86" s="7">
        <v>159.02778000000001</v>
      </c>
      <c r="H86" s="9">
        <v>13.155635676882136</v>
      </c>
      <c r="I86" s="7">
        <v>289.3596</v>
      </c>
      <c r="J86" s="10">
        <v>26.7</v>
      </c>
      <c r="K86" s="7">
        <v>0.29704780184626633</v>
      </c>
      <c r="L86" s="7">
        <v>3.2191604429564773</v>
      </c>
      <c r="M86" s="7">
        <v>1.177354279337282</v>
      </c>
      <c r="N86" s="9">
        <v>65.521889999999999</v>
      </c>
      <c r="O86" s="8">
        <v>2633.1230099999998</v>
      </c>
      <c r="P86" s="7"/>
      <c r="Q86" s="47">
        <v>2</v>
      </c>
      <c r="R86" s="129"/>
      <c r="S86" s="6">
        <f t="shared" ref="S86:AD86" si="51">IF(ABS(S54)&gt;S70,0,1)</f>
        <v>0</v>
      </c>
      <c r="T86" s="6">
        <f t="shared" si="51"/>
        <v>1</v>
      </c>
      <c r="U86" s="6">
        <f t="shared" si="51"/>
        <v>1</v>
      </c>
      <c r="V86" s="6">
        <f t="shared" si="51"/>
        <v>1</v>
      </c>
      <c r="W86" s="6">
        <f t="shared" si="51"/>
        <v>1</v>
      </c>
      <c r="X86" s="6">
        <f t="shared" si="51"/>
        <v>1</v>
      </c>
      <c r="Y86" s="6">
        <f t="shared" si="51"/>
        <v>1</v>
      </c>
      <c r="Z86" s="6">
        <f t="shared" si="51"/>
        <v>1</v>
      </c>
      <c r="AA86" s="6">
        <f t="shared" si="51"/>
        <v>1</v>
      </c>
      <c r="AB86" s="6">
        <f t="shared" si="51"/>
        <v>1</v>
      </c>
      <c r="AC86" s="6">
        <f t="shared" si="51"/>
        <v>1</v>
      </c>
      <c r="AD86" s="6">
        <f t="shared" si="51"/>
        <v>1</v>
      </c>
    </row>
    <row r="87" spans="1:30" ht="21" x14ac:dyDescent="0.4">
      <c r="A87" s="6">
        <v>86</v>
      </c>
      <c r="B87" s="6" t="s">
        <v>101</v>
      </c>
      <c r="C87" s="7">
        <v>0.49485628258384678</v>
      </c>
      <c r="D87" s="7">
        <v>5.8</v>
      </c>
      <c r="E87" s="8">
        <v>3066.45</v>
      </c>
      <c r="F87" s="7">
        <v>2.1606401070562327</v>
      </c>
      <c r="G87" s="7">
        <v>94.883830000000003</v>
      </c>
      <c r="H87" s="9">
        <v>11.918369622794057</v>
      </c>
      <c r="I87" s="7">
        <v>293.80524000000003</v>
      </c>
      <c r="J87" s="10">
        <v>25.4</v>
      </c>
      <c r="K87" s="7">
        <v>0.56190297808578393</v>
      </c>
      <c r="L87" s="7">
        <v>4.6000724859906885</v>
      </c>
      <c r="M87" s="7">
        <v>1.7608519891828598</v>
      </c>
      <c r="N87" s="9">
        <v>102.50473</v>
      </c>
      <c r="O87" s="8">
        <v>3098.7621600000002</v>
      </c>
      <c r="P87" s="7"/>
      <c r="Q87" s="47">
        <v>3</v>
      </c>
      <c r="R87" s="129"/>
      <c r="S87" s="6">
        <f t="shared" ref="S87:AD87" si="52">IF(ABS(S55)&gt;S71,0,1)</f>
        <v>1</v>
      </c>
      <c r="T87" s="6">
        <f t="shared" si="52"/>
        <v>0</v>
      </c>
      <c r="U87" s="6">
        <f t="shared" si="52"/>
        <v>1</v>
      </c>
      <c r="V87" s="6">
        <f t="shared" si="52"/>
        <v>1</v>
      </c>
      <c r="W87" s="6">
        <f t="shared" si="52"/>
        <v>1</v>
      </c>
      <c r="X87" s="6">
        <f t="shared" si="52"/>
        <v>1</v>
      </c>
      <c r="Y87" s="6">
        <f t="shared" si="52"/>
        <v>1</v>
      </c>
      <c r="Z87" s="6">
        <f t="shared" si="52"/>
        <v>1</v>
      </c>
      <c r="AA87" s="6">
        <f t="shared" si="52"/>
        <v>1</v>
      </c>
      <c r="AB87" s="6">
        <f t="shared" si="52"/>
        <v>1</v>
      </c>
      <c r="AC87" s="6">
        <f t="shared" si="52"/>
        <v>1</v>
      </c>
      <c r="AD87" s="6">
        <f t="shared" si="52"/>
        <v>1</v>
      </c>
    </row>
    <row r="88" spans="1:30" ht="21" x14ac:dyDescent="0.4">
      <c r="A88" s="6">
        <v>87</v>
      </c>
      <c r="B88" s="6" t="s">
        <v>102</v>
      </c>
      <c r="C88" s="7">
        <v>0.54246119094139267</v>
      </c>
      <c r="D88" s="7">
        <v>14.7</v>
      </c>
      <c r="E88" s="8">
        <v>3711.73</v>
      </c>
      <c r="F88" s="7">
        <v>3.0668018697598498</v>
      </c>
      <c r="G88" s="7">
        <v>76.898300000000006</v>
      </c>
      <c r="H88" s="9">
        <v>10.601901087395609</v>
      </c>
      <c r="I88" s="7">
        <v>293.12689999999998</v>
      </c>
      <c r="J88" s="10">
        <v>24.9</v>
      </c>
      <c r="K88" s="7">
        <v>0.67077557210351335</v>
      </c>
      <c r="L88" s="7">
        <v>7.0899183010577174</v>
      </c>
      <c r="M88" s="7">
        <v>14.648430737269065</v>
      </c>
      <c r="N88" s="9">
        <v>81.766570000000002</v>
      </c>
      <c r="O88" s="8">
        <v>2608.9662699999999</v>
      </c>
      <c r="P88" s="7"/>
      <c r="Q88" s="47">
        <v>4</v>
      </c>
      <c r="R88" s="129"/>
      <c r="S88" s="6">
        <f t="shared" ref="S88:AD88" si="53">IF(ABS(S56)&gt;S72,0,1)</f>
        <v>1</v>
      </c>
      <c r="T88" s="6">
        <f t="shared" si="53"/>
        <v>1</v>
      </c>
      <c r="U88" s="6">
        <f t="shared" si="53"/>
        <v>0</v>
      </c>
      <c r="V88" s="6">
        <f t="shared" si="53"/>
        <v>1</v>
      </c>
      <c r="W88" s="6">
        <f t="shared" si="53"/>
        <v>1</v>
      </c>
      <c r="X88" s="6">
        <f t="shared" si="53"/>
        <v>0</v>
      </c>
      <c r="Y88" s="6">
        <f t="shared" si="53"/>
        <v>1</v>
      </c>
      <c r="Z88" s="6">
        <f t="shared" si="53"/>
        <v>0</v>
      </c>
      <c r="AA88" s="6">
        <f t="shared" si="53"/>
        <v>1</v>
      </c>
      <c r="AB88" s="6">
        <f t="shared" si="53"/>
        <v>1</v>
      </c>
      <c r="AC88" s="6">
        <f t="shared" si="53"/>
        <v>0</v>
      </c>
      <c r="AD88" s="6">
        <f t="shared" si="53"/>
        <v>1</v>
      </c>
    </row>
    <row r="89" spans="1:30" ht="21" x14ac:dyDescent="0.4">
      <c r="A89" s="6">
        <v>88</v>
      </c>
      <c r="B89" s="6" t="s">
        <v>103</v>
      </c>
      <c r="C89" s="7">
        <v>0.50203871373315989</v>
      </c>
      <c r="D89" s="7">
        <v>13.4</v>
      </c>
      <c r="E89" s="8">
        <v>3365.86</v>
      </c>
      <c r="F89" s="7">
        <v>2.6979123920616765</v>
      </c>
      <c r="G89" s="7">
        <v>62.796599999999998</v>
      </c>
      <c r="H89" s="9">
        <v>8.2596282294185954</v>
      </c>
      <c r="I89" s="7">
        <v>290.75463000000002</v>
      </c>
      <c r="J89" s="10">
        <v>23.5</v>
      </c>
      <c r="K89" s="7">
        <v>0.86656155595941609</v>
      </c>
      <c r="L89" s="7">
        <v>4.7147983550592407</v>
      </c>
      <c r="M89" s="7">
        <v>8.780438825491343</v>
      </c>
      <c r="N89" s="9">
        <v>94.936629999999994</v>
      </c>
      <c r="O89" s="8">
        <v>3028.57692</v>
      </c>
      <c r="P89" s="7"/>
      <c r="Q89" s="47">
        <v>5</v>
      </c>
      <c r="R89" s="129"/>
      <c r="S89" s="6">
        <f t="shared" ref="S89:AD89" si="54">IF(ABS(S57)&gt;S73,0,1)</f>
        <v>1</v>
      </c>
      <c r="T89" s="6">
        <f t="shared" si="54"/>
        <v>1</v>
      </c>
      <c r="U89" s="6">
        <f t="shared" si="54"/>
        <v>1</v>
      </c>
      <c r="V89" s="6">
        <f t="shared" si="54"/>
        <v>0</v>
      </c>
      <c r="W89" s="6">
        <f t="shared" si="54"/>
        <v>1</v>
      </c>
      <c r="X89" s="6">
        <f t="shared" si="54"/>
        <v>1</v>
      </c>
      <c r="Y89" s="6">
        <f t="shared" si="54"/>
        <v>1</v>
      </c>
      <c r="Z89" s="6">
        <f t="shared" si="54"/>
        <v>1</v>
      </c>
      <c r="AA89" s="6">
        <f t="shared" si="54"/>
        <v>1</v>
      </c>
      <c r="AB89" s="6">
        <f t="shared" si="54"/>
        <v>1</v>
      </c>
      <c r="AC89" s="6">
        <f t="shared" si="54"/>
        <v>1</v>
      </c>
      <c r="AD89" s="6">
        <f t="shared" si="54"/>
        <v>1</v>
      </c>
    </row>
    <row r="90" spans="1:30" ht="21" x14ac:dyDescent="0.4">
      <c r="A90" s="6">
        <v>89</v>
      </c>
      <c r="B90" s="6" t="s">
        <v>104</v>
      </c>
      <c r="C90" s="7">
        <v>0.94567382041097869</v>
      </c>
      <c r="D90" s="7">
        <v>6.7</v>
      </c>
      <c r="E90" s="8">
        <v>6131.62</v>
      </c>
      <c r="F90" s="7">
        <v>5.028759609714851</v>
      </c>
      <c r="G90" s="7">
        <v>311.70008000000001</v>
      </c>
      <c r="H90" s="9">
        <v>20.137289587574958</v>
      </c>
      <c r="I90" s="7">
        <v>355.92937000000001</v>
      </c>
      <c r="J90" s="10">
        <v>24.6</v>
      </c>
      <c r="K90" s="7">
        <v>2.2266494784952537</v>
      </c>
      <c r="L90" s="7">
        <v>3.0039050765995796</v>
      </c>
      <c r="M90" s="7">
        <v>4.0133284380806158</v>
      </c>
      <c r="N90" s="9">
        <v>339.73982999999998</v>
      </c>
      <c r="O90" s="8">
        <v>5026.1005999999998</v>
      </c>
      <c r="P90" s="7"/>
      <c r="Q90" s="47">
        <v>6</v>
      </c>
      <c r="R90" s="129"/>
      <c r="S90" s="6">
        <f t="shared" ref="S90:AD90" si="55">IF(ABS(S58)&gt;S74,0,1)</f>
        <v>1</v>
      </c>
      <c r="T90" s="6">
        <f t="shared" si="55"/>
        <v>1</v>
      </c>
      <c r="U90" s="6">
        <f t="shared" si="55"/>
        <v>1</v>
      </c>
      <c r="V90" s="6">
        <f t="shared" si="55"/>
        <v>1</v>
      </c>
      <c r="W90" s="6">
        <f t="shared" si="55"/>
        <v>0</v>
      </c>
      <c r="X90" s="6">
        <f t="shared" si="55"/>
        <v>1</v>
      </c>
      <c r="Y90" s="6">
        <f t="shared" si="55"/>
        <v>1</v>
      </c>
      <c r="Z90" s="6">
        <f t="shared" si="55"/>
        <v>1</v>
      </c>
      <c r="AA90" s="6">
        <f t="shared" si="55"/>
        <v>1</v>
      </c>
      <c r="AB90" s="6">
        <f t="shared" si="55"/>
        <v>1</v>
      </c>
      <c r="AC90" s="6">
        <f t="shared" si="55"/>
        <v>1</v>
      </c>
      <c r="AD90" s="6">
        <f t="shared" si="55"/>
        <v>1</v>
      </c>
    </row>
    <row r="91" spans="1:30" ht="21" x14ac:dyDescent="0.4">
      <c r="A91" s="6">
        <v>90</v>
      </c>
      <c r="B91" s="6" t="s">
        <v>105</v>
      </c>
      <c r="C91" s="7">
        <v>0.68782241675785527</v>
      </c>
      <c r="D91" s="7">
        <v>15.8</v>
      </c>
      <c r="E91" s="8">
        <v>3546.24</v>
      </c>
      <c r="F91" s="7">
        <v>2.8724402063467247</v>
      </c>
      <c r="G91" s="7">
        <v>87.787180000000006</v>
      </c>
      <c r="H91" s="9">
        <v>17.547287791152105</v>
      </c>
      <c r="I91" s="7">
        <v>349.44114000000002</v>
      </c>
      <c r="J91" s="10">
        <v>25.9</v>
      </c>
      <c r="K91" s="7">
        <v>0.29232224228355258</v>
      </c>
      <c r="L91" s="7">
        <v>6.8391433484445834</v>
      </c>
      <c r="M91" s="7">
        <v>3.465882444896045</v>
      </c>
      <c r="N91" s="9">
        <v>88.470470000000006</v>
      </c>
      <c r="O91" s="8">
        <v>4266.9024499999996</v>
      </c>
      <c r="P91" s="7"/>
      <c r="Q91" s="47">
        <v>7</v>
      </c>
      <c r="R91" s="129"/>
      <c r="S91" s="6">
        <f t="shared" ref="S91:AD91" si="56">IF(ABS(S59)&gt;S75,0,1)</f>
        <v>1</v>
      </c>
      <c r="T91" s="6">
        <f t="shared" si="56"/>
        <v>1</v>
      </c>
      <c r="U91" s="6">
        <f t="shared" si="56"/>
        <v>0</v>
      </c>
      <c r="V91" s="6">
        <f t="shared" si="56"/>
        <v>1</v>
      </c>
      <c r="W91" s="6">
        <f t="shared" si="56"/>
        <v>1</v>
      </c>
      <c r="X91" s="6">
        <f t="shared" si="56"/>
        <v>0</v>
      </c>
      <c r="Y91" s="6">
        <f t="shared" si="56"/>
        <v>1</v>
      </c>
      <c r="Z91" s="6">
        <f t="shared" si="56"/>
        <v>0</v>
      </c>
      <c r="AA91" s="6">
        <f t="shared" si="56"/>
        <v>1</v>
      </c>
      <c r="AB91" s="6">
        <f t="shared" si="56"/>
        <v>1</v>
      </c>
      <c r="AC91" s="6">
        <f t="shared" si="56"/>
        <v>1</v>
      </c>
      <c r="AD91" s="6">
        <f t="shared" si="56"/>
        <v>1</v>
      </c>
    </row>
    <row r="92" spans="1:30" ht="21" x14ac:dyDescent="0.4">
      <c r="A92" s="6">
        <v>91</v>
      </c>
      <c r="B92" s="6" t="s">
        <v>106</v>
      </c>
      <c r="C92" s="7">
        <v>0.54718674640165244</v>
      </c>
      <c r="D92" s="7">
        <v>5.9</v>
      </c>
      <c r="E92" s="8">
        <v>5314.6</v>
      </c>
      <c r="F92" s="7">
        <v>4.6716338823224079</v>
      </c>
      <c r="G92" s="7">
        <v>223.35488000000001</v>
      </c>
      <c r="H92" s="9">
        <v>16.296648751527474</v>
      </c>
      <c r="I92" s="7">
        <v>373.92536000000001</v>
      </c>
      <c r="J92" s="10">
        <v>25.6</v>
      </c>
      <c r="K92" s="7">
        <v>1.1140965987286191</v>
      </c>
      <c r="L92" s="7">
        <v>2.5953521568457818</v>
      </c>
      <c r="M92" s="7">
        <v>7.9678392611897513</v>
      </c>
      <c r="N92" s="9">
        <v>186.57840999999999</v>
      </c>
      <c r="O92" s="8">
        <v>6057.5735599999998</v>
      </c>
      <c r="P92" s="7"/>
      <c r="Q92" s="47">
        <v>8</v>
      </c>
      <c r="R92" s="129"/>
      <c r="S92" s="6">
        <f t="shared" ref="S92:AD92" si="57">IF(ABS(S60)&gt;S76,0,1)</f>
        <v>1</v>
      </c>
      <c r="T92" s="6">
        <f t="shared" si="57"/>
        <v>1</v>
      </c>
      <c r="U92" s="6">
        <f t="shared" si="57"/>
        <v>1</v>
      </c>
      <c r="V92" s="6">
        <f t="shared" si="57"/>
        <v>1</v>
      </c>
      <c r="W92" s="6">
        <f t="shared" si="57"/>
        <v>1</v>
      </c>
      <c r="X92" s="6">
        <f t="shared" si="57"/>
        <v>1</v>
      </c>
      <c r="Y92" s="6">
        <f t="shared" si="57"/>
        <v>0</v>
      </c>
      <c r="Z92" s="6">
        <f t="shared" si="57"/>
        <v>1</v>
      </c>
      <c r="AA92" s="6">
        <f t="shared" si="57"/>
        <v>1</v>
      </c>
      <c r="AB92" s="6">
        <f t="shared" si="57"/>
        <v>1</v>
      </c>
      <c r="AC92" s="6">
        <f t="shared" si="57"/>
        <v>1</v>
      </c>
      <c r="AD92" s="6">
        <f t="shared" si="57"/>
        <v>1</v>
      </c>
    </row>
    <row r="93" spans="1:30" ht="21" x14ac:dyDescent="0.4">
      <c r="A93" s="6">
        <v>92</v>
      </c>
      <c r="B93" s="6" t="s">
        <v>107</v>
      </c>
      <c r="C93" s="7">
        <v>0.87303164274005263</v>
      </c>
      <c r="D93" s="7">
        <v>4.5999999999999996</v>
      </c>
      <c r="E93" s="8">
        <v>3979.8</v>
      </c>
      <c r="F93" s="7">
        <v>8.5564552183200036</v>
      </c>
      <c r="G93" s="7">
        <v>44.077759999999998</v>
      </c>
      <c r="H93" s="9">
        <v>35.219313496597287</v>
      </c>
      <c r="I93" s="7">
        <v>437.06223999999997</v>
      </c>
      <c r="J93" s="10">
        <v>28.3</v>
      </c>
      <c r="K93" s="7">
        <v>1.1902581944698774</v>
      </c>
      <c r="L93" s="7">
        <v>4.2223436490984056</v>
      </c>
      <c r="M93" s="7">
        <v>8.3633450896627082</v>
      </c>
      <c r="N93" s="9">
        <v>186.04651000000001</v>
      </c>
      <c r="O93" s="8">
        <v>2656.1273700000002</v>
      </c>
      <c r="P93" s="7"/>
      <c r="Q93" s="47">
        <v>9</v>
      </c>
      <c r="R93" s="129"/>
      <c r="S93" s="6">
        <f t="shared" ref="S93:AD93" si="58">IF(ABS(S61)&gt;S77,0,1)</f>
        <v>1</v>
      </c>
      <c r="T93" s="6">
        <f t="shared" si="58"/>
        <v>1</v>
      </c>
      <c r="U93" s="6">
        <f t="shared" si="58"/>
        <v>0</v>
      </c>
      <c r="V93" s="6">
        <f t="shared" si="58"/>
        <v>1</v>
      </c>
      <c r="W93" s="6">
        <f t="shared" si="58"/>
        <v>1</v>
      </c>
      <c r="X93" s="6">
        <f t="shared" si="58"/>
        <v>0</v>
      </c>
      <c r="Y93" s="6">
        <f t="shared" si="58"/>
        <v>1</v>
      </c>
      <c r="Z93" s="6">
        <f t="shared" si="58"/>
        <v>0</v>
      </c>
      <c r="AA93" s="6">
        <f t="shared" si="58"/>
        <v>1</v>
      </c>
      <c r="AB93" s="6">
        <f t="shared" si="58"/>
        <v>1</v>
      </c>
      <c r="AC93" s="6">
        <f t="shared" si="58"/>
        <v>0</v>
      </c>
      <c r="AD93" s="6">
        <f t="shared" si="58"/>
        <v>1</v>
      </c>
    </row>
    <row r="94" spans="1:30" ht="21" x14ac:dyDescent="0.4">
      <c r="A94" s="6">
        <v>93</v>
      </c>
      <c r="B94" s="6" t="s">
        <v>108</v>
      </c>
      <c r="C94" s="7">
        <v>0.87584439785697643</v>
      </c>
      <c r="D94" s="7">
        <v>11.5</v>
      </c>
      <c r="E94" s="8">
        <v>3548.55</v>
      </c>
      <c r="F94" s="7">
        <v>2.438077490488392</v>
      </c>
      <c r="G94" s="7">
        <v>118.29208</v>
      </c>
      <c r="H94" s="9">
        <v>23.324792297538629</v>
      </c>
      <c r="I94" s="7">
        <v>387.84066999999999</v>
      </c>
      <c r="J94" s="10">
        <v>31.6</v>
      </c>
      <c r="K94" s="7">
        <v>0.36674426762764295</v>
      </c>
      <c r="L94" s="7">
        <v>4.9693299169190155</v>
      </c>
      <c r="M94" s="7">
        <v>3.0210420063669541</v>
      </c>
      <c r="N94" s="9">
        <v>101.15764</v>
      </c>
      <c r="O94" s="8">
        <v>4552.3410199999998</v>
      </c>
      <c r="P94" s="7"/>
      <c r="Q94" s="47">
        <v>10</v>
      </c>
      <c r="R94" s="129"/>
      <c r="S94" s="6">
        <f t="shared" ref="S94:AD94" si="59">IF(ABS(S62)&gt;S78,0,1)</f>
        <v>1</v>
      </c>
      <c r="T94" s="6">
        <f t="shared" si="59"/>
        <v>1</v>
      </c>
      <c r="U94" s="6">
        <f t="shared" si="59"/>
        <v>1</v>
      </c>
      <c r="V94" s="6">
        <f t="shared" si="59"/>
        <v>1</v>
      </c>
      <c r="W94" s="6">
        <f t="shared" si="59"/>
        <v>1</v>
      </c>
      <c r="X94" s="6">
        <f t="shared" si="59"/>
        <v>1</v>
      </c>
      <c r="Y94" s="6">
        <f t="shared" si="59"/>
        <v>1</v>
      </c>
      <c r="Z94" s="6">
        <f t="shared" si="59"/>
        <v>1</v>
      </c>
      <c r="AA94" s="6">
        <f t="shared" si="59"/>
        <v>0</v>
      </c>
      <c r="AB94" s="6">
        <f t="shared" si="59"/>
        <v>1</v>
      </c>
      <c r="AC94" s="6">
        <f t="shared" si="59"/>
        <v>1</v>
      </c>
      <c r="AD94" s="6">
        <f t="shared" si="59"/>
        <v>1</v>
      </c>
    </row>
    <row r="95" spans="1:30" ht="21" x14ac:dyDescent="0.4">
      <c r="A95" s="6">
        <v>94</v>
      </c>
      <c r="B95" s="6" t="s">
        <v>109</v>
      </c>
      <c r="C95" s="7">
        <v>0.60193817185737641</v>
      </c>
      <c r="D95" s="7">
        <v>9.9</v>
      </c>
      <c r="E95" s="8">
        <v>3994.49</v>
      </c>
      <c r="F95" s="7">
        <v>2.175264139216905</v>
      </c>
      <c r="G95" s="7">
        <v>83.910700000000006</v>
      </c>
      <c r="H95" s="9">
        <v>10.784246023525078</v>
      </c>
      <c r="I95" s="7">
        <v>343.80682999999999</v>
      </c>
      <c r="J95" s="10">
        <v>27.1</v>
      </c>
      <c r="K95" s="7">
        <v>0.40574083503054986</v>
      </c>
      <c r="L95" s="7">
        <v>2.1867734732868356</v>
      </c>
      <c r="M95" s="7">
        <v>1.6579195727735194</v>
      </c>
      <c r="N95" s="9">
        <v>79.930940000000007</v>
      </c>
      <c r="O95" s="8">
        <v>4423.3823599999996</v>
      </c>
      <c r="P95" s="7"/>
      <c r="Q95" s="47">
        <v>11</v>
      </c>
      <c r="R95" s="129"/>
      <c r="S95" s="6">
        <f t="shared" ref="S95:AD95" si="60">IF(ABS(S63)&gt;S79,0,1)</f>
        <v>1</v>
      </c>
      <c r="T95" s="6">
        <f t="shared" si="60"/>
        <v>1</v>
      </c>
      <c r="U95" s="6">
        <f t="shared" si="60"/>
        <v>1</v>
      </c>
      <c r="V95" s="6">
        <f t="shared" si="60"/>
        <v>1</v>
      </c>
      <c r="W95" s="6">
        <f t="shared" si="60"/>
        <v>1</v>
      </c>
      <c r="X95" s="6">
        <f t="shared" si="60"/>
        <v>1</v>
      </c>
      <c r="Y95" s="6">
        <f t="shared" si="60"/>
        <v>1</v>
      </c>
      <c r="Z95" s="6">
        <f t="shared" si="60"/>
        <v>1</v>
      </c>
      <c r="AA95" s="6">
        <f t="shared" si="60"/>
        <v>1</v>
      </c>
      <c r="AB95" s="6">
        <f t="shared" si="60"/>
        <v>0</v>
      </c>
      <c r="AC95" s="6">
        <f t="shared" si="60"/>
        <v>1</v>
      </c>
      <c r="AD95" s="6">
        <f t="shared" si="60"/>
        <v>1</v>
      </c>
    </row>
    <row r="96" spans="1:30" ht="21" x14ac:dyDescent="0.4">
      <c r="A96" s="6">
        <v>95</v>
      </c>
      <c r="B96" s="6" t="s">
        <v>110</v>
      </c>
      <c r="C96" s="7">
        <v>0.62722393100536755</v>
      </c>
      <c r="D96" s="7">
        <v>4.2</v>
      </c>
      <c r="E96" s="8">
        <v>3145.6</v>
      </c>
      <c r="F96" s="7">
        <v>0.85640190579579034</v>
      </c>
      <c r="G96" s="7">
        <v>101.29683</v>
      </c>
      <c r="H96" s="9">
        <v>8.0332911163379777</v>
      </c>
      <c r="I96" s="7">
        <v>276.60575</v>
      </c>
      <c r="J96" s="10">
        <v>28.5</v>
      </c>
      <c r="K96" s="7">
        <v>0.41379667066095399</v>
      </c>
      <c r="L96" s="7">
        <v>4.1010795488812493</v>
      </c>
      <c r="M96" s="7">
        <v>1.8082142210964356</v>
      </c>
      <c r="N96" s="9">
        <v>101.33708</v>
      </c>
      <c r="O96" s="8">
        <v>4223.73801</v>
      </c>
      <c r="P96" s="7"/>
      <c r="Q96" s="47">
        <v>12</v>
      </c>
      <c r="R96" s="129"/>
      <c r="S96" s="6">
        <f t="shared" ref="S96:AD96" si="61">IF(ABS(S64)&gt;S80,0,1)</f>
        <v>1</v>
      </c>
      <c r="T96" s="6">
        <f t="shared" si="61"/>
        <v>1</v>
      </c>
      <c r="U96" s="6">
        <f t="shared" si="61"/>
        <v>0</v>
      </c>
      <c r="V96" s="6">
        <f t="shared" si="61"/>
        <v>1</v>
      </c>
      <c r="W96" s="6">
        <f t="shared" si="61"/>
        <v>1</v>
      </c>
      <c r="X96" s="6">
        <f t="shared" si="61"/>
        <v>1</v>
      </c>
      <c r="Y96" s="6">
        <f t="shared" si="61"/>
        <v>1</v>
      </c>
      <c r="Z96" s="6">
        <f t="shared" si="61"/>
        <v>0</v>
      </c>
      <c r="AA96" s="6">
        <f t="shared" si="61"/>
        <v>1</v>
      </c>
      <c r="AB96" s="6">
        <f t="shared" si="61"/>
        <v>1</v>
      </c>
      <c r="AC96" s="6">
        <f t="shared" si="61"/>
        <v>0</v>
      </c>
      <c r="AD96" s="6">
        <f t="shared" si="61"/>
        <v>1</v>
      </c>
    </row>
    <row r="97" spans="1:30" ht="21" x14ac:dyDescent="0.4">
      <c r="A97" s="6">
        <v>96</v>
      </c>
      <c r="B97" s="6" t="s">
        <v>111</v>
      </c>
      <c r="C97" s="7">
        <v>0.89096225879959701</v>
      </c>
      <c r="D97" s="7">
        <v>4.5999999999999996</v>
      </c>
      <c r="E97" s="8">
        <v>3648</v>
      </c>
      <c r="F97" s="7">
        <v>4.860683234065859</v>
      </c>
      <c r="G97" s="7">
        <v>63.910769999999999</v>
      </c>
      <c r="H97" s="9">
        <v>23.931774393881604</v>
      </c>
      <c r="I97" s="7">
        <v>424.16063000000003</v>
      </c>
      <c r="J97" s="10">
        <v>26.5</v>
      </c>
      <c r="K97" s="7">
        <v>3.4572169403630078</v>
      </c>
      <c r="L97" s="7">
        <v>3.0318144920732721</v>
      </c>
      <c r="M97" s="7">
        <v>3.7609169771831512</v>
      </c>
      <c r="N97" s="9">
        <v>282.77154000000002</v>
      </c>
      <c r="O97" s="8">
        <v>3116.7639800000002</v>
      </c>
      <c r="P97" s="7"/>
      <c r="Q97" s="48">
        <v>13</v>
      </c>
      <c r="R97" s="129"/>
      <c r="S97" s="6">
        <f t="shared" ref="S97:AD97" si="62">IF(ABS(S65)&gt;S81,0,1)</f>
        <v>1</v>
      </c>
      <c r="T97" s="6">
        <f t="shared" si="62"/>
        <v>1</v>
      </c>
      <c r="U97" s="6">
        <f t="shared" si="62"/>
        <v>1</v>
      </c>
      <c r="V97" s="6">
        <f t="shared" si="62"/>
        <v>1</v>
      </c>
      <c r="W97" s="6">
        <f t="shared" si="62"/>
        <v>1</v>
      </c>
      <c r="X97" s="6">
        <f t="shared" si="62"/>
        <v>1</v>
      </c>
      <c r="Y97" s="6">
        <f t="shared" si="62"/>
        <v>1</v>
      </c>
      <c r="Z97" s="6">
        <f t="shared" si="62"/>
        <v>1</v>
      </c>
      <c r="AA97" s="6">
        <f t="shared" si="62"/>
        <v>1</v>
      </c>
      <c r="AB97" s="6">
        <f t="shared" si="62"/>
        <v>1</v>
      </c>
      <c r="AC97" s="6">
        <f t="shared" si="62"/>
        <v>1</v>
      </c>
      <c r="AD97" s="6">
        <f t="shared" si="62"/>
        <v>0</v>
      </c>
    </row>
    <row r="98" spans="1:30" ht="21" x14ac:dyDescent="0.4">
      <c r="A98" s="6">
        <v>97</v>
      </c>
      <c r="B98" s="6" t="s">
        <v>112</v>
      </c>
      <c r="C98" s="7">
        <v>0.52189236817134332</v>
      </c>
      <c r="D98" s="7">
        <v>10.3</v>
      </c>
      <c r="E98" s="8">
        <v>3460.07</v>
      </c>
      <c r="F98" s="7">
        <v>3.2307622791559352</v>
      </c>
      <c r="G98" s="7">
        <v>137.01385999999999</v>
      </c>
      <c r="H98" s="9">
        <v>15.408250869820613</v>
      </c>
      <c r="I98" s="7">
        <v>378.31549000000001</v>
      </c>
      <c r="J98" s="10">
        <v>24.4</v>
      </c>
      <c r="K98" s="7">
        <v>0.27799540043973819</v>
      </c>
      <c r="L98" s="7">
        <v>5.8741132348289726</v>
      </c>
      <c r="M98" s="7">
        <v>1.2473453526727214</v>
      </c>
      <c r="N98" s="9">
        <v>85.218230000000005</v>
      </c>
      <c r="O98" s="8">
        <v>3373.5258199999998</v>
      </c>
      <c r="P98" s="7"/>
      <c r="Q98" s="31" t="s">
        <v>64</v>
      </c>
      <c r="R98" s="55">
        <f>SUM(R85:R97)</f>
        <v>0</v>
      </c>
      <c r="S98" s="132">
        <f t="shared" ref="S98:AD98" si="63">SUM(S85:S97)</f>
        <v>11</v>
      </c>
      <c r="T98" s="6">
        <f t="shared" si="63"/>
        <v>11</v>
      </c>
      <c r="U98" s="6">
        <f t="shared" si="63"/>
        <v>8</v>
      </c>
      <c r="V98" s="6">
        <f t="shared" si="63"/>
        <v>11</v>
      </c>
      <c r="W98" s="6">
        <f t="shared" si="63"/>
        <v>11</v>
      </c>
      <c r="X98" s="6">
        <f t="shared" si="63"/>
        <v>9</v>
      </c>
      <c r="Y98" s="6">
        <f t="shared" si="63"/>
        <v>11</v>
      </c>
      <c r="Z98" s="6">
        <f t="shared" si="63"/>
        <v>8</v>
      </c>
      <c r="AA98" s="6">
        <f t="shared" si="63"/>
        <v>11</v>
      </c>
      <c r="AB98" s="6">
        <f t="shared" si="63"/>
        <v>11</v>
      </c>
      <c r="AC98" s="6">
        <f t="shared" si="63"/>
        <v>9</v>
      </c>
      <c r="AD98" s="6">
        <f t="shared" si="63"/>
        <v>11</v>
      </c>
    </row>
    <row r="99" spans="1:30" ht="21" x14ac:dyDescent="0.4">
      <c r="A99" s="6">
        <v>98</v>
      </c>
      <c r="B99" s="6" t="s">
        <v>113</v>
      </c>
      <c r="C99" s="7">
        <v>0.84573748308525032</v>
      </c>
      <c r="D99" s="7">
        <v>18.899999999999999</v>
      </c>
      <c r="E99" s="8">
        <v>3329.25</v>
      </c>
      <c r="F99" s="7">
        <v>2.9812246278755072</v>
      </c>
      <c r="G99" s="7">
        <v>49.222799999999999</v>
      </c>
      <c r="H99" s="9">
        <v>22.369756427604873</v>
      </c>
      <c r="I99" s="7">
        <v>431.98156</v>
      </c>
      <c r="J99" s="10">
        <v>33.5</v>
      </c>
      <c r="K99" s="7">
        <v>0.18934864067607429</v>
      </c>
      <c r="L99" s="7">
        <v>6.7658998646820034</v>
      </c>
      <c r="M99" s="7">
        <v>3.8633288227334242</v>
      </c>
      <c r="N99" s="9">
        <v>38.258389999999999</v>
      </c>
      <c r="O99" s="8">
        <v>5799.0950599999996</v>
      </c>
      <c r="P99" s="7"/>
      <c r="Q99" s="31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21" x14ac:dyDescent="0.4">
      <c r="A100" s="6">
        <v>99</v>
      </c>
      <c r="B100" s="6" t="s">
        <v>114</v>
      </c>
      <c r="C100" s="7">
        <v>0.47989257730542983</v>
      </c>
      <c r="D100" s="7">
        <v>4.3</v>
      </c>
      <c r="E100" s="8">
        <v>3477.69</v>
      </c>
      <c r="F100" s="7">
        <v>2.2812063690671467</v>
      </c>
      <c r="G100" s="7">
        <v>71.579989999999995</v>
      </c>
      <c r="H100" s="9">
        <v>15.922667867033898</v>
      </c>
      <c r="I100" s="7">
        <v>266.67225999999999</v>
      </c>
      <c r="J100" s="10">
        <v>28.1</v>
      </c>
      <c r="K100" s="7">
        <v>0.58900173130811928</v>
      </c>
      <c r="L100" s="7">
        <v>2.7466029861678019</v>
      </c>
      <c r="M100" s="7">
        <v>1.0390551685727583</v>
      </c>
      <c r="N100" s="9">
        <v>71.661879999999996</v>
      </c>
      <c r="O100" s="8">
        <v>1798.37645</v>
      </c>
      <c r="P100" s="7"/>
      <c r="Q100" s="30" t="s">
        <v>392</v>
      </c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50"/>
    </row>
    <row r="101" spans="1:30" ht="21" x14ac:dyDescent="0.4">
      <c r="A101" s="6">
        <v>100</v>
      </c>
      <c r="B101" s="6" t="s">
        <v>115</v>
      </c>
      <c r="C101" s="7">
        <v>1.0918751740123644</v>
      </c>
      <c r="D101" s="7">
        <v>2.8</v>
      </c>
      <c r="E101" s="8">
        <v>5274.86</v>
      </c>
      <c r="F101" s="7">
        <v>16.507274136143916</v>
      </c>
      <c r="G101" s="7">
        <v>129.13593</v>
      </c>
      <c r="H101" s="9">
        <v>37.053312356806693</v>
      </c>
      <c r="I101" s="7">
        <v>478.61703</v>
      </c>
      <c r="J101" s="10">
        <v>28.7</v>
      </c>
      <c r="K101" s="7">
        <v>3.8872691933916421</v>
      </c>
      <c r="L101" s="7">
        <v>3.8911680548520517</v>
      </c>
      <c r="M101" s="7">
        <v>3.9332329233070906</v>
      </c>
      <c r="N101" s="9">
        <v>296.10057999999998</v>
      </c>
      <c r="O101" s="8">
        <v>9218.7909899999995</v>
      </c>
      <c r="P101" s="7"/>
      <c r="Q101" s="51"/>
      <c r="R101" s="6">
        <v>1</v>
      </c>
      <c r="S101" s="6">
        <v>2</v>
      </c>
      <c r="T101" s="6">
        <v>3</v>
      </c>
      <c r="U101" s="6">
        <v>4</v>
      </c>
      <c r="V101" s="6">
        <v>5</v>
      </c>
      <c r="W101" s="6">
        <v>6</v>
      </c>
      <c r="X101" s="6">
        <v>7</v>
      </c>
      <c r="Y101" s="6">
        <v>8</v>
      </c>
      <c r="Z101" s="6">
        <v>9</v>
      </c>
      <c r="AA101" s="6">
        <v>10</v>
      </c>
      <c r="AB101" s="6">
        <v>11</v>
      </c>
      <c r="AC101" s="6">
        <v>12</v>
      </c>
      <c r="AD101" s="52">
        <v>13</v>
      </c>
    </row>
    <row r="102" spans="1:30" ht="21" x14ac:dyDescent="0.4">
      <c r="A102" s="6">
        <v>101</v>
      </c>
      <c r="B102" s="6" t="s">
        <v>116</v>
      </c>
      <c r="C102" s="7">
        <v>0.54561900037930733</v>
      </c>
      <c r="D102" s="7">
        <v>9.5</v>
      </c>
      <c r="E102" s="8">
        <v>3240.31</v>
      </c>
      <c r="F102" s="7">
        <v>1.8965366323344905</v>
      </c>
      <c r="G102" s="7">
        <v>0.93984999999999996</v>
      </c>
      <c r="H102" s="9">
        <v>10.212120327954949</v>
      </c>
      <c r="I102" s="7">
        <v>319.90195999999997</v>
      </c>
      <c r="J102" s="10">
        <v>29.7</v>
      </c>
      <c r="K102" s="7">
        <v>0.33161210857927897</v>
      </c>
      <c r="L102" s="7">
        <v>2.9177486651299858</v>
      </c>
      <c r="M102" s="7">
        <v>0.5225687859247804</v>
      </c>
      <c r="N102" s="9">
        <v>122.55436</v>
      </c>
      <c r="O102" s="8">
        <v>2652.81709</v>
      </c>
      <c r="P102" s="7"/>
      <c r="Q102" s="51">
        <v>1</v>
      </c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31"/>
    </row>
    <row r="103" spans="1:30" ht="21" x14ac:dyDescent="0.4">
      <c r="A103" s="6">
        <v>102</v>
      </c>
      <c r="B103" s="6" t="s">
        <v>117</v>
      </c>
      <c r="C103" s="7">
        <v>0.51488250652741518</v>
      </c>
      <c r="D103" s="7">
        <v>10.3</v>
      </c>
      <c r="E103" s="8">
        <v>4627.08</v>
      </c>
      <c r="F103" s="7">
        <v>4.6057441253263711</v>
      </c>
      <c r="G103" s="7">
        <v>93.194270000000003</v>
      </c>
      <c r="H103" s="9">
        <v>19.362924281984334</v>
      </c>
      <c r="I103" s="7">
        <v>376.6893</v>
      </c>
      <c r="J103" s="10">
        <v>28.8</v>
      </c>
      <c r="K103" s="7">
        <v>0.57588021691488178</v>
      </c>
      <c r="L103" s="7">
        <v>4.9086161879895567</v>
      </c>
      <c r="M103" s="7">
        <v>1.5804699738903392</v>
      </c>
      <c r="N103" s="9">
        <v>87.469809999999995</v>
      </c>
      <c r="O103" s="8">
        <v>3331.06005</v>
      </c>
      <c r="P103" s="7"/>
      <c r="Q103" s="51">
        <v>2</v>
      </c>
      <c r="R103" s="129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5"/>
    </row>
    <row r="104" spans="1:30" ht="21" x14ac:dyDescent="0.4">
      <c r="A104" s="6">
        <v>103</v>
      </c>
      <c r="B104" s="6" t="s">
        <v>118</v>
      </c>
      <c r="C104" s="7">
        <v>0.49771511566119953</v>
      </c>
      <c r="D104" s="7">
        <v>2.2000000000000002</v>
      </c>
      <c r="E104" s="8">
        <v>2658.47</v>
      </c>
      <c r="F104" s="7">
        <v>1.9483509865740904</v>
      </c>
      <c r="G104" s="7">
        <v>128.45761999999999</v>
      </c>
      <c r="H104" s="9">
        <v>15.480534202415955</v>
      </c>
      <c r="I104" s="7">
        <v>301.33904999999999</v>
      </c>
      <c r="J104" s="10">
        <v>28.4</v>
      </c>
      <c r="K104" s="7">
        <v>0.46032946437378752</v>
      </c>
      <c r="L104" s="7">
        <v>4.9594388749158664</v>
      </c>
      <c r="M104" s="7">
        <v>3.2654362534981751</v>
      </c>
      <c r="N104" s="9">
        <v>77.713480000000004</v>
      </c>
      <c r="O104" s="8">
        <v>3667.2925</v>
      </c>
      <c r="P104" s="7"/>
      <c r="Q104" s="51">
        <v>3</v>
      </c>
      <c r="R104" s="129"/>
      <c r="S104" s="132"/>
      <c r="T104" s="6">
        <v>1</v>
      </c>
      <c r="U104" s="6">
        <v>0.46931801879961005</v>
      </c>
      <c r="V104" s="6">
        <v>0.23220859675474526</v>
      </c>
      <c r="W104" s="6">
        <v>0.37560002309429857</v>
      </c>
      <c r="X104" s="6">
        <v>0.4898617783204629</v>
      </c>
      <c r="Y104" s="6">
        <v>0.18519511732047761</v>
      </c>
      <c r="Z104" s="6">
        <v>0.39107624785442147</v>
      </c>
      <c r="AA104" s="6">
        <v>-0.22425935370705888</v>
      </c>
      <c r="AB104" s="6">
        <v>-2.8476810514945505E-2</v>
      </c>
      <c r="AC104" s="6">
        <v>0.36086033565354664</v>
      </c>
      <c r="AD104" s="52">
        <v>-0.15168513430632133</v>
      </c>
    </row>
    <row r="105" spans="1:30" ht="21" x14ac:dyDescent="0.4">
      <c r="A105" s="6">
        <v>104</v>
      </c>
      <c r="B105" s="6" t="s">
        <v>119</v>
      </c>
      <c r="C105" s="7">
        <v>0.87229751911081932</v>
      </c>
      <c r="D105" s="7">
        <v>23.7</v>
      </c>
      <c r="E105" s="8">
        <v>3256.93</v>
      </c>
      <c r="F105" s="7">
        <v>2.1885600837905859</v>
      </c>
      <c r="G105" s="7">
        <v>77.845910000000003</v>
      </c>
      <c r="H105" s="9">
        <v>11.724429020306712</v>
      </c>
      <c r="I105" s="7">
        <v>368.13144</v>
      </c>
      <c r="J105" s="10">
        <v>22.5</v>
      </c>
      <c r="K105" s="7">
        <v>0.17312591200257216</v>
      </c>
      <c r="L105" s="7">
        <v>3.2828401256858792</v>
      </c>
      <c r="M105" s="7">
        <v>3.0691428660757554</v>
      </c>
      <c r="N105" s="9">
        <v>41.162750000000003</v>
      </c>
      <c r="O105" s="8">
        <v>2745.2203399999999</v>
      </c>
      <c r="P105" s="7"/>
      <c r="Q105" s="51">
        <v>4</v>
      </c>
      <c r="R105" s="129"/>
      <c r="S105" s="132"/>
      <c r="T105" s="6">
        <v>0.46931801879961005</v>
      </c>
      <c r="U105" s="6">
        <v>1</v>
      </c>
      <c r="V105" s="6">
        <v>-6.662492323360655E-3</v>
      </c>
      <c r="W105" s="6">
        <v>0.53695182557032772</v>
      </c>
      <c r="X105" s="6">
        <v>0.69990783951112789</v>
      </c>
      <c r="Y105" s="6">
        <v>-7.2994538372916147E-4</v>
      </c>
      <c r="Z105" s="6">
        <v>0.79885650238593098</v>
      </c>
      <c r="AA105" s="6">
        <v>-0.23580837635729898</v>
      </c>
      <c r="AB105" s="6">
        <v>-2.6856167975475168E-3</v>
      </c>
      <c r="AC105" s="6">
        <v>0.71847956447144667</v>
      </c>
      <c r="AD105" s="52">
        <v>-0.10523522691859709</v>
      </c>
    </row>
    <row r="106" spans="1:30" ht="21" x14ac:dyDescent="0.4">
      <c r="A106" s="6">
        <v>105</v>
      </c>
      <c r="B106" s="6" t="s">
        <v>120</v>
      </c>
      <c r="C106" s="7">
        <v>0.86695261603204798</v>
      </c>
      <c r="D106" s="7">
        <v>7.7</v>
      </c>
      <c r="E106" s="8">
        <v>3920.24</v>
      </c>
      <c r="F106" s="7">
        <v>13.934973495730992</v>
      </c>
      <c r="G106" s="7">
        <v>99.407330000000002</v>
      </c>
      <c r="H106" s="9">
        <v>26.013636547566058</v>
      </c>
      <c r="I106" s="7">
        <v>423.08704</v>
      </c>
      <c r="J106" s="10">
        <v>24.8</v>
      </c>
      <c r="K106" s="7">
        <v>3.2831737346101231</v>
      </c>
      <c r="L106" s="7">
        <v>2.9336786306802085</v>
      </c>
      <c r="M106" s="7">
        <v>2.7630194634402945</v>
      </c>
      <c r="N106" s="9">
        <v>238.30368999999999</v>
      </c>
      <c r="O106" s="8">
        <v>3431.8526700000002</v>
      </c>
      <c r="P106" s="7"/>
      <c r="Q106" s="51">
        <v>5</v>
      </c>
      <c r="R106" s="129"/>
      <c r="S106" s="132"/>
      <c r="T106" s="6">
        <v>0.23220859675474526</v>
      </c>
      <c r="U106" s="6">
        <v>-6.662492323360655E-3</v>
      </c>
      <c r="V106" s="6">
        <v>1.0000000000000002</v>
      </c>
      <c r="W106" s="6">
        <v>7.6223183332623123E-2</v>
      </c>
      <c r="X106" s="6">
        <v>-4.0902435129980902E-2</v>
      </c>
      <c r="Y106" s="6">
        <v>-0.2025366054009512</v>
      </c>
      <c r="Z106" s="6">
        <v>3.0606142476649726E-2</v>
      </c>
      <c r="AA106" s="6">
        <v>2.488145489161641E-2</v>
      </c>
      <c r="AB106" s="6">
        <v>2.9429755439241968E-2</v>
      </c>
      <c r="AC106" s="6">
        <v>4.057478556646716E-2</v>
      </c>
      <c r="AD106" s="52">
        <v>-3.1486412080828259E-2</v>
      </c>
    </row>
    <row r="107" spans="1:30" ht="21" x14ac:dyDescent="0.4">
      <c r="A107" s="6">
        <v>106</v>
      </c>
      <c r="B107" s="6" t="s">
        <v>121</v>
      </c>
      <c r="C107" s="7">
        <v>0.55795613871382976</v>
      </c>
      <c r="D107" s="7">
        <v>13.7</v>
      </c>
      <c r="E107" s="8">
        <v>3289.77</v>
      </c>
      <c r="F107" s="7">
        <v>2.3064739181823839</v>
      </c>
      <c r="G107" s="7">
        <v>42.710880000000003</v>
      </c>
      <c r="H107" s="9">
        <v>9.7139876637141889</v>
      </c>
      <c r="I107" s="7">
        <v>286.75882999999999</v>
      </c>
      <c r="J107" s="10">
        <v>25.4</v>
      </c>
      <c r="K107" s="7">
        <v>0.55207540281469414</v>
      </c>
      <c r="L107" s="7">
        <v>3.3017987625432461</v>
      </c>
      <c r="M107" s="7">
        <v>0.96742703742517122</v>
      </c>
      <c r="N107" s="9">
        <v>79.765990000000002</v>
      </c>
      <c r="O107" s="8">
        <v>2847.3085599999999</v>
      </c>
      <c r="P107" s="7"/>
      <c r="Q107" s="51">
        <v>6</v>
      </c>
      <c r="R107" s="129"/>
      <c r="S107" s="132"/>
      <c r="T107" s="6">
        <v>0.37560002309429857</v>
      </c>
      <c r="U107" s="6">
        <v>0.53695182557032772</v>
      </c>
      <c r="V107" s="6">
        <v>7.6223183332623123E-2</v>
      </c>
      <c r="W107" s="6">
        <v>0.99999999999999989</v>
      </c>
      <c r="X107" s="6">
        <v>0.57218833780440825</v>
      </c>
      <c r="Y107" s="6">
        <v>3.9771189122367618E-3</v>
      </c>
      <c r="Z107" s="6">
        <v>0.53304658346040767</v>
      </c>
      <c r="AA107" s="6">
        <v>-0.14002484874554955</v>
      </c>
      <c r="AB107" s="6">
        <v>-6.0241725774970084E-2</v>
      </c>
      <c r="AC107" s="6">
        <v>0.52177639085139271</v>
      </c>
      <c r="AD107" s="52">
        <v>-0.1227657398173353</v>
      </c>
    </row>
    <row r="108" spans="1:30" ht="21" x14ac:dyDescent="0.4">
      <c r="A108" s="6">
        <v>107</v>
      </c>
      <c r="B108" s="6" t="s">
        <v>122</v>
      </c>
      <c r="C108" s="7">
        <v>0.64413207717545073</v>
      </c>
      <c r="D108" s="7">
        <v>9.6</v>
      </c>
      <c r="E108" s="8">
        <v>3641.66</v>
      </c>
      <c r="F108" s="7">
        <v>2.4832194564006862</v>
      </c>
      <c r="G108" s="7">
        <v>109.94202</v>
      </c>
      <c r="H108" s="9">
        <v>17.006290822622883</v>
      </c>
      <c r="I108" s="7">
        <v>343.84312</v>
      </c>
      <c r="J108" s="10">
        <v>26.7</v>
      </c>
      <c r="K108" s="7">
        <v>0.30519655832188847</v>
      </c>
      <c r="L108" s="7">
        <v>5.7189296571652166</v>
      </c>
      <c r="M108" s="7">
        <v>4.9556030460825333</v>
      </c>
      <c r="N108" s="9">
        <v>55.334479999999999</v>
      </c>
      <c r="O108" s="8">
        <v>2831.3216699999998</v>
      </c>
      <c r="P108" s="7"/>
      <c r="Q108" s="51">
        <v>7</v>
      </c>
      <c r="R108" s="129"/>
      <c r="S108" s="132"/>
      <c r="T108" s="6">
        <v>0.4898617783204629</v>
      </c>
      <c r="U108" s="6">
        <v>0.69990783951112789</v>
      </c>
      <c r="V108" s="6">
        <v>-4.0902435129980902E-2</v>
      </c>
      <c r="W108" s="6">
        <v>0.57218833780440825</v>
      </c>
      <c r="X108" s="6">
        <v>1</v>
      </c>
      <c r="Y108" s="6">
        <v>0.25112944644807367</v>
      </c>
      <c r="Z108" s="6">
        <v>0.65148670136464681</v>
      </c>
      <c r="AA108" s="6">
        <v>-0.33926385268739695</v>
      </c>
      <c r="AB108" s="6">
        <v>-8.570905000676983E-2</v>
      </c>
      <c r="AC108" s="6">
        <v>0.57012097294831598</v>
      </c>
      <c r="AD108" s="52">
        <v>-0.14328828438667285</v>
      </c>
    </row>
    <row r="109" spans="1:30" ht="21" x14ac:dyDescent="0.4">
      <c r="A109" s="6">
        <v>108</v>
      </c>
      <c r="B109" s="6" t="s">
        <v>123</v>
      </c>
      <c r="C109" s="7">
        <v>0.49894341394693587</v>
      </c>
      <c r="D109" s="7">
        <v>9.3000000000000007</v>
      </c>
      <c r="E109" s="8">
        <v>3070.12</v>
      </c>
      <c r="F109" s="7">
        <v>2.1131721061281992</v>
      </c>
      <c r="G109" s="7">
        <v>74.692440000000005</v>
      </c>
      <c r="H109" s="9">
        <v>13.383423338811928</v>
      </c>
      <c r="I109" s="7">
        <v>313.82954000000001</v>
      </c>
      <c r="J109" s="10">
        <v>29.9</v>
      </c>
      <c r="K109" s="7">
        <v>0.48391271565063754</v>
      </c>
      <c r="L109" s="7">
        <v>4.9307349142991317</v>
      </c>
      <c r="M109" s="7">
        <v>3.3355247710730218</v>
      </c>
      <c r="N109" s="9">
        <v>94.498019999999997</v>
      </c>
      <c r="O109" s="8">
        <v>3091.7821100000001</v>
      </c>
      <c r="P109" s="7"/>
      <c r="Q109" s="51">
        <v>8</v>
      </c>
      <c r="R109" s="129"/>
      <c r="S109" s="132"/>
      <c r="T109" s="6">
        <v>0.18519511732047761</v>
      </c>
      <c r="U109" s="6">
        <v>-7.2994538372916147E-4</v>
      </c>
      <c r="V109" s="6">
        <v>-0.2025366054009512</v>
      </c>
      <c r="W109" s="6">
        <v>3.9771189122367618E-3</v>
      </c>
      <c r="X109" s="6">
        <v>0.25112944644807367</v>
      </c>
      <c r="Y109" s="6">
        <v>1.0000000000000002</v>
      </c>
      <c r="Z109" s="6">
        <v>-6.8211497853116046E-2</v>
      </c>
      <c r="AA109" s="6">
        <v>-9.5759828528447333E-2</v>
      </c>
      <c r="AB109" s="6">
        <v>-0.12985249422128414</v>
      </c>
      <c r="AC109" s="6">
        <v>-1.5990079442343083E-3</v>
      </c>
      <c r="AD109" s="52">
        <v>4.6681561119896776E-3</v>
      </c>
    </row>
    <row r="110" spans="1:30" ht="21" x14ac:dyDescent="0.4">
      <c r="A110" s="6">
        <v>109</v>
      </c>
      <c r="B110" s="6" t="s">
        <v>124</v>
      </c>
      <c r="C110" s="7">
        <v>0.45090800981096546</v>
      </c>
      <c r="D110" s="7">
        <v>16.2</v>
      </c>
      <c r="E110" s="8">
        <v>3526.67</v>
      </c>
      <c r="F110" s="7">
        <v>4.1870029482446798</v>
      </c>
      <c r="G110" s="7">
        <v>68.027829999999994</v>
      </c>
      <c r="H110" s="9">
        <v>17.739018407947871</v>
      </c>
      <c r="I110" s="7">
        <v>397.26357999999999</v>
      </c>
      <c r="J110" s="10">
        <v>27.3</v>
      </c>
      <c r="K110" s="7">
        <v>0.34077770340169172</v>
      </c>
      <c r="L110" s="7">
        <v>4.2117781136189079</v>
      </c>
      <c r="M110" s="7">
        <v>17.937095855114833</v>
      </c>
      <c r="N110" s="9">
        <v>76.814949999999996</v>
      </c>
      <c r="O110" s="8">
        <v>4932.9460099999997</v>
      </c>
      <c r="P110" s="7"/>
      <c r="Q110" s="51">
        <v>9</v>
      </c>
      <c r="R110" s="129"/>
      <c r="S110" s="132"/>
      <c r="T110" s="6">
        <v>0.39107624785442147</v>
      </c>
      <c r="U110" s="6">
        <v>0.79885650238593098</v>
      </c>
      <c r="V110" s="6">
        <v>3.0606142476649726E-2</v>
      </c>
      <c r="W110" s="6">
        <v>0.53304658346040767</v>
      </c>
      <c r="X110" s="6">
        <v>0.65148670136464681</v>
      </c>
      <c r="Y110" s="6">
        <v>-6.8211497853116046E-2</v>
      </c>
      <c r="Z110" s="6">
        <v>1</v>
      </c>
      <c r="AA110" s="6">
        <v>-0.24470471022649073</v>
      </c>
      <c r="AB110" s="6">
        <v>-8.7057457145327047E-3</v>
      </c>
      <c r="AC110" s="6">
        <v>0.90741484112198878</v>
      </c>
      <c r="AD110" s="52">
        <v>-0.18202520784761755</v>
      </c>
    </row>
    <row r="111" spans="1:30" ht="21" x14ac:dyDescent="0.4">
      <c r="A111" s="6">
        <v>110</v>
      </c>
      <c r="B111" s="6" t="s">
        <v>125</v>
      </c>
      <c r="C111" s="7">
        <v>0.52183378153412729</v>
      </c>
      <c r="D111" s="7">
        <v>11.6</v>
      </c>
      <c r="E111" s="8">
        <v>3309.67</v>
      </c>
      <c r="F111" s="7">
        <v>2.3530541682673838</v>
      </c>
      <c r="G111" s="7">
        <v>13.70818</v>
      </c>
      <c r="H111" s="9">
        <v>7.8114995517992059</v>
      </c>
      <c r="I111" s="7">
        <v>267.63990000000001</v>
      </c>
      <c r="J111" s="10">
        <v>23.8</v>
      </c>
      <c r="K111" s="7">
        <v>0.56908571206849723</v>
      </c>
      <c r="L111" s="7">
        <v>6.4028684850813162</v>
      </c>
      <c r="M111" s="7">
        <v>12.493597131514919</v>
      </c>
      <c r="N111" s="9">
        <v>73.696600000000004</v>
      </c>
      <c r="O111" s="8">
        <v>5378.7296699999997</v>
      </c>
      <c r="P111" s="7"/>
      <c r="Q111" s="51">
        <v>10</v>
      </c>
      <c r="R111" s="129"/>
      <c r="S111" s="132"/>
      <c r="T111" s="6">
        <v>-0.22425935370705888</v>
      </c>
      <c r="U111" s="6">
        <v>-0.23580837635729898</v>
      </c>
      <c r="V111" s="6">
        <v>2.488145489161641E-2</v>
      </c>
      <c r="W111" s="6">
        <v>-0.14002484874554955</v>
      </c>
      <c r="X111" s="6">
        <v>-0.33926385268739695</v>
      </c>
      <c r="Y111" s="6">
        <v>-9.5759828528447333E-2</v>
      </c>
      <c r="Z111" s="6">
        <v>-0.24470471022649073</v>
      </c>
      <c r="AA111" s="6">
        <v>0.99999999999999989</v>
      </c>
      <c r="AB111" s="6">
        <v>0.25271528842896912</v>
      </c>
      <c r="AC111" s="6">
        <v>-0.25728764812635324</v>
      </c>
      <c r="AD111" s="52">
        <v>0.25932893757960035</v>
      </c>
    </row>
    <row r="112" spans="1:30" ht="21" x14ac:dyDescent="0.4">
      <c r="A112" s="6">
        <v>111</v>
      </c>
      <c r="B112" s="6" t="s">
        <v>126</v>
      </c>
      <c r="C112" s="7">
        <v>0.84882677266316198</v>
      </c>
      <c r="D112" s="7">
        <v>16.600000000000001</v>
      </c>
      <c r="E112" s="8">
        <v>3536.15</v>
      </c>
      <c r="F112" s="7">
        <v>2.5131427106039235</v>
      </c>
      <c r="G112" s="7">
        <v>13.59703</v>
      </c>
      <c r="H112" s="9">
        <v>9.1037312475958458</v>
      </c>
      <c r="I112" s="7">
        <v>275.47120999999999</v>
      </c>
      <c r="J112" s="10">
        <v>24.2</v>
      </c>
      <c r="K112" s="7">
        <v>0.2659291564727157</v>
      </c>
      <c r="L112" s="7">
        <v>3.3337607385562249</v>
      </c>
      <c r="M112" s="7">
        <v>1.2381074496730349</v>
      </c>
      <c r="N112" s="9">
        <v>55.908949999999997</v>
      </c>
      <c r="O112" s="8">
        <v>4069.5986699999999</v>
      </c>
      <c r="P112" s="7"/>
      <c r="Q112" s="51">
        <v>11</v>
      </c>
      <c r="R112" s="129"/>
      <c r="S112" s="132"/>
      <c r="T112" s="6">
        <v>-2.8476810514945505E-2</v>
      </c>
      <c r="U112" s="6">
        <v>-2.6856167975475168E-3</v>
      </c>
      <c r="V112" s="6">
        <v>2.9429755439241968E-2</v>
      </c>
      <c r="W112" s="6">
        <v>-6.0241725774970084E-2</v>
      </c>
      <c r="X112" s="6">
        <v>-8.570905000676983E-2</v>
      </c>
      <c r="Y112" s="6">
        <v>-0.12985249422128414</v>
      </c>
      <c r="Z112" s="6">
        <v>-8.7057457145327047E-3</v>
      </c>
      <c r="AA112" s="6">
        <v>0.25271528842896912</v>
      </c>
      <c r="AB112" s="6">
        <v>1</v>
      </c>
      <c r="AC112" s="6">
        <v>-5.5866297504819397E-2</v>
      </c>
      <c r="AD112" s="52">
        <v>0.15711993241447006</v>
      </c>
    </row>
    <row r="113" spans="1:30" ht="21" x14ac:dyDescent="0.4">
      <c r="A113" s="6">
        <v>112</v>
      </c>
      <c r="B113" s="6" t="s">
        <v>127</v>
      </c>
      <c r="C113" s="7">
        <v>0.6195744680851063</v>
      </c>
      <c r="D113" s="7">
        <v>10.1</v>
      </c>
      <c r="E113" s="8">
        <v>3808.9</v>
      </c>
      <c r="F113" s="7">
        <v>1.4070921985815603</v>
      </c>
      <c r="G113" s="7">
        <v>61.844610000000003</v>
      </c>
      <c r="H113" s="9">
        <v>12.28936170212766</v>
      </c>
      <c r="I113" s="7">
        <v>329.31630999999999</v>
      </c>
      <c r="J113" s="10">
        <v>26.5</v>
      </c>
      <c r="K113" s="7">
        <v>0.43533753500014838</v>
      </c>
      <c r="L113" s="7">
        <v>3.6312056737588656</v>
      </c>
      <c r="M113" s="7">
        <v>1.8774468085106384</v>
      </c>
      <c r="N113" s="9">
        <v>100.64212000000001</v>
      </c>
      <c r="O113" s="8">
        <v>3600.05674</v>
      </c>
      <c r="P113" s="7"/>
      <c r="Q113" s="51">
        <v>12</v>
      </c>
      <c r="R113" s="129"/>
      <c r="S113" s="132"/>
      <c r="T113" s="6">
        <v>0.36086033565354664</v>
      </c>
      <c r="U113" s="6">
        <v>0.71847956447144667</v>
      </c>
      <c r="V113" s="6">
        <v>4.057478556646716E-2</v>
      </c>
      <c r="W113" s="6">
        <v>0.52177639085139271</v>
      </c>
      <c r="X113" s="6">
        <v>0.57012097294831598</v>
      </c>
      <c r="Y113" s="6">
        <v>-1.5990079442343083E-3</v>
      </c>
      <c r="Z113" s="6">
        <v>0.90741484112198878</v>
      </c>
      <c r="AA113" s="6">
        <v>-0.25728764812635324</v>
      </c>
      <c r="AB113" s="6">
        <v>-5.5866297504819397E-2</v>
      </c>
      <c r="AC113" s="6">
        <v>1.0000000000000002</v>
      </c>
      <c r="AD113" s="52">
        <v>-0.12548771036237844</v>
      </c>
    </row>
    <row r="114" spans="1:30" ht="21" x14ac:dyDescent="0.4">
      <c r="A114" s="6">
        <v>113</v>
      </c>
      <c r="B114" s="6" t="s">
        <v>128</v>
      </c>
      <c r="C114" s="7">
        <v>0.6859660163624921</v>
      </c>
      <c r="D114" s="7">
        <v>7.9</v>
      </c>
      <c r="E114" s="8">
        <v>3504.44</v>
      </c>
      <c r="F114" s="7">
        <v>4.7073631214600375</v>
      </c>
      <c r="G114" s="7">
        <v>47.951309999999999</v>
      </c>
      <c r="H114" s="9">
        <v>28.684707363121461</v>
      </c>
      <c r="I114" s="7">
        <v>429.96852999999999</v>
      </c>
      <c r="J114" s="10">
        <v>33.299999999999997</v>
      </c>
      <c r="K114" s="7">
        <v>0.34498937432727073</v>
      </c>
      <c r="L114" s="7">
        <v>4.2794210195091251</v>
      </c>
      <c r="M114" s="7">
        <v>5.1747010698552547</v>
      </c>
      <c r="N114" s="9">
        <v>66.003370000000004</v>
      </c>
      <c r="O114" s="8">
        <v>3574.2227800000001</v>
      </c>
      <c r="P114" s="7"/>
      <c r="Q114" s="53">
        <v>13</v>
      </c>
      <c r="R114" s="130"/>
      <c r="S114" s="133"/>
      <c r="T114" s="29">
        <v>-0.15168513430632133</v>
      </c>
      <c r="U114" s="29">
        <v>-0.10523522691859709</v>
      </c>
      <c r="V114" s="29">
        <v>-3.1486412080828259E-2</v>
      </c>
      <c r="W114" s="29">
        <v>-0.1227657398173353</v>
      </c>
      <c r="X114" s="29">
        <v>-0.14328828438667285</v>
      </c>
      <c r="Y114" s="29">
        <v>4.6681561119896776E-3</v>
      </c>
      <c r="Z114" s="29">
        <v>-0.18202520784761755</v>
      </c>
      <c r="AA114" s="29">
        <v>0.25932893757960035</v>
      </c>
      <c r="AB114" s="29">
        <v>0.15711993241447006</v>
      </c>
      <c r="AC114" s="29">
        <v>-0.12548771036237844</v>
      </c>
      <c r="AD114" s="54">
        <v>1</v>
      </c>
    </row>
    <row r="115" spans="1:30" ht="21" x14ac:dyDescent="0.4">
      <c r="A115" s="6">
        <v>114</v>
      </c>
      <c r="B115" s="6" t="s">
        <v>129</v>
      </c>
      <c r="C115" s="7">
        <v>0.58728724573270497</v>
      </c>
      <c r="D115" s="7">
        <v>14.2</v>
      </c>
      <c r="E115" s="8">
        <v>3492.59</v>
      </c>
      <c r="F115" s="7">
        <v>3.5408170740641256</v>
      </c>
      <c r="G115" s="7">
        <v>142.42102</v>
      </c>
      <c r="H115" s="9">
        <v>13.56499230788015</v>
      </c>
      <c r="I115" s="7">
        <v>364.93614000000002</v>
      </c>
      <c r="J115" s="10">
        <v>26.2</v>
      </c>
      <c r="K115" s="7">
        <v>0.32464113992910537</v>
      </c>
      <c r="L115" s="7">
        <v>3.6629142145490952</v>
      </c>
      <c r="M115" s="7">
        <v>3.0850284486337332</v>
      </c>
      <c r="N115" s="9">
        <v>67.288460000000001</v>
      </c>
      <c r="O115" s="8">
        <v>3246.9780999999998</v>
      </c>
      <c r="P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21" x14ac:dyDescent="0.4">
      <c r="A116" s="6">
        <v>115</v>
      </c>
      <c r="B116" s="6" t="s">
        <v>130</v>
      </c>
      <c r="C116" s="7">
        <v>1.2157893339704282</v>
      </c>
      <c r="D116" s="7">
        <v>10.3</v>
      </c>
      <c r="E116" s="8">
        <v>3785.02</v>
      </c>
      <c r="F116" s="7">
        <v>6.8487696105757738</v>
      </c>
      <c r="G116" s="7">
        <v>108.14664999999999</v>
      </c>
      <c r="H116" s="9">
        <v>22.616867086087442</v>
      </c>
      <c r="I116" s="7">
        <v>391.25587000000002</v>
      </c>
      <c r="J116" s="10">
        <v>24.9</v>
      </c>
      <c r="K116" s="7">
        <v>1.7031630170316301</v>
      </c>
      <c r="L116" s="7">
        <v>4.380027076531019</v>
      </c>
      <c r="M116" s="7">
        <v>7.3353508003504011</v>
      </c>
      <c r="N116" s="9">
        <v>185.64476999999999</v>
      </c>
      <c r="O116" s="8">
        <v>3168.9761400000002</v>
      </c>
      <c r="P116" s="7"/>
      <c r="Q116" s="31" t="s">
        <v>393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21" x14ac:dyDescent="0.4">
      <c r="A117" s="6">
        <v>116</v>
      </c>
      <c r="B117" s="6" t="s">
        <v>131</v>
      </c>
      <c r="C117" s="7">
        <v>0.61247345047306434</v>
      </c>
      <c r="D117" s="7">
        <v>14.2</v>
      </c>
      <c r="E117" s="8">
        <v>3335.85</v>
      </c>
      <c r="F117" s="7">
        <v>0.54064491214520183</v>
      </c>
      <c r="G117" s="7">
        <v>153.48787999999999</v>
      </c>
      <c r="H117" s="9">
        <v>14.751882602819077</v>
      </c>
      <c r="I117" s="7">
        <v>279.36667</v>
      </c>
      <c r="J117" s="10">
        <v>27.3</v>
      </c>
      <c r="K117" s="7">
        <v>0.43716539424082113</v>
      </c>
      <c r="L117" s="7">
        <v>3.7072793975670981</v>
      </c>
      <c r="M117" s="7">
        <v>1.6314346398918711</v>
      </c>
      <c r="N117" s="9">
        <v>111.23642</v>
      </c>
      <c r="O117" s="8">
        <v>3584.1977200000001</v>
      </c>
      <c r="P117" s="7"/>
      <c r="Q117" s="44"/>
      <c r="R117" s="45">
        <v>1</v>
      </c>
      <c r="S117" s="45">
        <v>2</v>
      </c>
      <c r="T117" s="45">
        <v>3</v>
      </c>
      <c r="U117" s="45">
        <v>4</v>
      </c>
      <c r="V117" s="45">
        <v>5</v>
      </c>
      <c r="W117" s="45">
        <v>6</v>
      </c>
      <c r="X117" s="45">
        <v>7</v>
      </c>
      <c r="Y117" s="45">
        <v>8</v>
      </c>
      <c r="Z117" s="45">
        <v>9</v>
      </c>
      <c r="AA117" s="45">
        <v>10</v>
      </c>
      <c r="AB117" s="45">
        <v>11</v>
      </c>
      <c r="AC117" s="45">
        <v>12</v>
      </c>
      <c r="AD117" s="46">
        <v>13</v>
      </c>
    </row>
    <row r="118" spans="1:30" ht="21" x14ac:dyDescent="0.4">
      <c r="A118" s="6">
        <v>117</v>
      </c>
      <c r="B118" s="6" t="s">
        <v>132</v>
      </c>
      <c r="C118" s="7">
        <v>0.96396731054977713</v>
      </c>
      <c r="D118" s="7">
        <v>6.9</v>
      </c>
      <c r="E118" s="8">
        <v>3820.63</v>
      </c>
      <c r="F118" s="7">
        <v>6.7979197622585437</v>
      </c>
      <c r="G118" s="7">
        <v>166.54228000000001</v>
      </c>
      <c r="H118" s="9">
        <v>25.575780089153046</v>
      </c>
      <c r="I118" s="7">
        <v>425.41789999999997</v>
      </c>
      <c r="J118" s="10">
        <v>27.2</v>
      </c>
      <c r="K118" s="7">
        <v>2.1354484441732766</v>
      </c>
      <c r="L118" s="7">
        <v>3.8075780089153048</v>
      </c>
      <c r="M118" s="7">
        <v>3.9140973254086187</v>
      </c>
      <c r="N118" s="9">
        <v>165.14134999999999</v>
      </c>
      <c r="O118" s="8">
        <v>3539.72883</v>
      </c>
      <c r="P118" s="7"/>
      <c r="Q118" s="47">
        <v>1</v>
      </c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</row>
    <row r="119" spans="1:30" ht="21" x14ac:dyDescent="0.4">
      <c r="A119" s="6">
        <v>118</v>
      </c>
      <c r="B119" s="6" t="s">
        <v>133</v>
      </c>
      <c r="C119" s="7">
        <v>1.1487642082002694</v>
      </c>
      <c r="D119" s="7">
        <v>17.3</v>
      </c>
      <c r="E119" s="8">
        <v>3558.15</v>
      </c>
      <c r="F119" s="7">
        <v>0.43892176597902255</v>
      </c>
      <c r="G119" s="7">
        <v>116.37533999999999</v>
      </c>
      <c r="H119" s="9">
        <v>15.604425542219733</v>
      </c>
      <c r="I119" s="7">
        <v>334.68540999999999</v>
      </c>
      <c r="J119" s="10">
        <v>29.6</v>
      </c>
      <c r="K119" s="7">
        <v>0.18748563618109904</v>
      </c>
      <c r="L119" s="7">
        <v>4.8432746590788698</v>
      </c>
      <c r="M119" s="7">
        <v>2.0683809840928702</v>
      </c>
      <c r="N119" s="9">
        <v>42.5411</v>
      </c>
      <c r="O119" s="8">
        <v>3200.0877799999998</v>
      </c>
      <c r="P119" s="7"/>
      <c r="Q119" s="47">
        <v>2</v>
      </c>
      <c r="R119" s="129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</row>
    <row r="120" spans="1:30" ht="21" x14ac:dyDescent="0.4">
      <c r="A120" s="6">
        <v>119</v>
      </c>
      <c r="B120" s="6" t="s">
        <v>134</v>
      </c>
      <c r="C120" s="7">
        <v>0.54502100601794023</v>
      </c>
      <c r="D120" s="7">
        <v>4.9000000000000004</v>
      </c>
      <c r="E120" s="8">
        <v>3491.93</v>
      </c>
      <c r="F120" s="7">
        <v>3.5325435575236868</v>
      </c>
      <c r="G120" s="7">
        <v>66.828800000000001</v>
      </c>
      <c r="H120" s="9">
        <v>12.389134905315217</v>
      </c>
      <c r="I120" s="7">
        <v>306.83926000000002</v>
      </c>
      <c r="J120" s="10">
        <v>26.4</v>
      </c>
      <c r="K120" s="7">
        <v>0.33221671603776198</v>
      </c>
      <c r="L120" s="7">
        <v>5.4249776061970909</v>
      </c>
      <c r="M120" s="7">
        <v>3.1674299483996315</v>
      </c>
      <c r="N120" s="9">
        <v>69.890090000000001</v>
      </c>
      <c r="O120" s="8">
        <v>4483.7187599999997</v>
      </c>
      <c r="P120" s="7"/>
      <c r="Q120" s="47">
        <v>3</v>
      </c>
      <c r="R120" s="129"/>
      <c r="S120" s="132"/>
      <c r="T120" s="6">
        <f>TDIST(ABS(T104),12,2)</f>
        <v>0.33704905795358475</v>
      </c>
      <c r="U120" s="6">
        <f t="shared" ref="U120:AD120" si="64">TDIST(ABS(U104),12,2)</f>
        <v>0.64725479044165057</v>
      </c>
      <c r="V120" s="6">
        <f t="shared" si="64"/>
        <v>0.82028892728608716</v>
      </c>
      <c r="W120" s="6">
        <f t="shared" si="64"/>
        <v>0.71376958676927393</v>
      </c>
      <c r="X120" s="6">
        <f t="shared" si="64"/>
        <v>0.63306482374854389</v>
      </c>
      <c r="Y120" s="6">
        <f t="shared" si="64"/>
        <v>0.85616925624365436</v>
      </c>
      <c r="Z120" s="6">
        <f t="shared" si="64"/>
        <v>0.70259567268510348</v>
      </c>
      <c r="AA120" s="6">
        <f t="shared" si="64"/>
        <v>0.82632841097733367</v>
      </c>
      <c r="AB120" s="6">
        <f t="shared" si="64"/>
        <v>0.97774997986408341</v>
      </c>
      <c r="AC120" s="6">
        <f t="shared" si="64"/>
        <v>0.72447661352717407</v>
      </c>
      <c r="AD120" s="6">
        <f t="shared" si="64"/>
        <v>0.88195556747658499</v>
      </c>
    </row>
    <row r="121" spans="1:30" ht="21" x14ac:dyDescent="0.4">
      <c r="A121" s="6">
        <v>120</v>
      </c>
      <c r="B121" s="6" t="s">
        <v>135</v>
      </c>
      <c r="C121" s="7">
        <v>0.57822797508743085</v>
      </c>
      <c r="D121" s="7">
        <v>8.8000000000000007</v>
      </c>
      <c r="E121" s="8">
        <v>3285.04</v>
      </c>
      <c r="F121" s="7">
        <v>4.4446921458527822</v>
      </c>
      <c r="G121" s="7">
        <v>94.309150000000002</v>
      </c>
      <c r="H121" s="9">
        <v>14.044669852726031</v>
      </c>
      <c r="I121" s="7">
        <v>294.75693999999999</v>
      </c>
      <c r="J121" s="10">
        <v>26.2</v>
      </c>
      <c r="K121" s="7">
        <v>0.3088352621239287</v>
      </c>
      <c r="L121" s="7">
        <v>3.2046369703640747</v>
      </c>
      <c r="M121" s="7">
        <v>1.8322163547951122</v>
      </c>
      <c r="N121" s="9">
        <v>48.650129999999997</v>
      </c>
      <c r="O121" s="8">
        <v>2982.5417000000002</v>
      </c>
      <c r="P121" s="7"/>
      <c r="Q121" s="47">
        <v>4</v>
      </c>
      <c r="R121" s="129"/>
      <c r="S121" s="132"/>
      <c r="T121" s="6">
        <f t="shared" ref="T121:AD130" si="65">TDIST(ABS(T105),12,2)</f>
        <v>0.64725479044165057</v>
      </c>
      <c r="U121" s="6">
        <f t="shared" si="65"/>
        <v>0.33704905795358475</v>
      </c>
      <c r="V121" s="6">
        <f t="shared" si="65"/>
        <v>0.99479361970911029</v>
      </c>
      <c r="W121" s="6">
        <f t="shared" si="65"/>
        <v>0.60111508596089391</v>
      </c>
      <c r="X121" s="6">
        <f t="shared" si="65"/>
        <v>0.49732967823825935</v>
      </c>
      <c r="Y121" s="6">
        <f t="shared" si="65"/>
        <v>0.99942958232927803</v>
      </c>
      <c r="Z121" s="6">
        <f t="shared" si="65"/>
        <v>0.43989900187297437</v>
      </c>
      <c r="AA121" s="6">
        <f t="shared" si="65"/>
        <v>0.8175579019198943</v>
      </c>
      <c r="AB121" s="6">
        <f t="shared" si="65"/>
        <v>0.99790132047593261</v>
      </c>
      <c r="AC121" s="6">
        <f t="shared" si="65"/>
        <v>0.48621625349378328</v>
      </c>
      <c r="AD121" s="6">
        <f t="shared" si="65"/>
        <v>0.91792775241450231</v>
      </c>
    </row>
    <row r="122" spans="1:30" ht="21" x14ac:dyDescent="0.4">
      <c r="A122" s="6">
        <v>121</v>
      </c>
      <c r="B122" s="6" t="s">
        <v>136</v>
      </c>
      <c r="C122" s="7">
        <v>0.81579162912605463</v>
      </c>
      <c r="D122" s="7">
        <v>12.7</v>
      </c>
      <c r="E122" s="8">
        <v>4930.22</v>
      </c>
      <c r="F122" s="7">
        <v>3.5383733311491525</v>
      </c>
      <c r="G122" s="7">
        <v>182.32395</v>
      </c>
      <c r="H122" s="9">
        <v>20.820706036530428</v>
      </c>
      <c r="I122" s="7">
        <v>361.83143999999999</v>
      </c>
      <c r="J122" s="10">
        <v>28.3</v>
      </c>
      <c r="K122" s="7">
        <v>0.31655932758432487</v>
      </c>
      <c r="L122" s="7">
        <v>2.7848308624784996</v>
      </c>
      <c r="M122" s="7">
        <v>1.7731181914980754</v>
      </c>
      <c r="N122" s="9">
        <v>64.174220000000005</v>
      </c>
      <c r="O122" s="8">
        <v>2663.6251900000002</v>
      </c>
      <c r="P122" s="7"/>
      <c r="Q122" s="47">
        <v>5</v>
      </c>
      <c r="R122" s="129"/>
      <c r="S122" s="132"/>
      <c r="T122" s="6">
        <f t="shared" si="65"/>
        <v>0.82028892728608716</v>
      </c>
      <c r="U122" s="6">
        <f t="shared" si="65"/>
        <v>0.99479361970911029</v>
      </c>
      <c r="V122" s="6">
        <f t="shared" si="65"/>
        <v>0.33704905795358464</v>
      </c>
      <c r="W122" s="6">
        <f t="shared" si="65"/>
        <v>0.94049761125826958</v>
      </c>
      <c r="X122" s="6">
        <f t="shared" si="65"/>
        <v>0.96804633746000557</v>
      </c>
      <c r="Y122" s="6">
        <f t="shared" si="65"/>
        <v>0.84289054696788845</v>
      </c>
      <c r="Z122" s="6">
        <f t="shared" si="65"/>
        <v>0.9760867945489502</v>
      </c>
      <c r="AA122" s="6">
        <f t="shared" si="65"/>
        <v>0.98055849527675987</v>
      </c>
      <c r="AB122" s="6">
        <f t="shared" si="65"/>
        <v>0.97700563664857021</v>
      </c>
      <c r="AC122" s="6">
        <f t="shared" si="65"/>
        <v>0.96830215001054931</v>
      </c>
      <c r="AD122" s="6">
        <f t="shared" si="65"/>
        <v>0.97539926462948556</v>
      </c>
    </row>
    <row r="123" spans="1:30" ht="21" x14ac:dyDescent="0.4">
      <c r="A123" s="6">
        <v>122</v>
      </c>
      <c r="B123" s="6" t="s">
        <v>137</v>
      </c>
      <c r="C123" s="7">
        <v>0.49231265889189302</v>
      </c>
      <c r="D123" s="7">
        <v>5.8</v>
      </c>
      <c r="E123" s="8">
        <v>4509.18</v>
      </c>
      <c r="F123" s="7">
        <v>2.2047683159018456</v>
      </c>
      <c r="G123" s="7">
        <v>45.574300000000001</v>
      </c>
      <c r="H123" s="9">
        <v>11.053189577058669</v>
      </c>
      <c r="I123" s="7">
        <v>312.00223</v>
      </c>
      <c r="J123" s="10">
        <v>30.8</v>
      </c>
      <c r="K123" s="7">
        <v>1.0727172252381107</v>
      </c>
      <c r="L123" s="7">
        <v>3.8886096753010917</v>
      </c>
      <c r="M123" s="7">
        <v>2.2379315531327153</v>
      </c>
      <c r="N123" s="9">
        <v>175.99064000000001</v>
      </c>
      <c r="O123" s="8">
        <v>2674.4536699999999</v>
      </c>
      <c r="P123" s="7"/>
      <c r="Q123" s="47">
        <v>6</v>
      </c>
      <c r="R123" s="129"/>
      <c r="S123" s="132"/>
      <c r="T123" s="6">
        <f t="shared" si="65"/>
        <v>0.71376958676927393</v>
      </c>
      <c r="U123" s="6">
        <f t="shared" si="65"/>
        <v>0.60111508596089391</v>
      </c>
      <c r="V123" s="6">
        <f t="shared" si="65"/>
        <v>0.94049761125826958</v>
      </c>
      <c r="W123" s="6">
        <f t="shared" si="65"/>
        <v>0.33704905795358497</v>
      </c>
      <c r="X123" s="6">
        <f t="shared" si="65"/>
        <v>0.57775664616680578</v>
      </c>
      <c r="Y123" s="6">
        <f t="shared" si="65"/>
        <v>0.99689207891999132</v>
      </c>
      <c r="Z123" s="6">
        <f t="shared" si="65"/>
        <v>0.6037333213965248</v>
      </c>
      <c r="AA123" s="6">
        <f t="shared" si="65"/>
        <v>0.89096316956261301</v>
      </c>
      <c r="AB123" s="6">
        <f t="shared" si="65"/>
        <v>0.95295477164613163</v>
      </c>
      <c r="AC123" s="6">
        <f t="shared" si="65"/>
        <v>0.61132160302357375</v>
      </c>
      <c r="AD123" s="6">
        <f t="shared" si="65"/>
        <v>0.90432471912167023</v>
      </c>
    </row>
    <row r="124" spans="1:30" ht="21" x14ac:dyDescent="0.4">
      <c r="A124" s="6">
        <v>123</v>
      </c>
      <c r="B124" s="6" t="s">
        <v>138</v>
      </c>
      <c r="C124" s="7">
        <v>0.72466419275597138</v>
      </c>
      <c r="D124" s="7">
        <v>3.6</v>
      </c>
      <c r="E124" s="8">
        <v>4635.26</v>
      </c>
      <c r="F124" s="7">
        <v>14.071238174881096</v>
      </c>
      <c r="G124" s="7">
        <v>43.69623</v>
      </c>
      <c r="H124" s="9">
        <v>30.972665029007473</v>
      </c>
      <c r="I124" s="7">
        <v>482.41651000000002</v>
      </c>
      <c r="J124" s="10">
        <v>27.8</v>
      </c>
      <c r="K124" s="7">
        <v>5.1093773902401711</v>
      </c>
      <c r="L124" s="7">
        <v>2.2866252025296609</v>
      </c>
      <c r="M124" s="7">
        <v>4.0790649662886107</v>
      </c>
      <c r="N124" s="9">
        <v>293.80450000000002</v>
      </c>
      <c r="O124" s="8">
        <v>2175.1058400000002</v>
      </c>
      <c r="P124" s="7"/>
      <c r="Q124" s="47">
        <v>7</v>
      </c>
      <c r="R124" s="129"/>
      <c r="S124" s="132"/>
      <c r="T124" s="6">
        <f t="shared" si="65"/>
        <v>0.63306482374854389</v>
      </c>
      <c r="U124" s="6">
        <f t="shared" si="65"/>
        <v>0.49732967823825935</v>
      </c>
      <c r="V124" s="6">
        <f t="shared" si="65"/>
        <v>0.96804633746000557</v>
      </c>
      <c r="W124" s="6">
        <f t="shared" si="65"/>
        <v>0.57775664616680578</v>
      </c>
      <c r="X124" s="6">
        <f t="shared" si="65"/>
        <v>0.33704905795358475</v>
      </c>
      <c r="Y124" s="6">
        <f t="shared" si="65"/>
        <v>0.80596272668516777</v>
      </c>
      <c r="Z124" s="6">
        <f t="shared" si="65"/>
        <v>0.52701258683679897</v>
      </c>
      <c r="AA124" s="6">
        <f t="shared" si="65"/>
        <v>0.74027441757339907</v>
      </c>
      <c r="AB124" s="6">
        <f t="shared" si="65"/>
        <v>0.93311115385325472</v>
      </c>
      <c r="AC124" s="6">
        <f t="shared" si="65"/>
        <v>0.57911372138490469</v>
      </c>
      <c r="AD124" s="6">
        <f t="shared" si="65"/>
        <v>0.88844049680184567</v>
      </c>
    </row>
    <row r="125" spans="1:30" ht="21" x14ac:dyDescent="0.4">
      <c r="A125" s="6">
        <v>124</v>
      </c>
      <c r="B125" s="6" t="s">
        <v>139</v>
      </c>
      <c r="C125" s="7">
        <v>0.56856135336243452</v>
      </c>
      <c r="D125" s="7">
        <v>6.8</v>
      </c>
      <c r="E125" s="8">
        <v>4270.1499999999996</v>
      </c>
      <c r="F125" s="7">
        <v>2.5165830394730708</v>
      </c>
      <c r="G125" s="7">
        <v>317.16991999999999</v>
      </c>
      <c r="H125" s="9">
        <v>15.006291457598683</v>
      </c>
      <c r="I125" s="7">
        <v>327.74610000000001</v>
      </c>
      <c r="J125" s="10">
        <v>28.8</v>
      </c>
      <c r="K125" s="7">
        <v>0.67904028972385699</v>
      </c>
      <c r="L125" s="7">
        <v>7.3011977071132312</v>
      </c>
      <c r="M125" s="7">
        <v>3.0425799636493562</v>
      </c>
      <c r="N125" s="9">
        <v>99.796289999999999</v>
      </c>
      <c r="O125" s="8">
        <v>4798.8131700000004</v>
      </c>
      <c r="P125" s="7"/>
      <c r="Q125" s="47">
        <v>8</v>
      </c>
      <c r="R125" s="129"/>
      <c r="S125" s="132"/>
      <c r="T125" s="6">
        <f t="shared" si="65"/>
        <v>0.85616925624365436</v>
      </c>
      <c r="U125" s="6">
        <f t="shared" si="65"/>
        <v>0.99942958232927803</v>
      </c>
      <c r="V125" s="6">
        <f t="shared" si="65"/>
        <v>0.84289054696788845</v>
      </c>
      <c r="W125" s="6">
        <f t="shared" si="65"/>
        <v>0.99689207891999132</v>
      </c>
      <c r="X125" s="6">
        <f t="shared" si="65"/>
        <v>0.80596272668516777</v>
      </c>
      <c r="Y125" s="6">
        <f t="shared" si="65"/>
        <v>0.33704905795358464</v>
      </c>
      <c r="Z125" s="6">
        <f t="shared" si="65"/>
        <v>0.94674068812846968</v>
      </c>
      <c r="AA125" s="6">
        <f t="shared" si="65"/>
        <v>0.92529191712021097</v>
      </c>
      <c r="AB125" s="6">
        <f t="shared" si="65"/>
        <v>0.89883438853965458</v>
      </c>
      <c r="AC125" s="6">
        <f t="shared" si="65"/>
        <v>0.99875045164470699</v>
      </c>
      <c r="AD125" s="6">
        <f t="shared" si="65"/>
        <v>0.99635207157348615</v>
      </c>
    </row>
    <row r="126" spans="1:30" ht="21" x14ac:dyDescent="0.4">
      <c r="A126" s="6">
        <v>125</v>
      </c>
      <c r="B126" s="6" t="s">
        <v>140</v>
      </c>
      <c r="C126" s="7">
        <v>0.64077879268649585</v>
      </c>
      <c r="D126" s="7">
        <v>13.7</v>
      </c>
      <c r="E126" s="8">
        <v>3412.4</v>
      </c>
      <c r="F126" s="7">
        <v>2.9882472543552931</v>
      </c>
      <c r="G126" s="7">
        <v>42.814219999999999</v>
      </c>
      <c r="H126" s="9">
        <v>16.281326535327551</v>
      </c>
      <c r="I126" s="7">
        <v>380.09273000000002</v>
      </c>
      <c r="J126" s="10">
        <v>30.3</v>
      </c>
      <c r="K126" s="7">
        <v>0.28116031955324594</v>
      </c>
      <c r="L126" s="7">
        <v>4.7750342724234072</v>
      </c>
      <c r="M126" s="7">
        <v>1.5591257066280553</v>
      </c>
      <c r="N126" s="9">
        <v>66.344139999999996</v>
      </c>
      <c r="O126" s="8">
        <v>3398.0838199999998</v>
      </c>
      <c r="P126" s="7"/>
      <c r="Q126" s="47">
        <v>9</v>
      </c>
      <c r="R126" s="129"/>
      <c r="S126" s="132"/>
      <c r="T126" s="6">
        <f t="shared" si="65"/>
        <v>0.70259567268510348</v>
      </c>
      <c r="U126" s="6">
        <f t="shared" si="65"/>
        <v>0.43989900187297437</v>
      </c>
      <c r="V126" s="6">
        <f t="shared" si="65"/>
        <v>0.9760867945489502</v>
      </c>
      <c r="W126" s="6">
        <f t="shared" si="65"/>
        <v>0.6037333213965248</v>
      </c>
      <c r="X126" s="6">
        <f t="shared" si="65"/>
        <v>0.52701258683679897</v>
      </c>
      <c r="Y126" s="6">
        <f t="shared" si="65"/>
        <v>0.94674068812846968</v>
      </c>
      <c r="Z126" s="6">
        <f t="shared" si="65"/>
        <v>0.33704905795358475</v>
      </c>
      <c r="AA126" s="6">
        <f t="shared" si="65"/>
        <v>0.81081936100327834</v>
      </c>
      <c r="AB126" s="6">
        <f t="shared" si="65"/>
        <v>0.99319696538026414</v>
      </c>
      <c r="AC126" s="6">
        <f t="shared" si="65"/>
        <v>0.38204849281310149</v>
      </c>
      <c r="AD126" s="6">
        <f t="shared" si="65"/>
        <v>0.85860162696783082</v>
      </c>
    </row>
    <row r="127" spans="1:30" ht="21" x14ac:dyDescent="0.4">
      <c r="A127" s="6">
        <v>126</v>
      </c>
      <c r="B127" s="6" t="s">
        <v>141</v>
      </c>
      <c r="C127" s="7">
        <v>0.63150954475682242</v>
      </c>
      <c r="D127" s="7">
        <v>13.2</v>
      </c>
      <c r="E127" s="8">
        <v>3327.58</v>
      </c>
      <c r="F127" s="7">
        <v>2.626997290587108</v>
      </c>
      <c r="G127" s="7">
        <v>102.96317999999999</v>
      </c>
      <c r="H127" s="9">
        <v>11.115804221739175</v>
      </c>
      <c r="I127" s="7">
        <v>328.40557000000001</v>
      </c>
      <c r="J127" s="10">
        <v>26.9</v>
      </c>
      <c r="K127" s="7">
        <v>0.5669949268874962</v>
      </c>
      <c r="L127" s="7">
        <v>3.9147410604827493</v>
      </c>
      <c r="M127" s="7">
        <v>2.2966137489826828</v>
      </c>
      <c r="N127" s="9">
        <v>74.903009999999995</v>
      </c>
      <c r="O127" s="8">
        <v>2217.57719</v>
      </c>
      <c r="P127" s="7"/>
      <c r="Q127" s="47">
        <v>10</v>
      </c>
      <c r="R127" s="129"/>
      <c r="S127" s="132"/>
      <c r="T127" s="6">
        <f t="shared" si="65"/>
        <v>0.82632841097733367</v>
      </c>
      <c r="U127" s="6">
        <f t="shared" si="65"/>
        <v>0.8175579019198943</v>
      </c>
      <c r="V127" s="6">
        <f t="shared" si="65"/>
        <v>0.98055849527675987</v>
      </c>
      <c r="W127" s="6">
        <f t="shared" si="65"/>
        <v>0.89096316956261301</v>
      </c>
      <c r="X127" s="6">
        <f t="shared" si="65"/>
        <v>0.74027441757339907</v>
      </c>
      <c r="Y127" s="6">
        <f t="shared" si="65"/>
        <v>0.92529191712021097</v>
      </c>
      <c r="Z127" s="6">
        <f t="shared" si="65"/>
        <v>0.81081936100327834</v>
      </c>
      <c r="AA127" s="6">
        <f t="shared" si="65"/>
        <v>0.33704905795358497</v>
      </c>
      <c r="AB127" s="6">
        <f t="shared" si="65"/>
        <v>0.80476523586254045</v>
      </c>
      <c r="AC127" s="6">
        <f t="shared" si="65"/>
        <v>0.80131548990998014</v>
      </c>
      <c r="AD127" s="6">
        <f t="shared" si="65"/>
        <v>0.79977678800843233</v>
      </c>
    </row>
    <row r="128" spans="1:30" ht="21" x14ac:dyDescent="0.4">
      <c r="A128" s="6">
        <v>127</v>
      </c>
      <c r="B128" s="6" t="s">
        <v>142</v>
      </c>
      <c r="C128" s="7">
        <v>1.0028991731987544</v>
      </c>
      <c r="D128" s="7">
        <v>4.7</v>
      </c>
      <c r="E128" s="8">
        <v>3438.78</v>
      </c>
      <c r="F128" s="7">
        <v>10.071942446043165</v>
      </c>
      <c r="G128" s="7">
        <v>131.20330000000001</v>
      </c>
      <c r="H128" s="9">
        <v>17.631268119832495</v>
      </c>
      <c r="I128" s="7">
        <v>377.62268</v>
      </c>
      <c r="J128" s="10">
        <v>27</v>
      </c>
      <c r="K128" s="7">
        <v>2.9885057471264371</v>
      </c>
      <c r="L128" s="7">
        <v>6.442607108343176</v>
      </c>
      <c r="M128" s="7">
        <v>2.9019649951680448</v>
      </c>
      <c r="N128" s="9">
        <v>280.91953999999998</v>
      </c>
      <c r="O128" s="8">
        <v>5995.7693499999996</v>
      </c>
      <c r="P128" s="7"/>
      <c r="Q128" s="47">
        <v>11</v>
      </c>
      <c r="R128" s="129"/>
      <c r="S128" s="132"/>
      <c r="T128" s="6">
        <f t="shared" si="65"/>
        <v>0.97774997986408341</v>
      </c>
      <c r="U128" s="6">
        <f t="shared" si="65"/>
        <v>0.99790132047593261</v>
      </c>
      <c r="V128" s="6">
        <f t="shared" si="65"/>
        <v>0.97700563664857021</v>
      </c>
      <c r="W128" s="6">
        <f t="shared" si="65"/>
        <v>0.95295477164613163</v>
      </c>
      <c r="X128" s="6">
        <f t="shared" si="65"/>
        <v>0.93311115385325472</v>
      </c>
      <c r="Y128" s="6">
        <f t="shared" si="65"/>
        <v>0.89883438853965458</v>
      </c>
      <c r="Z128" s="6">
        <f t="shared" si="65"/>
        <v>0.99319696538026414</v>
      </c>
      <c r="AA128" s="6">
        <f t="shared" si="65"/>
        <v>0.80476523586254045</v>
      </c>
      <c r="AB128" s="6">
        <f t="shared" si="65"/>
        <v>0.33704905795358475</v>
      </c>
      <c r="AC128" s="6">
        <f t="shared" si="65"/>
        <v>0.95636772317945229</v>
      </c>
      <c r="AD128" s="6">
        <f t="shared" si="65"/>
        <v>0.87776297315544216</v>
      </c>
    </row>
    <row r="129" spans="1:30" ht="21" x14ac:dyDescent="0.4">
      <c r="A129" s="6">
        <v>128</v>
      </c>
      <c r="B129" s="6" t="s">
        <v>143</v>
      </c>
      <c r="C129" s="7">
        <v>0.76579565630660518</v>
      </c>
      <c r="D129" s="7">
        <v>14.3</v>
      </c>
      <c r="E129" s="8">
        <v>3835.52</v>
      </c>
      <c r="F129" s="7">
        <v>3.0309008411198191</v>
      </c>
      <c r="G129" s="7">
        <v>68.785700000000006</v>
      </c>
      <c r="H129" s="9">
        <v>17.378360444053875</v>
      </c>
      <c r="I129" s="7">
        <v>345.02053000000001</v>
      </c>
      <c r="J129" s="10">
        <v>26.3</v>
      </c>
      <c r="K129" s="7">
        <v>0.28081392837084718</v>
      </c>
      <c r="L129" s="7">
        <v>4.4835811259168921</v>
      </c>
      <c r="M129" s="7">
        <v>2.7862766548897939</v>
      </c>
      <c r="N129" s="9">
        <v>84.416989999999998</v>
      </c>
      <c r="O129" s="8">
        <v>3633.3685999999998</v>
      </c>
      <c r="P129" s="7"/>
      <c r="Q129" s="47">
        <v>12</v>
      </c>
      <c r="R129" s="129"/>
      <c r="S129" s="132"/>
      <c r="T129" s="6">
        <f t="shared" si="65"/>
        <v>0.72447661352717407</v>
      </c>
      <c r="U129" s="6">
        <f t="shared" si="65"/>
        <v>0.48621625349378328</v>
      </c>
      <c r="V129" s="6">
        <f t="shared" si="65"/>
        <v>0.96830215001054931</v>
      </c>
      <c r="W129" s="6">
        <f t="shared" si="65"/>
        <v>0.61132160302357375</v>
      </c>
      <c r="X129" s="6">
        <f t="shared" si="65"/>
        <v>0.57911372138490469</v>
      </c>
      <c r="Y129" s="6">
        <f t="shared" si="65"/>
        <v>0.99875045164470699</v>
      </c>
      <c r="Z129" s="6">
        <f t="shared" si="65"/>
        <v>0.38204849281310149</v>
      </c>
      <c r="AA129" s="6">
        <f t="shared" si="65"/>
        <v>0.80131548990998014</v>
      </c>
      <c r="AB129" s="6">
        <f t="shared" si="65"/>
        <v>0.95636772317945229</v>
      </c>
      <c r="AC129" s="6">
        <f t="shared" si="65"/>
        <v>0.33704905795358464</v>
      </c>
      <c r="AD129" s="6">
        <f t="shared" si="65"/>
        <v>0.90221529572225445</v>
      </c>
    </row>
    <row r="130" spans="1:30" ht="21" x14ac:dyDescent="0.4">
      <c r="A130" s="6">
        <v>129</v>
      </c>
      <c r="B130" s="6" t="s">
        <v>143</v>
      </c>
      <c r="C130" s="7">
        <v>0.5838153895519328</v>
      </c>
      <c r="D130" s="7">
        <v>10.3</v>
      </c>
      <c r="E130" s="8">
        <v>3121.37</v>
      </c>
      <c r="F130" s="7">
        <v>2.2550426497196794</v>
      </c>
      <c r="G130" s="7">
        <v>83.783280000000005</v>
      </c>
      <c r="H130" s="9">
        <v>8.9756045386075787</v>
      </c>
      <c r="I130" s="7">
        <v>280.02638000000002</v>
      </c>
      <c r="J130" s="10">
        <v>25.6</v>
      </c>
      <c r="K130" s="7">
        <v>0.48158131176999103</v>
      </c>
      <c r="L130" s="7">
        <v>7.5762302460937843</v>
      </c>
      <c r="M130" s="7">
        <v>11.932116976994999</v>
      </c>
      <c r="N130" s="9">
        <v>32.373759999999997</v>
      </c>
      <c r="O130" s="8">
        <v>3893.0771100000002</v>
      </c>
      <c r="P130" s="7"/>
      <c r="Q130" s="48">
        <v>13</v>
      </c>
      <c r="R130" s="129"/>
      <c r="S130" s="132"/>
      <c r="T130" s="6">
        <f t="shared" si="65"/>
        <v>0.88195556747658499</v>
      </c>
      <c r="U130" s="6">
        <f t="shared" si="65"/>
        <v>0.91792775241450231</v>
      </c>
      <c r="V130" s="6">
        <f t="shared" si="65"/>
        <v>0.97539926462948556</v>
      </c>
      <c r="W130" s="6">
        <f t="shared" si="65"/>
        <v>0.90432471912167023</v>
      </c>
      <c r="X130" s="6">
        <f t="shared" si="65"/>
        <v>0.88844049680184567</v>
      </c>
      <c r="Y130" s="6">
        <f t="shared" si="65"/>
        <v>0.99635207157348615</v>
      </c>
      <c r="Z130" s="6">
        <f t="shared" si="65"/>
        <v>0.85860162696783082</v>
      </c>
      <c r="AA130" s="6">
        <f t="shared" si="65"/>
        <v>0.79977678800843233</v>
      </c>
      <c r="AB130" s="6">
        <f t="shared" si="65"/>
        <v>0.87776297315544216</v>
      </c>
      <c r="AC130" s="6">
        <f t="shared" si="65"/>
        <v>0.90221529572225445</v>
      </c>
      <c r="AD130" s="6">
        <f t="shared" si="65"/>
        <v>0.33704905795358475</v>
      </c>
    </row>
    <row r="131" spans="1:30" ht="21" x14ac:dyDescent="0.4">
      <c r="A131" s="6">
        <v>130</v>
      </c>
      <c r="B131" s="6" t="s">
        <v>144</v>
      </c>
      <c r="C131" s="7">
        <v>0.58124582068823627</v>
      </c>
      <c r="D131" s="7">
        <v>4.8</v>
      </c>
      <c r="E131" s="8">
        <v>3202.47</v>
      </c>
      <c r="F131" s="7">
        <v>2.0446479090581762</v>
      </c>
      <c r="G131" s="7">
        <v>60.623199999999997</v>
      </c>
      <c r="H131" s="9">
        <v>12.820842549251582</v>
      </c>
      <c r="I131" s="7">
        <v>298.87866000000002</v>
      </c>
      <c r="J131" s="10">
        <v>27.4</v>
      </c>
      <c r="K131" s="7">
        <v>0.53245151888801701</v>
      </c>
      <c r="L131" s="7">
        <v>5.2723625327915222</v>
      </c>
      <c r="M131" s="7">
        <v>3.1042641839411549</v>
      </c>
      <c r="N131" s="9">
        <v>104.85091</v>
      </c>
      <c r="O131" s="8">
        <v>3652.6413299999999</v>
      </c>
      <c r="P131" s="7"/>
      <c r="Q131" s="31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21" x14ac:dyDescent="0.4">
      <c r="A132" s="6">
        <v>131</v>
      </c>
      <c r="B132" s="6" t="s">
        <v>145</v>
      </c>
      <c r="C132" s="7">
        <v>0.62485418378422242</v>
      </c>
      <c r="D132" s="7">
        <v>12.2</v>
      </c>
      <c r="E132" s="8">
        <v>3685.59</v>
      </c>
      <c r="F132" s="7">
        <v>3.844476228152927</v>
      </c>
      <c r="G132" s="7">
        <v>51.824759999999998</v>
      </c>
      <c r="H132" s="9">
        <v>31.171703031962913</v>
      </c>
      <c r="I132" s="7">
        <v>384.44761999999997</v>
      </c>
      <c r="J132" s="10">
        <v>25.3</v>
      </c>
      <c r="K132" s="7">
        <v>0.41720226416796335</v>
      </c>
      <c r="L132" s="7">
        <v>2.7388089224308447</v>
      </c>
      <c r="M132" s="7">
        <v>2.4846068794822638</v>
      </c>
      <c r="N132" s="9">
        <v>176.87120999999999</v>
      </c>
      <c r="O132" s="8">
        <v>3592.0189099999998</v>
      </c>
      <c r="P132" s="7"/>
      <c r="Q132" s="31" t="s">
        <v>394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21" x14ac:dyDescent="0.4">
      <c r="A133" s="6">
        <v>132</v>
      </c>
      <c r="B133" s="6" t="s">
        <v>146</v>
      </c>
      <c r="C133" s="7">
        <v>0.53775675190131145</v>
      </c>
      <c r="D133" s="7">
        <v>8.5</v>
      </c>
      <c r="E133" s="8">
        <v>3890.63</v>
      </c>
      <c r="F133" s="7">
        <v>2.5989580214384094</v>
      </c>
      <c r="G133" s="7">
        <v>32.584020000000002</v>
      </c>
      <c r="H133" s="9">
        <v>15.186538116054855</v>
      </c>
      <c r="I133" s="7">
        <v>309.01251999999999</v>
      </c>
      <c r="J133" s="10">
        <v>22.1</v>
      </c>
      <c r="K133" s="7">
        <v>0.29950880555888343</v>
      </c>
      <c r="L133" s="7">
        <v>3.712797173483442</v>
      </c>
      <c r="M133" s="7">
        <v>3.3496616563866097</v>
      </c>
      <c r="N133" s="9">
        <v>53.264650000000003</v>
      </c>
      <c r="O133" s="8">
        <v>3511.3599599999998</v>
      </c>
      <c r="P133" s="7"/>
      <c r="Q133" s="44"/>
      <c r="R133" s="45">
        <v>1</v>
      </c>
      <c r="S133" s="45">
        <v>2</v>
      </c>
      <c r="T133" s="45">
        <v>3</v>
      </c>
      <c r="U133" s="45">
        <v>4</v>
      </c>
      <c r="V133" s="45">
        <v>5</v>
      </c>
      <c r="W133" s="45">
        <v>6</v>
      </c>
      <c r="X133" s="45">
        <v>7</v>
      </c>
      <c r="Y133" s="45">
        <v>8</v>
      </c>
      <c r="Z133" s="45">
        <v>9</v>
      </c>
      <c r="AA133" s="45">
        <v>10</v>
      </c>
      <c r="AB133" s="45">
        <v>11</v>
      </c>
      <c r="AC133" s="45">
        <v>12</v>
      </c>
      <c r="AD133" s="46">
        <v>13</v>
      </c>
    </row>
    <row r="134" spans="1:30" ht="21" x14ac:dyDescent="0.4">
      <c r="A134" s="6">
        <v>133</v>
      </c>
      <c r="B134" s="6" t="s">
        <v>147</v>
      </c>
      <c r="C134" s="7">
        <v>0.70965994004597055</v>
      </c>
      <c r="D134" s="7">
        <v>11.2</v>
      </c>
      <c r="E134" s="8">
        <v>3975.24</v>
      </c>
      <c r="F134" s="7">
        <v>2.5956773669169122</v>
      </c>
      <c r="G134" s="7">
        <v>10.10782</v>
      </c>
      <c r="H134" s="9">
        <v>18.798996687670972</v>
      </c>
      <c r="I134" s="7">
        <v>385.68968999999998</v>
      </c>
      <c r="J134" s="10">
        <v>33.700000000000003</v>
      </c>
      <c r="K134" s="7">
        <v>0.7165523595045552</v>
      </c>
      <c r="L134" s="7">
        <v>2.7092928745597402</v>
      </c>
      <c r="M134" s="7">
        <v>1.8862796165039635</v>
      </c>
      <c r="N134" s="9">
        <v>103.77213999999999</v>
      </c>
      <c r="O134" s="8">
        <v>2157.5235299999999</v>
      </c>
      <c r="P134" s="7"/>
      <c r="Q134" s="47">
        <v>1</v>
      </c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</row>
    <row r="135" spans="1:30" ht="21" x14ac:dyDescent="0.4">
      <c r="A135" s="6">
        <v>134</v>
      </c>
      <c r="B135" s="6" t="s">
        <v>148</v>
      </c>
      <c r="C135" s="7">
        <v>0.81514724279671968</v>
      </c>
      <c r="D135" s="7">
        <v>6.4</v>
      </c>
      <c r="E135" s="8">
        <v>3728.92</v>
      </c>
      <c r="F135" s="7">
        <v>5.431005381361822</v>
      </c>
      <c r="G135" s="7">
        <v>81.423869999999994</v>
      </c>
      <c r="H135" s="9">
        <v>43.259397525765003</v>
      </c>
      <c r="I135" s="7">
        <v>417.13497000000001</v>
      </c>
      <c r="J135" s="10">
        <v>26.4</v>
      </c>
      <c r="K135" s="7">
        <v>3.0200746136081009</v>
      </c>
      <c r="L135" s="7">
        <v>2.9786135546774162</v>
      </c>
      <c r="M135" s="7">
        <v>2.9240056395083305</v>
      </c>
      <c r="N135" s="9">
        <v>358.67827</v>
      </c>
      <c r="O135" s="8">
        <v>3042.3856700000001</v>
      </c>
      <c r="P135" s="7"/>
      <c r="Q135" s="47">
        <v>2</v>
      </c>
      <c r="R135" s="129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</row>
    <row r="136" spans="1:30" ht="21" x14ac:dyDescent="0.4">
      <c r="A136" s="6">
        <v>135</v>
      </c>
      <c r="B136" s="6" t="s">
        <v>149</v>
      </c>
      <c r="C136" s="7">
        <v>0.89159508535391985</v>
      </c>
      <c r="D136" s="7">
        <v>13.4</v>
      </c>
      <c r="E136" s="8">
        <v>3579.41</v>
      </c>
      <c r="F136" s="7">
        <v>1.649088470878185</v>
      </c>
      <c r="G136" s="7">
        <v>24.984770000000001</v>
      </c>
      <c r="H136" s="9">
        <v>37.910912978869924</v>
      </c>
      <c r="I136" s="7">
        <v>329.23779000000002</v>
      </c>
      <c r="J136" s="10">
        <v>27.9</v>
      </c>
      <c r="K136" s="7">
        <v>0.26878830233308243</v>
      </c>
      <c r="L136" s="7">
        <v>6.7050849914827291</v>
      </c>
      <c r="M136" s="7">
        <v>3.289297234605487</v>
      </c>
      <c r="N136" s="9">
        <v>61.404690000000002</v>
      </c>
      <c r="O136" s="8">
        <v>4139.4114</v>
      </c>
      <c r="P136" s="7"/>
      <c r="Q136" s="47">
        <v>3</v>
      </c>
      <c r="R136" s="129"/>
      <c r="S136" s="132"/>
      <c r="T136" s="6">
        <f t="shared" ref="T136:AD136" si="66">IF(ABS(T104)&gt;T120,0,1)</f>
        <v>0</v>
      </c>
      <c r="U136" s="6">
        <f t="shared" si="66"/>
        <v>1</v>
      </c>
      <c r="V136" s="6">
        <f t="shared" si="66"/>
        <v>1</v>
      </c>
      <c r="W136" s="6">
        <f t="shared" si="66"/>
        <v>1</v>
      </c>
      <c r="X136" s="6">
        <f t="shared" si="66"/>
        <v>1</v>
      </c>
      <c r="Y136" s="6">
        <f t="shared" si="66"/>
        <v>1</v>
      </c>
      <c r="Z136" s="6">
        <f t="shared" si="66"/>
        <v>1</v>
      </c>
      <c r="AA136" s="6">
        <f t="shared" si="66"/>
        <v>1</v>
      </c>
      <c r="AB136" s="6">
        <f t="shared" si="66"/>
        <v>1</v>
      </c>
      <c r="AC136" s="6">
        <f t="shared" si="66"/>
        <v>1</v>
      </c>
      <c r="AD136" s="6">
        <f t="shared" si="66"/>
        <v>1</v>
      </c>
    </row>
    <row r="137" spans="1:30" ht="21" x14ac:dyDescent="0.4">
      <c r="A137" s="6">
        <v>136</v>
      </c>
      <c r="B137" s="6" t="s">
        <v>150</v>
      </c>
      <c r="C137" s="7">
        <v>0.74182308643362926</v>
      </c>
      <c r="D137" s="7">
        <v>20.3</v>
      </c>
      <c r="E137" s="8">
        <v>3712.64</v>
      </c>
      <c r="F137" s="7">
        <v>2.9223333707991457</v>
      </c>
      <c r="G137" s="7">
        <v>82.474230000000006</v>
      </c>
      <c r="H137" s="9">
        <v>15.286051478026302</v>
      </c>
      <c r="I137" s="7">
        <v>296.01738</v>
      </c>
      <c r="J137" s="10">
        <v>26</v>
      </c>
      <c r="K137" s="7">
        <v>0.2275612618870817</v>
      </c>
      <c r="L137" s="7">
        <v>5.2452137424600052</v>
      </c>
      <c r="M137" s="7">
        <v>80.404630774418337</v>
      </c>
      <c r="N137" s="9">
        <v>26.92409</v>
      </c>
      <c r="O137" s="8">
        <v>6487.5800799999997</v>
      </c>
      <c r="P137" s="7"/>
      <c r="Q137" s="47">
        <v>4</v>
      </c>
      <c r="R137" s="129"/>
      <c r="S137" s="132"/>
      <c r="T137" s="6">
        <f t="shared" ref="T137:AD137" si="67">IF(ABS(T105)&gt;T121,0,1)</f>
        <v>1</v>
      </c>
      <c r="U137" s="6">
        <f t="shared" si="67"/>
        <v>0</v>
      </c>
      <c r="V137" s="6">
        <f t="shared" si="67"/>
        <v>1</v>
      </c>
      <c r="W137" s="6">
        <f t="shared" si="67"/>
        <v>1</v>
      </c>
      <c r="X137" s="6">
        <f t="shared" si="67"/>
        <v>0</v>
      </c>
      <c r="Y137" s="6">
        <f t="shared" si="67"/>
        <v>1</v>
      </c>
      <c r="Z137" s="6">
        <f t="shared" si="67"/>
        <v>0</v>
      </c>
      <c r="AA137" s="6">
        <f t="shared" si="67"/>
        <v>1</v>
      </c>
      <c r="AB137" s="6">
        <f t="shared" si="67"/>
        <v>1</v>
      </c>
      <c r="AC137" s="6">
        <f t="shared" si="67"/>
        <v>0</v>
      </c>
      <c r="AD137" s="6">
        <f t="shared" si="67"/>
        <v>1</v>
      </c>
    </row>
    <row r="138" spans="1:30" ht="21" x14ac:dyDescent="0.4">
      <c r="A138" s="6">
        <v>137</v>
      </c>
      <c r="B138" s="6" t="s">
        <v>151</v>
      </c>
      <c r="C138" s="7">
        <v>0.80699030528425197</v>
      </c>
      <c r="D138" s="7">
        <v>4.3</v>
      </c>
      <c r="E138" s="8">
        <v>3924.99</v>
      </c>
      <c r="F138" s="7">
        <v>0.63187160369013018</v>
      </c>
      <c r="G138" s="7">
        <v>97.484660000000005</v>
      </c>
      <c r="H138" s="9">
        <v>12.709645971367189</v>
      </c>
      <c r="I138" s="7">
        <v>275.47797000000003</v>
      </c>
      <c r="J138" s="10">
        <v>30.2</v>
      </c>
      <c r="K138" s="7">
        <v>0.34747645226542234</v>
      </c>
      <c r="L138" s="7">
        <v>5.0549728295210414</v>
      </c>
      <c r="M138" s="7">
        <v>5.2544637215432113</v>
      </c>
      <c r="N138" s="9">
        <v>65.300749999999994</v>
      </c>
      <c r="O138" s="8">
        <v>3847.1051299999999</v>
      </c>
      <c r="P138" s="7"/>
      <c r="Q138" s="47">
        <v>5</v>
      </c>
      <c r="R138" s="129"/>
      <c r="S138" s="132"/>
      <c r="T138" s="6">
        <f t="shared" ref="T138:AD138" si="68">IF(ABS(T106)&gt;T122,0,1)</f>
        <v>1</v>
      </c>
      <c r="U138" s="6">
        <f t="shared" si="68"/>
        <v>1</v>
      </c>
      <c r="V138" s="6">
        <f t="shared" si="68"/>
        <v>0</v>
      </c>
      <c r="W138" s="6">
        <f t="shared" si="68"/>
        <v>1</v>
      </c>
      <c r="X138" s="6">
        <f t="shared" si="68"/>
        <v>1</v>
      </c>
      <c r="Y138" s="6">
        <f t="shared" si="68"/>
        <v>1</v>
      </c>
      <c r="Z138" s="6">
        <f t="shared" si="68"/>
        <v>1</v>
      </c>
      <c r="AA138" s="6">
        <f t="shared" si="68"/>
        <v>1</v>
      </c>
      <c r="AB138" s="6">
        <f t="shared" si="68"/>
        <v>1</v>
      </c>
      <c r="AC138" s="6">
        <f t="shared" si="68"/>
        <v>1</v>
      </c>
      <c r="AD138" s="6">
        <f t="shared" si="68"/>
        <v>1</v>
      </c>
    </row>
    <row r="139" spans="1:30" ht="21" x14ac:dyDescent="0.4">
      <c r="A139" s="6">
        <v>138</v>
      </c>
      <c r="B139" s="6" t="s">
        <v>152</v>
      </c>
      <c r="C139" s="7">
        <v>1.2204055549494224</v>
      </c>
      <c r="D139" s="7">
        <v>4.8</v>
      </c>
      <c r="E139" s="8">
        <v>3406.02</v>
      </c>
      <c r="F139" s="7">
        <v>5.9383718574167297</v>
      </c>
      <c r="G139" s="7">
        <v>157.15326999999999</v>
      </c>
      <c r="H139" s="9">
        <v>26.574603718885893</v>
      </c>
      <c r="I139" s="7">
        <v>378.38807000000003</v>
      </c>
      <c r="J139" s="10">
        <v>27.8</v>
      </c>
      <c r="K139" s="7">
        <v>4.3942247332077837</v>
      </c>
      <c r="L139" s="7">
        <v>4.8317461307065255</v>
      </c>
      <c r="M139" s="7">
        <v>2.8179990336507736</v>
      </c>
      <c r="N139" s="9">
        <v>430.32015000000001</v>
      </c>
      <c r="O139" s="8">
        <v>3303.2933800000001</v>
      </c>
      <c r="P139" s="7"/>
      <c r="Q139" s="47">
        <v>6</v>
      </c>
      <c r="R139" s="129"/>
      <c r="S139" s="132"/>
      <c r="T139" s="6">
        <f t="shared" ref="T139:AD139" si="69">IF(ABS(T107)&gt;T123,0,1)</f>
        <v>1</v>
      </c>
      <c r="U139" s="6">
        <f t="shared" si="69"/>
        <v>1</v>
      </c>
      <c r="V139" s="6">
        <f t="shared" si="69"/>
        <v>1</v>
      </c>
      <c r="W139" s="6">
        <f t="shared" si="69"/>
        <v>0</v>
      </c>
      <c r="X139" s="6">
        <f t="shared" si="69"/>
        <v>1</v>
      </c>
      <c r="Y139" s="6">
        <f t="shared" si="69"/>
        <v>1</v>
      </c>
      <c r="Z139" s="6">
        <f t="shared" si="69"/>
        <v>1</v>
      </c>
      <c r="AA139" s="6">
        <f t="shared" si="69"/>
        <v>1</v>
      </c>
      <c r="AB139" s="6">
        <f t="shared" si="69"/>
        <v>1</v>
      </c>
      <c r="AC139" s="6">
        <f t="shared" si="69"/>
        <v>1</v>
      </c>
      <c r="AD139" s="6">
        <f t="shared" si="69"/>
        <v>1</v>
      </c>
    </row>
    <row r="140" spans="1:30" ht="21" x14ac:dyDescent="0.4">
      <c r="A140" s="6">
        <v>139</v>
      </c>
      <c r="B140" s="6" t="s">
        <v>153</v>
      </c>
      <c r="C140" s="7">
        <v>0.584241275856624</v>
      </c>
      <c r="D140" s="7">
        <v>15.7</v>
      </c>
      <c r="E140" s="8">
        <v>3400.62</v>
      </c>
      <c r="F140" s="7">
        <v>2.8279000330160917</v>
      </c>
      <c r="G140" s="7">
        <v>124.57723</v>
      </c>
      <c r="H140" s="9">
        <v>10.665633119446477</v>
      </c>
      <c r="I140" s="7">
        <v>283.14886999999999</v>
      </c>
      <c r="J140" s="10">
        <v>24.1</v>
      </c>
      <c r="K140" s="7">
        <v>0.56534923163899886</v>
      </c>
      <c r="L140" s="7">
        <v>7.0338630262836794</v>
      </c>
      <c r="M140" s="7">
        <v>23.525113761968331</v>
      </c>
      <c r="N140" s="9">
        <v>77.43571</v>
      </c>
      <c r="O140" s="8">
        <v>3769.8921999999998</v>
      </c>
      <c r="P140" s="7"/>
      <c r="Q140" s="47">
        <v>7</v>
      </c>
      <c r="R140" s="129"/>
      <c r="S140" s="132"/>
      <c r="T140" s="6">
        <f t="shared" ref="T140:AD140" si="70">IF(ABS(T108)&gt;T124,0,1)</f>
        <v>1</v>
      </c>
      <c r="U140" s="6">
        <f t="shared" si="70"/>
        <v>0</v>
      </c>
      <c r="V140" s="6">
        <f t="shared" si="70"/>
        <v>1</v>
      </c>
      <c r="W140" s="6">
        <f t="shared" si="70"/>
        <v>1</v>
      </c>
      <c r="X140" s="6">
        <f t="shared" si="70"/>
        <v>0</v>
      </c>
      <c r="Y140" s="6">
        <f t="shared" si="70"/>
        <v>1</v>
      </c>
      <c r="Z140" s="6">
        <f t="shared" si="70"/>
        <v>0</v>
      </c>
      <c r="AA140" s="6">
        <f t="shared" si="70"/>
        <v>1</v>
      </c>
      <c r="AB140" s="6">
        <f t="shared" si="70"/>
        <v>1</v>
      </c>
      <c r="AC140" s="6">
        <f t="shared" si="70"/>
        <v>1</v>
      </c>
      <c r="AD140" s="6">
        <f t="shared" si="70"/>
        <v>1</v>
      </c>
    </row>
    <row r="141" spans="1:30" ht="21" x14ac:dyDescent="0.4">
      <c r="A141" s="6">
        <v>140</v>
      </c>
      <c r="B141" s="6" t="s">
        <v>154</v>
      </c>
      <c r="C141" s="7">
        <v>0.6014174108829351</v>
      </c>
      <c r="D141" s="7">
        <v>10.8</v>
      </c>
      <c r="E141" s="8">
        <v>3705.38</v>
      </c>
      <c r="F141" s="7">
        <v>2.8106441815132142</v>
      </c>
      <c r="G141" s="7">
        <v>123.4842</v>
      </c>
      <c r="H141" s="9">
        <v>19.870952143493962</v>
      </c>
      <c r="I141" s="7">
        <v>331.02134999999998</v>
      </c>
      <c r="J141" s="10">
        <v>25.1</v>
      </c>
      <c r="K141" s="7">
        <v>0.32576980822073032</v>
      </c>
      <c r="L141" s="7">
        <v>3.4755277513335447</v>
      </c>
      <c r="M141" s="7">
        <v>4.3190232255919732</v>
      </c>
      <c r="N141" s="9">
        <v>49.701140000000002</v>
      </c>
      <c r="O141" s="8">
        <v>3572.7518599999999</v>
      </c>
      <c r="P141" s="7"/>
      <c r="Q141" s="47">
        <v>8</v>
      </c>
      <c r="R141" s="129"/>
      <c r="S141" s="132"/>
      <c r="T141" s="6">
        <f t="shared" ref="T141:AD141" si="71">IF(ABS(T109)&gt;T125,0,1)</f>
        <v>1</v>
      </c>
      <c r="U141" s="6">
        <f t="shared" si="71"/>
        <v>1</v>
      </c>
      <c r="V141" s="6">
        <f t="shared" si="71"/>
        <v>1</v>
      </c>
      <c r="W141" s="6">
        <f t="shared" si="71"/>
        <v>1</v>
      </c>
      <c r="X141" s="6">
        <f t="shared" si="71"/>
        <v>1</v>
      </c>
      <c r="Y141" s="6">
        <f t="shared" si="71"/>
        <v>0</v>
      </c>
      <c r="Z141" s="6">
        <f t="shared" si="71"/>
        <v>1</v>
      </c>
      <c r="AA141" s="6">
        <f t="shared" si="71"/>
        <v>1</v>
      </c>
      <c r="AB141" s="6">
        <f t="shared" si="71"/>
        <v>1</v>
      </c>
      <c r="AC141" s="6">
        <f t="shared" si="71"/>
        <v>1</v>
      </c>
      <c r="AD141" s="6">
        <f t="shared" si="71"/>
        <v>1</v>
      </c>
    </row>
    <row r="142" spans="1:30" ht="21" x14ac:dyDescent="0.4">
      <c r="A142" s="6">
        <v>141</v>
      </c>
      <c r="B142" s="6" t="s">
        <v>155</v>
      </c>
      <c r="C142" s="7">
        <v>0.85634767715692572</v>
      </c>
      <c r="D142" s="7">
        <v>20</v>
      </c>
      <c r="E142" s="8">
        <v>3350.85</v>
      </c>
      <c r="F142" s="7">
        <v>2.1646566283688955</v>
      </c>
      <c r="G142" s="7">
        <v>7.32064</v>
      </c>
      <c r="H142" s="9">
        <v>18.292537881490997</v>
      </c>
      <c r="I142" s="7">
        <v>354.40899999999999</v>
      </c>
      <c r="J142" s="10">
        <v>23.8</v>
      </c>
      <c r="K142" s="7">
        <v>0.19459459459459458</v>
      </c>
      <c r="L142" s="7">
        <v>3.5681153214871904</v>
      </c>
      <c r="M142" s="7">
        <v>4.1716025595280577</v>
      </c>
      <c r="N142" s="9">
        <v>30.778379999999999</v>
      </c>
      <c r="O142" s="8">
        <v>3583.8863900000001</v>
      </c>
      <c r="P142" s="7"/>
      <c r="Q142" s="47">
        <v>9</v>
      </c>
      <c r="R142" s="129"/>
      <c r="S142" s="132"/>
      <c r="T142" s="6">
        <f t="shared" ref="T142:AD142" si="72">IF(ABS(T110)&gt;T126,0,1)</f>
        <v>1</v>
      </c>
      <c r="U142" s="6">
        <f t="shared" si="72"/>
        <v>0</v>
      </c>
      <c r="V142" s="6">
        <f t="shared" si="72"/>
        <v>1</v>
      </c>
      <c r="W142" s="6">
        <f t="shared" si="72"/>
        <v>1</v>
      </c>
      <c r="X142" s="6">
        <f t="shared" si="72"/>
        <v>0</v>
      </c>
      <c r="Y142" s="6">
        <f t="shared" si="72"/>
        <v>1</v>
      </c>
      <c r="Z142" s="6">
        <f t="shared" si="72"/>
        <v>0</v>
      </c>
      <c r="AA142" s="6">
        <f t="shared" si="72"/>
        <v>1</v>
      </c>
      <c r="AB142" s="6">
        <f t="shared" si="72"/>
        <v>1</v>
      </c>
      <c r="AC142" s="6">
        <f t="shared" si="72"/>
        <v>0</v>
      </c>
      <c r="AD142" s="6">
        <f t="shared" si="72"/>
        <v>1</v>
      </c>
    </row>
    <row r="143" spans="1:30" ht="21" x14ac:dyDescent="0.4">
      <c r="A143" s="6">
        <v>142</v>
      </c>
      <c r="B143" s="6" t="s">
        <v>156</v>
      </c>
      <c r="C143" s="7">
        <v>0.43672144233204641</v>
      </c>
      <c r="D143" s="7">
        <v>10.1</v>
      </c>
      <c r="E143" s="8">
        <v>3259.44</v>
      </c>
      <c r="F143" s="7">
        <v>2.9472940923638986</v>
      </c>
      <c r="G143" s="7">
        <v>57.289000000000001</v>
      </c>
      <c r="H143" s="9">
        <v>14.345032965177413</v>
      </c>
      <c r="I143" s="7">
        <v>261.36511999999999</v>
      </c>
      <c r="J143" s="10">
        <v>23.9</v>
      </c>
      <c r="K143" s="7">
        <v>0.89357989129863447</v>
      </c>
      <c r="L143" s="7">
        <v>5.9866911251141683</v>
      </c>
      <c r="M143" s="7">
        <v>6.2389764293225056</v>
      </c>
      <c r="N143" s="9">
        <v>115.46102999999999</v>
      </c>
      <c r="O143" s="8">
        <v>3887.7648899999999</v>
      </c>
      <c r="P143" s="7"/>
      <c r="Q143" s="47">
        <v>10</v>
      </c>
      <c r="R143" s="129"/>
      <c r="S143" s="132"/>
      <c r="T143" s="6">
        <f t="shared" ref="T143:AD143" si="73">IF(ABS(T111)&gt;T127,0,1)</f>
        <v>1</v>
      </c>
      <c r="U143" s="6">
        <f t="shared" si="73"/>
        <v>1</v>
      </c>
      <c r="V143" s="6">
        <f t="shared" si="73"/>
        <v>1</v>
      </c>
      <c r="W143" s="6">
        <f t="shared" si="73"/>
        <v>1</v>
      </c>
      <c r="X143" s="6">
        <f t="shared" si="73"/>
        <v>1</v>
      </c>
      <c r="Y143" s="6">
        <f t="shared" si="73"/>
        <v>1</v>
      </c>
      <c r="Z143" s="6">
        <f t="shared" si="73"/>
        <v>1</v>
      </c>
      <c r="AA143" s="6">
        <f t="shared" si="73"/>
        <v>0</v>
      </c>
      <c r="AB143" s="6">
        <f t="shared" si="73"/>
        <v>1</v>
      </c>
      <c r="AC143" s="6">
        <f t="shared" si="73"/>
        <v>1</v>
      </c>
      <c r="AD143" s="6">
        <f t="shared" si="73"/>
        <v>1</v>
      </c>
    </row>
    <row r="144" spans="1:30" ht="21" x14ac:dyDescent="0.4">
      <c r="A144" s="6">
        <v>143</v>
      </c>
      <c r="B144" s="6" t="s">
        <v>157</v>
      </c>
      <c r="C144" s="7">
        <v>0.7420202778820878</v>
      </c>
      <c r="D144" s="7">
        <v>20.8</v>
      </c>
      <c r="E144" s="8">
        <v>3056.4</v>
      </c>
      <c r="F144" s="7">
        <v>2.5835523845287267</v>
      </c>
      <c r="G144" s="7">
        <v>28.931909999999998</v>
      </c>
      <c r="H144" s="9">
        <v>16.252346977093506</v>
      </c>
      <c r="I144" s="7">
        <v>297.90462000000002</v>
      </c>
      <c r="J144" s="10">
        <v>23.3</v>
      </c>
      <c r="K144" s="7">
        <v>0.30519621162896016</v>
      </c>
      <c r="L144" s="7">
        <v>3.4547502816372515</v>
      </c>
      <c r="M144" s="7">
        <v>1.8099887345099512</v>
      </c>
      <c r="N144" s="9">
        <v>60.85219</v>
      </c>
      <c r="O144" s="8">
        <v>3796.6053299999999</v>
      </c>
      <c r="P144" s="7"/>
      <c r="Q144" s="47">
        <v>11</v>
      </c>
      <c r="R144" s="129"/>
      <c r="S144" s="132"/>
      <c r="T144" s="6">
        <f t="shared" ref="T144:AD144" si="74">IF(ABS(T112)&gt;T128,0,1)</f>
        <v>1</v>
      </c>
      <c r="U144" s="6">
        <f t="shared" si="74"/>
        <v>1</v>
      </c>
      <c r="V144" s="6">
        <f t="shared" si="74"/>
        <v>1</v>
      </c>
      <c r="W144" s="6">
        <f t="shared" si="74"/>
        <v>1</v>
      </c>
      <c r="X144" s="6">
        <f t="shared" si="74"/>
        <v>1</v>
      </c>
      <c r="Y144" s="6">
        <f t="shared" si="74"/>
        <v>1</v>
      </c>
      <c r="Z144" s="6">
        <f t="shared" si="74"/>
        <v>1</v>
      </c>
      <c r="AA144" s="6">
        <f t="shared" si="74"/>
        <v>1</v>
      </c>
      <c r="AB144" s="6">
        <f t="shared" si="74"/>
        <v>0</v>
      </c>
      <c r="AC144" s="6">
        <f t="shared" si="74"/>
        <v>1</v>
      </c>
      <c r="AD144" s="6">
        <f t="shared" si="74"/>
        <v>1</v>
      </c>
    </row>
    <row r="145" spans="1:30" ht="21" x14ac:dyDescent="0.4">
      <c r="A145" s="6">
        <v>144</v>
      </c>
      <c r="B145" s="6" t="s">
        <v>158</v>
      </c>
      <c r="C145" s="7">
        <v>0.68880406394397731</v>
      </c>
      <c r="D145" s="7">
        <v>12.7</v>
      </c>
      <c r="E145" s="8">
        <v>3567.68</v>
      </c>
      <c r="F145" s="7">
        <v>2.3534138851419222</v>
      </c>
      <c r="G145" s="7">
        <v>33.821869999999997</v>
      </c>
      <c r="H145" s="9">
        <v>9.6432568952156821</v>
      </c>
      <c r="I145" s="7">
        <v>380.67905000000002</v>
      </c>
      <c r="J145" s="10">
        <v>30.7</v>
      </c>
      <c r="K145" s="7">
        <v>0.24317094917727164</v>
      </c>
      <c r="L145" s="7">
        <v>3.7310220130298766</v>
      </c>
      <c r="M145" s="7">
        <v>0.21984329707545275</v>
      </c>
      <c r="N145" s="9">
        <v>77.328360000000004</v>
      </c>
      <c r="O145" s="8">
        <v>4539.6205799999998</v>
      </c>
      <c r="P145" s="7"/>
      <c r="Q145" s="47">
        <v>12</v>
      </c>
      <c r="R145" s="129"/>
      <c r="S145" s="132"/>
      <c r="T145" s="6">
        <f t="shared" ref="T145:AD145" si="75">IF(ABS(T113)&gt;T129,0,1)</f>
        <v>1</v>
      </c>
      <c r="U145" s="6">
        <f t="shared" si="75"/>
        <v>0</v>
      </c>
      <c r="V145" s="6">
        <f t="shared" si="75"/>
        <v>1</v>
      </c>
      <c r="W145" s="6">
        <f t="shared" si="75"/>
        <v>1</v>
      </c>
      <c r="X145" s="6">
        <f t="shared" si="75"/>
        <v>1</v>
      </c>
      <c r="Y145" s="6">
        <f t="shared" si="75"/>
        <v>1</v>
      </c>
      <c r="Z145" s="6">
        <f t="shared" si="75"/>
        <v>0</v>
      </c>
      <c r="AA145" s="6">
        <f t="shared" si="75"/>
        <v>1</v>
      </c>
      <c r="AB145" s="6">
        <f t="shared" si="75"/>
        <v>1</v>
      </c>
      <c r="AC145" s="6">
        <f t="shared" si="75"/>
        <v>0</v>
      </c>
      <c r="AD145" s="6">
        <f t="shared" si="75"/>
        <v>1</v>
      </c>
    </row>
    <row r="146" spans="1:30" ht="21" x14ac:dyDescent="0.4">
      <c r="A146" s="6">
        <v>145</v>
      </c>
      <c r="B146" s="6" t="s">
        <v>159</v>
      </c>
      <c r="C146" s="7">
        <v>0.67078364565587734</v>
      </c>
      <c r="D146" s="7">
        <v>12</v>
      </c>
      <c r="E146" s="8">
        <v>3248.35</v>
      </c>
      <c r="F146" s="7">
        <v>2.6086030664395228</v>
      </c>
      <c r="G146" s="7">
        <v>84.809259999999995</v>
      </c>
      <c r="H146" s="9">
        <v>10.044009085746735</v>
      </c>
      <c r="I146" s="7">
        <v>296.31601000000001</v>
      </c>
      <c r="J146" s="10">
        <v>25.7</v>
      </c>
      <c r="K146" s="7">
        <v>0.2292929370132302</v>
      </c>
      <c r="L146" s="7">
        <v>7.6306076093128912</v>
      </c>
      <c r="M146" s="7">
        <v>119.73647785349235</v>
      </c>
      <c r="N146" s="9">
        <v>44.062460000000002</v>
      </c>
      <c r="O146" s="8">
        <v>4508.5001400000001</v>
      </c>
      <c r="P146" s="7"/>
      <c r="Q146" s="48">
        <v>13</v>
      </c>
      <c r="R146" s="129"/>
      <c r="S146" s="132"/>
      <c r="T146" s="6">
        <f t="shared" ref="T146:AD146" si="76">IF(ABS(T114)&gt;T130,0,1)</f>
        <v>1</v>
      </c>
      <c r="U146" s="6">
        <f t="shared" si="76"/>
        <v>1</v>
      </c>
      <c r="V146" s="6">
        <f t="shared" si="76"/>
        <v>1</v>
      </c>
      <c r="W146" s="6">
        <f t="shared" si="76"/>
        <v>1</v>
      </c>
      <c r="X146" s="6">
        <f t="shared" si="76"/>
        <v>1</v>
      </c>
      <c r="Y146" s="6">
        <f t="shared" si="76"/>
        <v>1</v>
      </c>
      <c r="Z146" s="6">
        <f t="shared" si="76"/>
        <v>1</v>
      </c>
      <c r="AA146" s="6">
        <f t="shared" si="76"/>
        <v>1</v>
      </c>
      <c r="AB146" s="6">
        <f t="shared" si="76"/>
        <v>1</v>
      </c>
      <c r="AC146" s="6">
        <f t="shared" si="76"/>
        <v>1</v>
      </c>
      <c r="AD146" s="6">
        <f t="shared" si="76"/>
        <v>0</v>
      </c>
    </row>
    <row r="147" spans="1:30" ht="21" x14ac:dyDescent="0.4">
      <c r="A147" s="6">
        <v>146</v>
      </c>
      <c r="B147" s="6" t="s">
        <v>160</v>
      </c>
      <c r="C147" s="7">
        <v>0.78931170570983744</v>
      </c>
      <c r="D147" s="7">
        <v>11.5</v>
      </c>
      <c r="E147" s="8">
        <v>3431.31</v>
      </c>
      <c r="F147" s="7">
        <v>2.5525906079148415</v>
      </c>
      <c r="G147" s="7">
        <v>80.97748</v>
      </c>
      <c r="H147" s="9">
        <v>22.086244976284444</v>
      </c>
      <c r="I147" s="7">
        <v>366.19718</v>
      </c>
      <c r="J147" s="10">
        <v>26.4</v>
      </c>
      <c r="K147" s="7">
        <v>0.49031053000233477</v>
      </c>
      <c r="L147" s="7">
        <v>4.5258698721894346</v>
      </c>
      <c r="M147" s="7">
        <v>2.2209348636807991</v>
      </c>
      <c r="N147" s="9">
        <v>94.699979999999996</v>
      </c>
      <c r="O147" s="8">
        <v>4617.2200300000004</v>
      </c>
      <c r="P147" s="7"/>
      <c r="Q147" s="31" t="s">
        <v>64</v>
      </c>
      <c r="R147" s="55">
        <f>SUM(R134:R146)</f>
        <v>0</v>
      </c>
      <c r="S147" s="55">
        <f t="shared" ref="S147:AD147" si="77">SUM(S134:S146)</f>
        <v>0</v>
      </c>
      <c r="T147" s="6">
        <f t="shared" si="77"/>
        <v>10</v>
      </c>
      <c r="U147" s="6">
        <f t="shared" si="77"/>
        <v>7</v>
      </c>
      <c r="V147" s="6">
        <f t="shared" si="77"/>
        <v>10</v>
      </c>
      <c r="W147" s="6">
        <f t="shared" si="77"/>
        <v>10</v>
      </c>
      <c r="X147" s="6">
        <f t="shared" si="77"/>
        <v>8</v>
      </c>
      <c r="Y147" s="6">
        <f t="shared" si="77"/>
        <v>10</v>
      </c>
      <c r="Z147" s="6">
        <f t="shared" si="77"/>
        <v>7</v>
      </c>
      <c r="AA147" s="6">
        <f t="shared" si="77"/>
        <v>10</v>
      </c>
      <c r="AB147" s="6">
        <f t="shared" si="77"/>
        <v>10</v>
      </c>
      <c r="AC147" s="6">
        <f t="shared" si="77"/>
        <v>8</v>
      </c>
      <c r="AD147" s="6">
        <f t="shared" si="77"/>
        <v>10</v>
      </c>
    </row>
    <row r="148" spans="1:30" ht="21" x14ac:dyDescent="0.4">
      <c r="A148" s="6">
        <v>147</v>
      </c>
      <c r="B148" s="6" t="s">
        <v>161</v>
      </c>
      <c r="C148" s="7">
        <v>0.60228824754270882</v>
      </c>
      <c r="D148" s="7">
        <v>13.1</v>
      </c>
      <c r="E148" s="8">
        <v>3237.98</v>
      </c>
      <c r="F148" s="7">
        <v>3.0226361865526274</v>
      </c>
      <c r="G148" s="7">
        <v>44.203009999999999</v>
      </c>
      <c r="H148" s="9">
        <v>10.881490271589458</v>
      </c>
      <c r="I148" s="7">
        <v>340.83022</v>
      </c>
      <c r="J148" s="10">
        <v>28.3</v>
      </c>
      <c r="K148" s="7">
        <v>0.39573536943060661</v>
      </c>
      <c r="L148" s="7">
        <v>3.5823836285068178</v>
      </c>
      <c r="M148" s="7">
        <v>1.657076327161185</v>
      </c>
      <c r="N148" s="9">
        <v>62.890889999999999</v>
      </c>
      <c r="O148" s="8">
        <v>3734.51179</v>
      </c>
      <c r="P148" s="7"/>
      <c r="Q148" s="31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21" x14ac:dyDescent="0.4">
      <c r="A149" s="6">
        <v>148</v>
      </c>
      <c r="B149" s="6" t="s">
        <v>162</v>
      </c>
      <c r="C149" s="7">
        <v>0.67453514873270148</v>
      </c>
      <c r="D149" s="7">
        <v>8.6</v>
      </c>
      <c r="E149" s="8">
        <v>3308.85</v>
      </c>
      <c r="F149" s="7">
        <v>1.5237794985977287</v>
      </c>
      <c r="G149" s="7">
        <v>71.383920000000003</v>
      </c>
      <c r="H149" s="9">
        <v>10.154151313931418</v>
      </c>
      <c r="I149" s="7">
        <v>326.66680000000002</v>
      </c>
      <c r="J149" s="10">
        <v>32</v>
      </c>
      <c r="K149" s="7">
        <v>0.49418587342887593</v>
      </c>
      <c r="L149" s="7">
        <v>2.8899266352715545</v>
      </c>
      <c r="M149" s="7">
        <v>0.97134375020525043</v>
      </c>
      <c r="N149" s="9">
        <v>95.860150000000004</v>
      </c>
      <c r="O149" s="8">
        <v>3389.92335</v>
      </c>
      <c r="P149" s="7"/>
      <c r="Q149" s="30" t="s">
        <v>392</v>
      </c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50"/>
    </row>
    <row r="150" spans="1:30" ht="21" x14ac:dyDescent="0.4">
      <c r="A150" s="6">
        <v>149</v>
      </c>
      <c r="B150" s="6" t="s">
        <v>163</v>
      </c>
      <c r="C150" s="7">
        <v>0.64218889567956372</v>
      </c>
      <c r="D150" s="7">
        <v>6</v>
      </c>
      <c r="E150" s="8">
        <v>7170.21</v>
      </c>
      <c r="F150" s="7">
        <v>6.6945606694560666</v>
      </c>
      <c r="G150" s="7">
        <v>260.32168000000001</v>
      </c>
      <c r="H150" s="9">
        <v>30.266560105307693</v>
      </c>
      <c r="I150" s="7">
        <v>377.84777000000003</v>
      </c>
      <c r="J150" s="10">
        <v>25.6</v>
      </c>
      <c r="K150" s="7">
        <v>0.32320620555914675</v>
      </c>
      <c r="L150" s="7">
        <v>4.3251375111654369</v>
      </c>
      <c r="M150" s="7">
        <v>2.7948850547694044</v>
      </c>
      <c r="N150" s="9">
        <v>60.636290000000002</v>
      </c>
      <c r="O150" s="8">
        <v>2162.6627800000001</v>
      </c>
      <c r="P150" s="7"/>
      <c r="Q150" s="51"/>
      <c r="R150" s="6">
        <v>1</v>
      </c>
      <c r="S150" s="6">
        <v>2</v>
      </c>
      <c r="T150" s="6">
        <v>3</v>
      </c>
      <c r="U150" s="6">
        <v>4</v>
      </c>
      <c r="V150" s="6">
        <v>5</v>
      </c>
      <c r="W150" s="6">
        <v>6</v>
      </c>
      <c r="X150" s="6">
        <v>7</v>
      </c>
      <c r="Y150" s="6">
        <v>8</v>
      </c>
      <c r="Z150" s="6">
        <v>9</v>
      </c>
      <c r="AA150" s="6">
        <v>10</v>
      </c>
      <c r="AB150" s="6">
        <v>11</v>
      </c>
      <c r="AC150" s="6">
        <v>12</v>
      </c>
      <c r="AD150" s="52">
        <v>13</v>
      </c>
    </row>
    <row r="151" spans="1:30" ht="21" x14ac:dyDescent="0.4">
      <c r="A151" s="6">
        <v>150</v>
      </c>
      <c r="B151" s="6" t="s">
        <v>164</v>
      </c>
      <c r="C151" s="7">
        <v>0.92578994672008375</v>
      </c>
      <c r="D151" s="7">
        <v>7.2</v>
      </c>
      <c r="E151" s="8">
        <v>4169.46</v>
      </c>
      <c r="F151" s="7">
        <v>19.728842233879448</v>
      </c>
      <c r="G151" s="7">
        <v>68.958349999999996</v>
      </c>
      <c r="H151" s="9">
        <v>20.924262628280061</v>
      </c>
      <c r="I151" s="7">
        <v>439.12166999999999</v>
      </c>
      <c r="J151" s="10">
        <v>26.4</v>
      </c>
      <c r="K151" s="7">
        <v>3.5939513121312809</v>
      </c>
      <c r="L151" s="7">
        <v>2.2909776600306637</v>
      </c>
      <c r="M151" s="7">
        <v>3.7921554575199869</v>
      </c>
      <c r="N151" s="9">
        <v>279.24324000000001</v>
      </c>
      <c r="O151" s="8">
        <v>2859.4367699999998</v>
      </c>
      <c r="P151" s="7"/>
      <c r="Q151" s="51">
        <v>1</v>
      </c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31"/>
    </row>
    <row r="152" spans="1:30" ht="21" x14ac:dyDescent="0.4">
      <c r="A152" s="6">
        <v>151</v>
      </c>
      <c r="B152" s="6" t="s">
        <v>165</v>
      </c>
      <c r="C152" s="7">
        <v>0.42037039447141356</v>
      </c>
      <c r="D152" s="7">
        <v>8.6999999999999993</v>
      </c>
      <c r="E152" s="8">
        <v>3558.1</v>
      </c>
      <c r="F152" s="7">
        <v>4.0475291851581918</v>
      </c>
      <c r="G152" s="7">
        <v>59.852420000000002</v>
      </c>
      <c r="H152" s="9">
        <v>18.090242981896743</v>
      </c>
      <c r="I152" s="7">
        <v>328.18824000000001</v>
      </c>
      <c r="J152" s="10">
        <v>29.9</v>
      </c>
      <c r="K152" s="7">
        <v>0.40133779264214048</v>
      </c>
      <c r="L152" s="7">
        <v>5.0756796855681507</v>
      </c>
      <c r="M152" s="7">
        <v>3.4802243710712282</v>
      </c>
      <c r="N152" s="9">
        <v>105.45455</v>
      </c>
      <c r="O152" s="8">
        <v>4169.7619599999998</v>
      </c>
      <c r="P152" s="7"/>
      <c r="Q152" s="51">
        <v>2</v>
      </c>
      <c r="R152" s="129"/>
      <c r="S152" s="6">
        <v>1.0000000000000002</v>
      </c>
      <c r="T152" s="6">
        <v>-0.36627928763594259</v>
      </c>
      <c r="U152" s="6">
        <v>-0.32834212820858999</v>
      </c>
      <c r="V152" s="6">
        <v>-0.15238704937023381</v>
      </c>
      <c r="W152" s="6">
        <v>-0.25400337594945999</v>
      </c>
      <c r="X152" s="6">
        <v>-0.2157732058870008</v>
      </c>
      <c r="Y152" s="6">
        <v>-0.36717602162651097</v>
      </c>
      <c r="Z152" s="6">
        <v>-0.33336885773306885</v>
      </c>
      <c r="AA152" s="6">
        <v>0.10776032353320435</v>
      </c>
      <c r="AB152" s="6">
        <v>8.4949964741821163E-2</v>
      </c>
      <c r="AC152" s="6">
        <v>-0.37804218029017722</v>
      </c>
      <c r="AD152" s="52">
        <v>0.20735409462925808</v>
      </c>
    </row>
    <row r="153" spans="1:30" ht="21" x14ac:dyDescent="0.4">
      <c r="A153" s="6">
        <v>152</v>
      </c>
      <c r="B153" s="6" t="s">
        <v>166</v>
      </c>
      <c r="C153" s="7">
        <v>0.84682012594837397</v>
      </c>
      <c r="D153" s="7">
        <v>16.899999999999999</v>
      </c>
      <c r="E153" s="8">
        <v>3420.2</v>
      </c>
      <c r="F153" s="7">
        <v>1.5904743482279107</v>
      </c>
      <c r="G153" s="7">
        <v>115.18771</v>
      </c>
      <c r="H153" s="9">
        <v>19.773464869860511</v>
      </c>
      <c r="I153" s="7">
        <v>359.83407</v>
      </c>
      <c r="J153" s="10">
        <v>27.9</v>
      </c>
      <c r="K153" s="7">
        <v>0.28181318603897476</v>
      </c>
      <c r="L153" s="7">
        <v>6.0180110473488515</v>
      </c>
      <c r="M153" s="7">
        <v>2.3652932705740755</v>
      </c>
      <c r="N153" s="9">
        <v>81.570830000000001</v>
      </c>
      <c r="O153" s="8">
        <v>5011.15481</v>
      </c>
      <c r="P153" s="7"/>
      <c r="Q153" s="51">
        <v>3</v>
      </c>
      <c r="R153" s="129"/>
      <c r="S153" s="6">
        <v>-0.36627928763594259</v>
      </c>
      <c r="T153" s="6">
        <v>1</v>
      </c>
      <c r="U153" s="6">
        <v>0.46931801879961005</v>
      </c>
      <c r="V153" s="6">
        <v>0.23220859675474526</v>
      </c>
      <c r="W153" s="6">
        <v>0.37560002309429857</v>
      </c>
      <c r="X153" s="6">
        <v>0.4898617783204629</v>
      </c>
      <c r="Y153" s="6">
        <v>0.18519511732047761</v>
      </c>
      <c r="Z153" s="6">
        <v>0.39107624785442147</v>
      </c>
      <c r="AA153" s="6">
        <v>-0.22425935370705888</v>
      </c>
      <c r="AB153" s="6">
        <v>-2.8476810514945505E-2</v>
      </c>
      <c r="AC153" s="6">
        <v>0.36086033565354664</v>
      </c>
      <c r="AD153" s="52">
        <v>-0.15168513430632133</v>
      </c>
    </row>
    <row r="154" spans="1:30" ht="21" x14ac:dyDescent="0.4">
      <c r="A154" s="6">
        <v>153</v>
      </c>
      <c r="B154" s="6" t="s">
        <v>167</v>
      </c>
      <c r="C154" s="7">
        <v>0.54558560349970175</v>
      </c>
      <c r="D154" s="7">
        <v>14.5</v>
      </c>
      <c r="E154" s="8">
        <v>3236.11</v>
      </c>
      <c r="F154" s="7">
        <v>4.1384967190296287</v>
      </c>
      <c r="G154" s="7">
        <v>84.069490000000002</v>
      </c>
      <c r="H154" s="9">
        <v>10.936567906144361</v>
      </c>
      <c r="I154" s="7">
        <v>291.13641000000001</v>
      </c>
      <c r="J154" s="10">
        <v>26</v>
      </c>
      <c r="K154" s="7">
        <v>0.90740084985835689</v>
      </c>
      <c r="L154" s="7">
        <v>5.0954464108172601</v>
      </c>
      <c r="M154" s="7">
        <v>3.2823374428315772</v>
      </c>
      <c r="N154" s="9">
        <v>100.6551</v>
      </c>
      <c r="O154" s="8">
        <v>4828.5320099999999</v>
      </c>
      <c r="P154" s="7"/>
      <c r="Q154" s="51">
        <v>4</v>
      </c>
      <c r="R154" s="129"/>
      <c r="S154" s="6">
        <v>-0.32834212820858999</v>
      </c>
      <c r="T154" s="6">
        <v>0.46931801879961005</v>
      </c>
      <c r="U154" s="6">
        <v>1</v>
      </c>
      <c r="V154" s="6">
        <v>-6.662492323360655E-3</v>
      </c>
      <c r="W154" s="6">
        <v>0.53695182557032772</v>
      </c>
      <c r="X154" s="6">
        <v>0.69990783951112789</v>
      </c>
      <c r="Y154" s="6">
        <v>-7.2994538372916147E-4</v>
      </c>
      <c r="Z154" s="6">
        <v>0.79885650238593098</v>
      </c>
      <c r="AA154" s="6">
        <v>-0.23580837635729898</v>
      </c>
      <c r="AB154" s="6">
        <v>-2.6856167975475168E-3</v>
      </c>
      <c r="AC154" s="6">
        <v>0.71847956447144667</v>
      </c>
      <c r="AD154" s="52">
        <v>-0.10523522691859709</v>
      </c>
    </row>
    <row r="155" spans="1:30" ht="21" x14ac:dyDescent="0.4">
      <c r="A155" s="6">
        <v>154</v>
      </c>
      <c r="B155" s="6" t="s">
        <v>168</v>
      </c>
      <c r="C155" s="7">
        <v>0.71194193099333791</v>
      </c>
      <c r="D155" s="7">
        <v>11.5</v>
      </c>
      <c r="E155" s="8">
        <v>3041.8</v>
      </c>
      <c r="F155" s="7">
        <v>5.3097345132743365</v>
      </c>
      <c r="G155" s="7">
        <v>44.528129999999997</v>
      </c>
      <c r="H155" s="9">
        <v>12.230287362036393</v>
      </c>
      <c r="I155" s="7">
        <v>383.65318000000002</v>
      </c>
      <c r="J155" s="10">
        <v>29.8</v>
      </c>
      <c r="K155" s="7">
        <v>0.32350419746696213</v>
      </c>
      <c r="L155" s="7">
        <v>4.1761956845977926</v>
      </c>
      <c r="M155" s="7">
        <v>1.3745649796161878</v>
      </c>
      <c r="N155" s="9">
        <v>76.330820000000003</v>
      </c>
      <c r="O155" s="8">
        <v>3535.76613</v>
      </c>
      <c r="P155" s="7"/>
      <c r="Q155" s="51">
        <v>5</v>
      </c>
      <c r="R155" s="129"/>
      <c r="S155" s="6">
        <v>-0.15238704937023381</v>
      </c>
      <c r="T155" s="6">
        <v>0.23220859675474526</v>
      </c>
      <c r="U155" s="6">
        <v>-6.662492323360655E-3</v>
      </c>
      <c r="V155" s="6">
        <v>1.0000000000000002</v>
      </c>
      <c r="W155" s="6">
        <v>7.6223183332623123E-2</v>
      </c>
      <c r="X155" s="6">
        <v>-4.0902435129980902E-2</v>
      </c>
      <c r="Y155" s="6">
        <v>-0.2025366054009512</v>
      </c>
      <c r="Z155" s="6">
        <v>3.0606142476649726E-2</v>
      </c>
      <c r="AA155" s="6">
        <v>2.488145489161641E-2</v>
      </c>
      <c r="AB155" s="6">
        <v>2.9429755439241968E-2</v>
      </c>
      <c r="AC155" s="6">
        <v>4.057478556646716E-2</v>
      </c>
      <c r="AD155" s="52">
        <v>-3.1486412080828259E-2</v>
      </c>
    </row>
    <row r="156" spans="1:30" ht="21" x14ac:dyDescent="0.4">
      <c r="A156" s="6">
        <v>155</v>
      </c>
      <c r="B156" s="6" t="s">
        <v>169</v>
      </c>
      <c r="C156" s="7">
        <v>0.7347003092438299</v>
      </c>
      <c r="D156" s="7">
        <v>10.7</v>
      </c>
      <c r="E156" s="8">
        <v>3725.91</v>
      </c>
      <c r="F156" s="7">
        <v>4.8060824518899334</v>
      </c>
      <c r="G156" s="7">
        <v>32.104640000000003</v>
      </c>
      <c r="H156" s="9">
        <v>11.06974728673009</v>
      </c>
      <c r="I156" s="7">
        <v>340.68034</v>
      </c>
      <c r="J156" s="10">
        <v>27.2</v>
      </c>
      <c r="K156" s="7">
        <v>0.29763830475574249</v>
      </c>
      <c r="L156" s="7">
        <v>4.3333530303925629</v>
      </c>
      <c r="M156" s="7">
        <v>1.4837794717248718</v>
      </c>
      <c r="N156" s="9">
        <v>113.34842999999999</v>
      </c>
      <c r="O156" s="8">
        <v>4099.0171200000004</v>
      </c>
      <c r="P156" s="7"/>
      <c r="Q156" s="51">
        <v>6</v>
      </c>
      <c r="R156" s="129"/>
      <c r="S156" s="6">
        <v>-0.25400337594945999</v>
      </c>
      <c r="T156" s="6">
        <v>0.37560002309429857</v>
      </c>
      <c r="U156" s="6">
        <v>0.53695182557032772</v>
      </c>
      <c r="V156" s="6">
        <v>7.6223183332623123E-2</v>
      </c>
      <c r="W156" s="6">
        <v>0.99999999999999989</v>
      </c>
      <c r="X156" s="6">
        <v>0.57218833780440825</v>
      </c>
      <c r="Y156" s="6">
        <v>3.9771189122367618E-3</v>
      </c>
      <c r="Z156" s="6">
        <v>0.53304658346040767</v>
      </c>
      <c r="AA156" s="6">
        <v>-0.14002484874554955</v>
      </c>
      <c r="AB156" s="6">
        <v>-6.0241725774970084E-2</v>
      </c>
      <c r="AC156" s="6">
        <v>0.52177639085139271</v>
      </c>
      <c r="AD156" s="52">
        <v>-0.1227657398173353</v>
      </c>
    </row>
    <row r="157" spans="1:30" ht="21" x14ac:dyDescent="0.4">
      <c r="A157" s="6">
        <v>156</v>
      </c>
      <c r="B157" s="6" t="s">
        <v>170</v>
      </c>
      <c r="C157" s="7">
        <v>0.9143155694879832</v>
      </c>
      <c r="D157" s="7">
        <v>6.9</v>
      </c>
      <c r="E157" s="8">
        <v>5294.68</v>
      </c>
      <c r="F157" s="7">
        <v>5.5903866248693834</v>
      </c>
      <c r="G157" s="7">
        <v>453.07056</v>
      </c>
      <c r="H157" s="9">
        <v>15.273423894113551</v>
      </c>
      <c r="I157" s="7">
        <v>324.69522999999998</v>
      </c>
      <c r="J157" s="10">
        <v>26.3</v>
      </c>
      <c r="K157" s="7">
        <v>0.47122392560944959</v>
      </c>
      <c r="L157" s="7">
        <v>2.7864855451062351</v>
      </c>
      <c r="M157" s="7">
        <v>2.4745733194009056</v>
      </c>
      <c r="N157" s="9">
        <v>88.354489999999998</v>
      </c>
      <c r="O157" s="8">
        <v>3059.6830399999999</v>
      </c>
      <c r="P157" s="7"/>
      <c r="Q157" s="51">
        <v>7</v>
      </c>
      <c r="R157" s="129"/>
      <c r="S157" s="6">
        <v>-0.2157732058870008</v>
      </c>
      <c r="T157" s="6">
        <v>0.4898617783204629</v>
      </c>
      <c r="U157" s="6">
        <v>0.69990783951112789</v>
      </c>
      <c r="V157" s="6">
        <v>-4.0902435129980902E-2</v>
      </c>
      <c r="W157" s="6">
        <v>0.57218833780440825</v>
      </c>
      <c r="X157" s="6">
        <v>1</v>
      </c>
      <c r="Y157" s="6">
        <v>0.25112944644807367</v>
      </c>
      <c r="Z157" s="6">
        <v>0.65148670136464681</v>
      </c>
      <c r="AA157" s="6">
        <v>-0.33926385268739695</v>
      </c>
      <c r="AB157" s="6">
        <v>-8.570905000676983E-2</v>
      </c>
      <c r="AC157" s="6">
        <v>0.57012097294831598</v>
      </c>
      <c r="AD157" s="52">
        <v>-0.14328828438667285</v>
      </c>
    </row>
    <row r="158" spans="1:30" ht="21" x14ac:dyDescent="0.4">
      <c r="A158" s="6">
        <v>157</v>
      </c>
      <c r="B158" s="6" t="s">
        <v>171</v>
      </c>
      <c r="C158" s="7">
        <v>1.0122748286306393</v>
      </c>
      <c r="D158" s="7">
        <v>23.1</v>
      </c>
      <c r="E158" s="8">
        <v>3594.16</v>
      </c>
      <c r="F158" s="7">
        <v>1.7004091609543546</v>
      </c>
      <c r="G158" s="7">
        <v>241.95222999999999</v>
      </c>
      <c r="H158" s="9">
        <v>17.854296190020722</v>
      </c>
      <c r="I158" s="7">
        <v>340.4538</v>
      </c>
      <c r="J158" s="10">
        <v>23.5</v>
      </c>
      <c r="K158" s="7">
        <v>0.11266230413189</v>
      </c>
      <c r="L158" s="7">
        <v>5.5794675593814764</v>
      </c>
      <c r="M158" s="7">
        <v>5.3190924066103413</v>
      </c>
      <c r="N158" s="9">
        <v>37.497770000000003</v>
      </c>
      <c r="O158" s="8">
        <v>5211.8603499999999</v>
      </c>
      <c r="P158" s="7"/>
      <c r="Q158" s="51">
        <v>8</v>
      </c>
      <c r="R158" s="129"/>
      <c r="S158" s="6">
        <v>-0.36717602162651097</v>
      </c>
      <c r="T158" s="6">
        <v>0.18519511732047761</v>
      </c>
      <c r="U158" s="6">
        <v>-7.2994538372916147E-4</v>
      </c>
      <c r="V158" s="6">
        <v>-0.2025366054009512</v>
      </c>
      <c r="W158" s="6">
        <v>3.9771189122367618E-3</v>
      </c>
      <c r="X158" s="6">
        <v>0.25112944644807367</v>
      </c>
      <c r="Y158" s="6">
        <v>1.0000000000000002</v>
      </c>
      <c r="Z158" s="6">
        <v>-6.8211497853116046E-2</v>
      </c>
      <c r="AA158" s="6">
        <v>-9.5759828528447333E-2</v>
      </c>
      <c r="AB158" s="6">
        <v>-0.12985249422128414</v>
      </c>
      <c r="AC158" s="6">
        <v>-1.5990079442343083E-3</v>
      </c>
      <c r="AD158" s="52">
        <v>4.6681561119896776E-3</v>
      </c>
    </row>
    <row r="159" spans="1:30" ht="21" x14ac:dyDescent="0.4">
      <c r="A159" s="6">
        <v>158</v>
      </c>
      <c r="B159" s="6" t="s">
        <v>172</v>
      </c>
      <c r="C159" s="7">
        <v>0.91716824304958444</v>
      </c>
      <c r="D159" s="7">
        <v>12.2</v>
      </c>
      <c r="E159" s="8">
        <v>3444.02</v>
      </c>
      <c r="F159" s="7">
        <v>6.8469157033215504</v>
      </c>
      <c r="G159" s="7">
        <v>9.6981300000000008</v>
      </c>
      <c r="H159" s="9">
        <v>29.489506703608168</v>
      </c>
      <c r="I159" s="7">
        <v>372.32891000000001</v>
      </c>
      <c r="J159" s="10">
        <v>24.6</v>
      </c>
      <c r="K159" s="7">
        <v>2.4487297214569943</v>
      </c>
      <c r="L159" s="7">
        <v>5.0953791280532474</v>
      </c>
      <c r="M159" s="7">
        <v>2.649278685392185</v>
      </c>
      <c r="N159" s="9">
        <v>275.78818000000001</v>
      </c>
      <c r="O159" s="8">
        <v>3304.3056000000001</v>
      </c>
      <c r="P159" s="7"/>
      <c r="Q159" s="51">
        <v>9</v>
      </c>
      <c r="R159" s="129"/>
      <c r="S159" s="6">
        <v>-0.33336885773306885</v>
      </c>
      <c r="T159" s="6">
        <v>0.39107624785442147</v>
      </c>
      <c r="U159" s="6">
        <v>0.79885650238593098</v>
      </c>
      <c r="V159" s="6">
        <v>3.0606142476649726E-2</v>
      </c>
      <c r="W159" s="6">
        <v>0.53304658346040767</v>
      </c>
      <c r="X159" s="6">
        <v>0.65148670136464681</v>
      </c>
      <c r="Y159" s="6">
        <v>-6.8211497853116046E-2</v>
      </c>
      <c r="Z159" s="6">
        <v>1</v>
      </c>
      <c r="AA159" s="6">
        <v>-0.24470471022649073</v>
      </c>
      <c r="AB159" s="6">
        <v>-8.7057457145327047E-3</v>
      </c>
      <c r="AC159" s="6">
        <v>0.90741484112198878</v>
      </c>
      <c r="AD159" s="52">
        <v>-0.18202520784761755</v>
      </c>
    </row>
    <row r="160" spans="1:30" ht="21" x14ac:dyDescent="0.4">
      <c r="A160" s="6">
        <v>159</v>
      </c>
      <c r="B160" s="6" t="s">
        <v>173</v>
      </c>
      <c r="C160" s="7">
        <v>0.89464964428418292</v>
      </c>
      <c r="D160" s="7">
        <v>10.4</v>
      </c>
      <c r="E160" s="8">
        <v>3837.54</v>
      </c>
      <c r="F160" s="7">
        <v>0.19491277653250172</v>
      </c>
      <c r="G160" s="7">
        <v>9.8347800000000003</v>
      </c>
      <c r="H160" s="9">
        <v>9.004970275801579</v>
      </c>
      <c r="I160" s="7">
        <v>291.86239</v>
      </c>
      <c r="J160" s="10">
        <v>29.8</v>
      </c>
      <c r="K160" s="7">
        <v>0.22885153441262671</v>
      </c>
      <c r="L160" s="7">
        <v>2.9236916479875257</v>
      </c>
      <c r="M160" s="7">
        <v>1.1747393041613876</v>
      </c>
      <c r="N160" s="9">
        <v>51.307040000000001</v>
      </c>
      <c r="O160" s="8">
        <v>5890.2251200000001</v>
      </c>
      <c r="P160" s="7"/>
      <c r="Q160" s="51">
        <v>10</v>
      </c>
      <c r="R160" s="129"/>
      <c r="S160" s="6">
        <v>0.10776032353320435</v>
      </c>
      <c r="T160" s="6">
        <v>-0.22425935370705888</v>
      </c>
      <c r="U160" s="6">
        <v>-0.23580837635729898</v>
      </c>
      <c r="V160" s="6">
        <v>2.488145489161641E-2</v>
      </c>
      <c r="W160" s="6">
        <v>-0.14002484874554955</v>
      </c>
      <c r="X160" s="6">
        <v>-0.33926385268739695</v>
      </c>
      <c r="Y160" s="6">
        <v>-9.5759828528447333E-2</v>
      </c>
      <c r="Z160" s="6">
        <v>-0.24470471022649073</v>
      </c>
      <c r="AA160" s="6">
        <v>0.99999999999999989</v>
      </c>
      <c r="AB160" s="6">
        <v>0.25271528842896912</v>
      </c>
      <c r="AC160" s="6">
        <v>-0.25728764812635324</v>
      </c>
      <c r="AD160" s="52">
        <v>0.25932893757960035</v>
      </c>
    </row>
    <row r="161" spans="1:30" ht="21" x14ac:dyDescent="0.4">
      <c r="A161" s="6">
        <v>160</v>
      </c>
      <c r="B161" s="6" t="s">
        <v>174</v>
      </c>
      <c r="C161" s="7">
        <v>0.87813847324372307</v>
      </c>
      <c r="D161" s="7">
        <v>8.3000000000000007</v>
      </c>
      <c r="E161" s="8">
        <v>3369.26</v>
      </c>
      <c r="F161" s="7">
        <v>5.1673852396652293</v>
      </c>
      <c r="G161" s="7">
        <v>17.01427</v>
      </c>
      <c r="H161" s="9">
        <v>12.173471975653056</v>
      </c>
      <c r="I161" s="7">
        <v>364.79203999999999</v>
      </c>
      <c r="J161" s="10">
        <v>30.8</v>
      </c>
      <c r="K161" s="7">
        <v>0.25891643472069387</v>
      </c>
      <c r="L161" s="7">
        <v>0.95105249809789505</v>
      </c>
      <c r="M161" s="7">
        <v>1.1025868627948263</v>
      </c>
      <c r="N161" s="9">
        <v>64.340729999999994</v>
      </c>
      <c r="O161" s="8">
        <v>3635.3664699999999</v>
      </c>
      <c r="P161" s="7"/>
      <c r="Q161" s="51">
        <v>11</v>
      </c>
      <c r="R161" s="129"/>
      <c r="S161" s="6">
        <v>8.4949964741821163E-2</v>
      </c>
      <c r="T161" s="6">
        <v>-2.8476810514945505E-2</v>
      </c>
      <c r="U161" s="6">
        <v>-2.6856167975475168E-3</v>
      </c>
      <c r="V161" s="6">
        <v>2.9429755439241968E-2</v>
      </c>
      <c r="W161" s="6">
        <v>-6.0241725774970084E-2</v>
      </c>
      <c r="X161" s="6">
        <v>-8.570905000676983E-2</v>
      </c>
      <c r="Y161" s="6">
        <v>-0.12985249422128414</v>
      </c>
      <c r="Z161" s="6">
        <v>-8.7057457145327047E-3</v>
      </c>
      <c r="AA161" s="6">
        <v>0.25271528842896912</v>
      </c>
      <c r="AB161" s="6">
        <v>1</v>
      </c>
      <c r="AC161" s="6">
        <v>-5.5866297504819397E-2</v>
      </c>
      <c r="AD161" s="52">
        <v>0.15711993241447006</v>
      </c>
    </row>
    <row r="162" spans="1:30" ht="21" x14ac:dyDescent="0.4">
      <c r="A162" s="6">
        <v>161</v>
      </c>
      <c r="B162" s="6" t="s">
        <v>175</v>
      </c>
      <c r="C162" s="7">
        <v>0.49029493319889089</v>
      </c>
      <c r="D162" s="7">
        <v>7.4</v>
      </c>
      <c r="E162" s="8">
        <v>3337.54</v>
      </c>
      <c r="F162" s="7">
        <v>2.5460045374338289</v>
      </c>
      <c r="G162" s="7">
        <v>24.385739999999998</v>
      </c>
      <c r="H162" s="9">
        <v>17.43130829342072</v>
      </c>
      <c r="I162" s="7">
        <v>348.57575000000003</v>
      </c>
      <c r="J162" s="10">
        <v>29.9</v>
      </c>
      <c r="K162" s="7">
        <v>0.38454921723994862</v>
      </c>
      <c r="L162" s="7">
        <v>4.9155533148474921</v>
      </c>
      <c r="M162" s="7">
        <v>2.4314343332493067</v>
      </c>
      <c r="N162" s="9">
        <v>103.44374000000001</v>
      </c>
      <c r="O162" s="8">
        <v>3356.8565699999999</v>
      </c>
      <c r="P162" s="7"/>
      <c r="Q162" s="51">
        <v>12</v>
      </c>
      <c r="R162" s="129"/>
      <c r="S162" s="6">
        <v>-0.37804218029017722</v>
      </c>
      <c r="T162" s="6">
        <v>0.36086033565354664</v>
      </c>
      <c r="U162" s="6">
        <v>0.71847956447144667</v>
      </c>
      <c r="V162" s="6">
        <v>4.057478556646716E-2</v>
      </c>
      <c r="W162" s="6">
        <v>0.52177639085139271</v>
      </c>
      <c r="X162" s="6">
        <v>0.57012097294831598</v>
      </c>
      <c r="Y162" s="6">
        <v>-1.5990079442343083E-3</v>
      </c>
      <c r="Z162" s="6">
        <v>0.90741484112198878</v>
      </c>
      <c r="AA162" s="6">
        <v>-0.25728764812635324</v>
      </c>
      <c r="AB162" s="6">
        <v>-5.5866297504819397E-2</v>
      </c>
      <c r="AC162" s="6">
        <v>1.0000000000000002</v>
      </c>
      <c r="AD162" s="52">
        <v>-0.12548771036237844</v>
      </c>
    </row>
    <row r="163" spans="1:30" ht="21" x14ac:dyDescent="0.4">
      <c r="A163" s="6">
        <v>162</v>
      </c>
      <c r="B163" s="6" t="s">
        <v>176</v>
      </c>
      <c r="C163" s="7">
        <v>0.6257415673201876</v>
      </c>
      <c r="D163" s="7">
        <v>9.4</v>
      </c>
      <c r="E163" s="8">
        <v>3256.75</v>
      </c>
      <c r="F163" s="7">
        <v>2.5990168936098086</v>
      </c>
      <c r="G163" s="7">
        <v>37.102229999999999</v>
      </c>
      <c r="H163" s="9">
        <v>14.958472230069495</v>
      </c>
      <c r="I163" s="7">
        <v>342.20859999999999</v>
      </c>
      <c r="J163" s="10">
        <v>32.700000000000003</v>
      </c>
      <c r="K163" s="7">
        <v>0.44021130142468384</v>
      </c>
      <c r="L163" s="7">
        <v>3.813774789536132</v>
      </c>
      <c r="M163" s="7">
        <v>1.8899372845923501</v>
      </c>
      <c r="N163" s="9">
        <v>112.59405</v>
      </c>
      <c r="O163" s="8">
        <v>2596.24838</v>
      </c>
      <c r="P163" s="7"/>
      <c r="Q163" s="53">
        <v>13</v>
      </c>
      <c r="R163" s="130"/>
      <c r="S163" s="29">
        <v>0.20735409462925808</v>
      </c>
      <c r="T163" s="29">
        <v>-0.15168513430632133</v>
      </c>
      <c r="U163" s="29">
        <v>-0.10523522691859709</v>
      </c>
      <c r="V163" s="29">
        <v>-3.1486412080828259E-2</v>
      </c>
      <c r="W163" s="29">
        <v>-0.1227657398173353</v>
      </c>
      <c r="X163" s="29">
        <v>-0.14328828438667285</v>
      </c>
      <c r="Y163" s="29">
        <v>4.6681561119896776E-3</v>
      </c>
      <c r="Z163" s="29">
        <v>-0.18202520784761755</v>
      </c>
      <c r="AA163" s="29">
        <v>0.25932893757960035</v>
      </c>
      <c r="AB163" s="29">
        <v>0.15711993241447006</v>
      </c>
      <c r="AC163" s="29">
        <v>-0.12548771036237844</v>
      </c>
      <c r="AD163" s="54">
        <v>1</v>
      </c>
    </row>
    <row r="164" spans="1:30" ht="21" x14ac:dyDescent="0.4">
      <c r="A164" s="6">
        <v>163</v>
      </c>
      <c r="B164" s="6" t="s">
        <v>177</v>
      </c>
      <c r="C164" s="7">
        <v>0.62067212919398773</v>
      </c>
      <c r="D164" s="7">
        <v>7.9</v>
      </c>
      <c r="E164" s="8">
        <v>4230.12</v>
      </c>
      <c r="F164" s="7">
        <v>11.939647065411062</v>
      </c>
      <c r="G164" s="7">
        <v>29.415030000000002</v>
      </c>
      <c r="H164" s="9">
        <v>23.908009010729316</v>
      </c>
      <c r="I164" s="7">
        <v>508.20742999999999</v>
      </c>
      <c r="J164" s="10">
        <v>27.5</v>
      </c>
      <c r="K164" s="7">
        <v>4.63768115942029</v>
      </c>
      <c r="L164" s="7">
        <v>2.4264073521578515</v>
      </c>
      <c r="M164" s="7">
        <v>5.1811693560544603</v>
      </c>
      <c r="N164" s="9">
        <v>253.74253999999999</v>
      </c>
      <c r="O164" s="8">
        <v>2762.8237100000001</v>
      </c>
      <c r="P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21" x14ac:dyDescent="0.4">
      <c r="A165" s="6">
        <v>164</v>
      </c>
      <c r="B165" s="6" t="s">
        <v>178</v>
      </c>
      <c r="C165" s="7">
        <v>0.73777227859906369</v>
      </c>
      <c r="D165" s="7">
        <v>6.7</v>
      </c>
      <c r="E165" s="8">
        <v>3238.34</v>
      </c>
      <c r="F165" s="7">
        <v>2.1606847708658439</v>
      </c>
      <c r="G165" s="7">
        <v>33.25347</v>
      </c>
      <c r="H165" s="9">
        <v>10.923461897155098</v>
      </c>
      <c r="I165" s="7">
        <v>308.14688999999998</v>
      </c>
      <c r="J165" s="10">
        <v>25.9</v>
      </c>
      <c r="K165" s="7">
        <v>0.45904132089140082</v>
      </c>
      <c r="L165" s="7">
        <v>6.278913009353734</v>
      </c>
      <c r="M165" s="7">
        <v>1.5219900460761409</v>
      </c>
      <c r="N165" s="9">
        <v>82.878479999999996</v>
      </c>
      <c r="O165" s="8">
        <v>2613.7637500000001</v>
      </c>
      <c r="P165" s="7"/>
      <c r="Q165" s="31" t="s">
        <v>393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21" x14ac:dyDescent="0.4">
      <c r="A166" s="6">
        <v>165</v>
      </c>
      <c r="B166" s="6" t="s">
        <v>179</v>
      </c>
      <c r="C166" s="7">
        <v>0.87070376432078556</v>
      </c>
      <c r="D166" s="7">
        <v>19.5</v>
      </c>
      <c r="E166" s="8">
        <v>3359.63</v>
      </c>
      <c r="F166" s="7">
        <v>2.4222585924713584</v>
      </c>
      <c r="G166" s="7">
        <v>40.930230000000002</v>
      </c>
      <c r="H166" s="9">
        <v>23.240589198036005</v>
      </c>
      <c r="I166" s="7">
        <v>330.97654</v>
      </c>
      <c r="J166" s="10">
        <v>27.6</v>
      </c>
      <c r="K166" s="7">
        <v>0.20663679825673684</v>
      </c>
      <c r="L166" s="7">
        <v>3.4915439170758322</v>
      </c>
      <c r="M166" s="7">
        <v>0.66252045826513917</v>
      </c>
      <c r="N166" s="9">
        <v>85.115579999999994</v>
      </c>
      <c r="O166" s="8">
        <v>5995.8319700000002</v>
      </c>
      <c r="P166" s="7"/>
      <c r="Q166" s="44"/>
      <c r="R166" s="45">
        <v>1</v>
      </c>
      <c r="S166" s="45">
        <v>2</v>
      </c>
      <c r="T166" s="45">
        <v>3</v>
      </c>
      <c r="U166" s="45">
        <v>4</v>
      </c>
      <c r="V166" s="45">
        <v>5</v>
      </c>
      <c r="W166" s="45">
        <v>6</v>
      </c>
      <c r="X166" s="45">
        <v>7</v>
      </c>
      <c r="Y166" s="45">
        <v>8</v>
      </c>
      <c r="Z166" s="45">
        <v>9</v>
      </c>
      <c r="AA166" s="45">
        <v>10</v>
      </c>
      <c r="AB166" s="45">
        <v>11</v>
      </c>
      <c r="AC166" s="45">
        <v>12</v>
      </c>
      <c r="AD166" s="46">
        <v>13</v>
      </c>
    </row>
    <row r="167" spans="1:30" ht="21" x14ac:dyDescent="0.4">
      <c r="A167" s="6">
        <v>166</v>
      </c>
      <c r="B167" s="6" t="s">
        <v>180</v>
      </c>
      <c r="C167" s="7">
        <v>0.69206855071784534</v>
      </c>
      <c r="D167" s="7">
        <v>16</v>
      </c>
      <c r="E167" s="8">
        <v>3496.46</v>
      </c>
      <c r="F167" s="7">
        <v>2.8901282592054494</v>
      </c>
      <c r="G167" s="7">
        <v>141.03630000000001</v>
      </c>
      <c r="H167" s="9">
        <v>18.168752245707768</v>
      </c>
      <c r="I167" s="7">
        <v>338.84800999999999</v>
      </c>
      <c r="J167" s="10">
        <v>22.8</v>
      </c>
      <c r="K167" s="7">
        <v>0.36420290148311513</v>
      </c>
      <c r="L167" s="7">
        <v>3.5931324303635312</v>
      </c>
      <c r="M167" s="7">
        <v>3.4569058443080096</v>
      </c>
      <c r="N167" s="9">
        <v>78.566659999999999</v>
      </c>
      <c r="O167" s="8">
        <v>1921.85718</v>
      </c>
      <c r="P167" s="7"/>
      <c r="Q167" s="47">
        <v>1</v>
      </c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</row>
    <row r="168" spans="1:30" ht="21" x14ac:dyDescent="0.4">
      <c r="A168" s="6">
        <v>167</v>
      </c>
      <c r="B168" s="6" t="s">
        <v>181</v>
      </c>
      <c r="C168" s="7">
        <v>0.52721947278052717</v>
      </c>
      <c r="D168" s="7">
        <v>6.6</v>
      </c>
      <c r="E168" s="8">
        <v>3249.28</v>
      </c>
      <c r="F168" s="7">
        <v>3.736996263003737</v>
      </c>
      <c r="G168" s="7">
        <v>27.820709999999998</v>
      </c>
      <c r="H168" s="9">
        <v>15.998384001615999</v>
      </c>
      <c r="I168" s="7">
        <v>346.44985000000003</v>
      </c>
      <c r="J168" s="10">
        <v>28.4</v>
      </c>
      <c r="K168" s="7">
        <v>0.34009078945422822</v>
      </c>
      <c r="L168" s="7">
        <v>5.8579941420058583</v>
      </c>
      <c r="M168" s="7">
        <v>1.4624785375214626</v>
      </c>
      <c r="N168" s="9">
        <v>149.00413</v>
      </c>
      <c r="O168" s="8">
        <v>4176.5680199999997</v>
      </c>
      <c r="P168" s="7"/>
      <c r="Q168" s="47">
        <v>2</v>
      </c>
      <c r="R168" s="1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21" x14ac:dyDescent="0.4">
      <c r="A169" s="6">
        <v>168</v>
      </c>
      <c r="B169" s="6" t="s">
        <v>182</v>
      </c>
      <c r="C169" s="7">
        <v>0.37193265598063308</v>
      </c>
      <c r="D169" s="7">
        <v>7.6</v>
      </c>
      <c r="E169" s="8">
        <v>3699.88</v>
      </c>
      <c r="F169" s="7">
        <v>3.1838022227927962</v>
      </c>
      <c r="G169" s="7">
        <v>54.325490000000002</v>
      </c>
      <c r="H169" s="9">
        <v>9.507390969445769</v>
      </c>
      <c r="I169" s="7">
        <v>301.42684000000003</v>
      </c>
      <c r="J169" s="10">
        <v>23.9</v>
      </c>
      <c r="K169" s="7">
        <v>0.70414537194775695</v>
      </c>
      <c r="L169" s="7">
        <v>6.8957928327770235</v>
      </c>
      <c r="M169" s="7">
        <v>5.7962806734401937</v>
      </c>
      <c r="N169" s="9">
        <v>109.00624999999999</v>
      </c>
      <c r="O169" s="8">
        <v>4460.6169499999996</v>
      </c>
      <c r="P169" s="7"/>
      <c r="Q169" s="47">
        <v>3</v>
      </c>
      <c r="R169" s="129"/>
      <c r="S169" s="6"/>
      <c r="T169" s="6">
        <f>TDIST(ABS(T153),11,2)</f>
        <v>0.3388006961962019</v>
      </c>
      <c r="U169" s="6">
        <f t="shared" ref="U169:AD169" si="78">TDIST(ABS(U153),11,2)</f>
        <v>0.64800744593757176</v>
      </c>
      <c r="V169" s="6">
        <f t="shared" si="78"/>
        <v>0.82063958424252259</v>
      </c>
      <c r="W169" s="6">
        <f t="shared" si="78"/>
        <v>0.71435658062900198</v>
      </c>
      <c r="X169" s="6">
        <f t="shared" si="78"/>
        <v>0.63385493920697789</v>
      </c>
      <c r="Y169" s="6">
        <f t="shared" si="78"/>
        <v>0.85644649937229966</v>
      </c>
      <c r="Z169" s="6">
        <f t="shared" si="78"/>
        <v>0.7032094099629862</v>
      </c>
      <c r="AA169" s="6">
        <f t="shared" si="78"/>
        <v>0.82666652982314837</v>
      </c>
      <c r="AB169" s="6">
        <f t="shared" si="78"/>
        <v>0.97779194553773674</v>
      </c>
      <c r="AC169" s="6">
        <f t="shared" si="78"/>
        <v>0.7250383663667801</v>
      </c>
      <c r="AD169" s="6">
        <f t="shared" si="78"/>
        <v>0.88218147385922052</v>
      </c>
    </row>
    <row r="170" spans="1:30" ht="21" x14ac:dyDescent="0.4">
      <c r="A170" s="6">
        <v>169</v>
      </c>
      <c r="B170" s="6" t="s">
        <v>183</v>
      </c>
      <c r="C170" s="7">
        <v>0.66612729234088464</v>
      </c>
      <c r="D170" s="7">
        <v>5.5</v>
      </c>
      <c r="E170" s="8">
        <v>3406.58</v>
      </c>
      <c r="F170" s="7">
        <v>2.9665587918015106</v>
      </c>
      <c r="G170" s="7">
        <v>114.22607000000001</v>
      </c>
      <c r="H170" s="9">
        <v>10.787486515641856</v>
      </c>
      <c r="I170" s="7">
        <v>333.79180000000002</v>
      </c>
      <c r="J170" s="10">
        <v>27.2</v>
      </c>
      <c r="K170" s="7">
        <v>0.13578838737711149</v>
      </c>
      <c r="L170" s="7">
        <v>5.9331175836030212</v>
      </c>
      <c r="M170" s="7">
        <v>3.1367313915857604</v>
      </c>
      <c r="N170" s="9">
        <v>30.25365</v>
      </c>
      <c r="O170" s="8">
        <v>4121.6019399999996</v>
      </c>
      <c r="P170" s="7"/>
      <c r="Q170" s="47">
        <v>4</v>
      </c>
      <c r="R170" s="129"/>
      <c r="S170" s="6"/>
      <c r="T170" s="6">
        <f t="shared" ref="T170:AD170" si="79">TDIST(ABS(T154),11,2)</f>
        <v>0.64800744593757176</v>
      </c>
      <c r="U170" s="6">
        <f t="shared" si="79"/>
        <v>0.3388006961962019</v>
      </c>
      <c r="V170" s="6">
        <f t="shared" si="79"/>
        <v>0.99480343441470254</v>
      </c>
      <c r="W170" s="6">
        <f t="shared" si="79"/>
        <v>0.6019924656685498</v>
      </c>
      <c r="X170" s="6">
        <f t="shared" si="79"/>
        <v>0.49851981071263085</v>
      </c>
      <c r="Y170" s="6">
        <f t="shared" si="79"/>
        <v>0.9994306576094254</v>
      </c>
      <c r="Z170" s="6">
        <f t="shared" si="79"/>
        <v>0.44128125506492333</v>
      </c>
      <c r="AA170" s="6">
        <f t="shared" si="79"/>
        <v>0.81791425436029863</v>
      </c>
      <c r="AB170" s="6">
        <f t="shared" si="79"/>
        <v>0.99790527666211237</v>
      </c>
      <c r="AC170" s="6">
        <f t="shared" si="79"/>
        <v>0.48744255095067046</v>
      </c>
      <c r="AD170" s="6">
        <f t="shared" si="79"/>
        <v>0.91808360385471333</v>
      </c>
    </row>
    <row r="171" spans="1:30" ht="21" x14ac:dyDescent="0.4">
      <c r="A171" s="6">
        <v>170</v>
      </c>
      <c r="B171" s="6" t="s">
        <v>184</v>
      </c>
      <c r="C171" s="7">
        <v>0.85278353340068835</v>
      </c>
      <c r="D171" s="7">
        <v>15.1</v>
      </c>
      <c r="E171" s="8">
        <v>3583.99</v>
      </c>
      <c r="F171" s="7">
        <v>3.9899309896056301</v>
      </c>
      <c r="G171" s="7">
        <v>70.690290000000005</v>
      </c>
      <c r="H171" s="9">
        <v>23.528605921537068</v>
      </c>
      <c r="I171" s="7">
        <v>349.52138000000002</v>
      </c>
      <c r="J171" s="10">
        <v>26.1</v>
      </c>
      <c r="K171" s="7">
        <v>0.1153061739249501</v>
      </c>
      <c r="L171" s="7">
        <v>3.4248334674726442</v>
      </c>
      <c r="M171" s="7">
        <v>3.1700258574926798</v>
      </c>
      <c r="N171" s="9">
        <v>31.47138</v>
      </c>
      <c r="O171" s="8">
        <v>4789.9378399999996</v>
      </c>
      <c r="P171" s="7"/>
      <c r="Q171" s="47">
        <v>5</v>
      </c>
      <c r="R171" s="129"/>
      <c r="S171" s="6"/>
      <c r="T171" s="6">
        <f t="shared" ref="T171:AD171" si="80">TDIST(ABS(T155),11,2)</f>
        <v>0.82063958424252259</v>
      </c>
      <c r="U171" s="6">
        <f t="shared" si="80"/>
        <v>0.99480343441470254</v>
      </c>
      <c r="V171" s="6">
        <f t="shared" si="80"/>
        <v>0.33880069619620168</v>
      </c>
      <c r="W171" s="6">
        <f t="shared" si="80"/>
        <v>0.94061021210748053</v>
      </c>
      <c r="X171" s="6">
        <f t="shared" si="80"/>
        <v>0.96810663980726064</v>
      </c>
      <c r="Y171" s="6">
        <f t="shared" si="80"/>
        <v>0.84319466769762075</v>
      </c>
      <c r="Z171" s="6">
        <f t="shared" si="80"/>
        <v>0.97613190093784374</v>
      </c>
      <c r="AA171" s="6">
        <f t="shared" si="80"/>
        <v>0.98059515912377904</v>
      </c>
      <c r="AB171" s="6">
        <f t="shared" si="80"/>
        <v>0.97704900782272741</v>
      </c>
      <c r="AC171" s="6">
        <f t="shared" si="80"/>
        <v>0.96836196852853473</v>
      </c>
      <c r="AD171" s="6">
        <f t="shared" si="80"/>
        <v>0.97544566956765255</v>
      </c>
    </row>
    <row r="172" spans="1:30" ht="21" x14ac:dyDescent="0.4">
      <c r="A172" s="6">
        <v>171</v>
      </c>
      <c r="B172" s="6" t="s">
        <v>185</v>
      </c>
      <c r="C172" s="7">
        <v>0.6296437514813632</v>
      </c>
      <c r="D172" s="7">
        <v>4.2</v>
      </c>
      <c r="E172" s="8">
        <v>3753.81</v>
      </c>
      <c r="F172" s="7">
        <v>3.2667278104679562</v>
      </c>
      <c r="G172" s="7">
        <v>193.0093</v>
      </c>
      <c r="H172" s="9">
        <v>21.486206576737185</v>
      </c>
      <c r="I172" s="7">
        <v>343.45985000000002</v>
      </c>
      <c r="J172" s="10">
        <v>29.5</v>
      </c>
      <c r="K172" s="7">
        <v>1.1152097452174659</v>
      </c>
      <c r="L172" s="7">
        <v>1.9579756592710149</v>
      </c>
      <c r="M172" s="7">
        <v>1.9286060243819496</v>
      </c>
      <c r="N172" s="9">
        <v>189.75722999999999</v>
      </c>
      <c r="O172" s="8">
        <v>3245.7053299999998</v>
      </c>
      <c r="P172" s="7"/>
      <c r="Q172" s="47">
        <v>6</v>
      </c>
      <c r="R172" s="129"/>
      <c r="S172" s="6"/>
      <c r="T172" s="6">
        <f t="shared" ref="T172:AD172" si="81">TDIST(ABS(T156),11,2)</f>
        <v>0.71435658062900198</v>
      </c>
      <c r="U172" s="6">
        <f t="shared" si="81"/>
        <v>0.6019924656685498</v>
      </c>
      <c r="V172" s="6">
        <f t="shared" si="81"/>
        <v>0.94061021210748053</v>
      </c>
      <c r="W172" s="6">
        <f t="shared" si="81"/>
        <v>0.3388006961962019</v>
      </c>
      <c r="X172" s="6">
        <f t="shared" si="81"/>
        <v>0.57870046342721937</v>
      </c>
      <c r="Y172" s="6">
        <f t="shared" si="81"/>
        <v>0.9968979376444963</v>
      </c>
      <c r="Z172" s="6">
        <f t="shared" si="81"/>
        <v>0.6046033946196343</v>
      </c>
      <c r="AA172" s="6">
        <f t="shared" si="81"/>
        <v>0.89117138017778208</v>
      </c>
      <c r="AB172" s="6">
        <f t="shared" si="81"/>
        <v>0.95304367017674074</v>
      </c>
      <c r="AC172" s="6">
        <f t="shared" si="81"/>
        <v>0.61217065836023465</v>
      </c>
      <c r="AD172" s="6">
        <f t="shared" si="81"/>
        <v>0.9045068777872135</v>
      </c>
    </row>
    <row r="173" spans="1:30" ht="21" x14ac:dyDescent="0.4">
      <c r="A173" s="6">
        <v>172</v>
      </c>
      <c r="B173" s="6" t="s">
        <v>186</v>
      </c>
      <c r="C173" s="7">
        <v>0.60568536664154193</v>
      </c>
      <c r="D173" s="7">
        <v>10.1</v>
      </c>
      <c r="E173" s="8">
        <v>3349.75</v>
      </c>
      <c r="F173" s="7">
        <v>4.1186604931624853</v>
      </c>
      <c r="G173" s="7">
        <v>52.233159999999998</v>
      </c>
      <c r="H173" s="9">
        <v>14.940239043824702</v>
      </c>
      <c r="I173" s="7">
        <v>310.56853999999998</v>
      </c>
      <c r="J173" s="10">
        <v>26.3</v>
      </c>
      <c r="K173" s="7">
        <v>0.19582336732267494</v>
      </c>
      <c r="L173" s="7">
        <v>6.460643910843114</v>
      </c>
      <c r="M173" s="7">
        <v>5.7715085603531824</v>
      </c>
      <c r="N173" s="9">
        <v>50.354579999999999</v>
      </c>
      <c r="O173" s="8">
        <v>3734.1175800000001</v>
      </c>
      <c r="P173" s="7"/>
      <c r="Q173" s="47">
        <v>7</v>
      </c>
      <c r="R173" s="129"/>
      <c r="S173" s="6"/>
      <c r="T173" s="6">
        <f t="shared" ref="T173:AD173" si="82">TDIST(ABS(T157),11,2)</f>
        <v>0.63385493920697789</v>
      </c>
      <c r="U173" s="6">
        <f t="shared" si="82"/>
        <v>0.49851981071263085</v>
      </c>
      <c r="V173" s="6">
        <f t="shared" si="82"/>
        <v>0.96810663980726064</v>
      </c>
      <c r="W173" s="6">
        <f t="shared" si="82"/>
        <v>0.57870046342721937</v>
      </c>
      <c r="X173" s="6">
        <f t="shared" si="82"/>
        <v>0.3388006961962019</v>
      </c>
      <c r="Y173" s="6">
        <f t="shared" si="82"/>
        <v>0.80634344596731555</v>
      </c>
      <c r="Z173" s="6">
        <f t="shared" si="82"/>
        <v>0.52810863464377233</v>
      </c>
      <c r="AA173" s="6">
        <f t="shared" si="82"/>
        <v>0.7407995912842209</v>
      </c>
      <c r="AB173" s="6">
        <f t="shared" si="82"/>
        <v>0.93323786129063935</v>
      </c>
      <c r="AC173" s="6">
        <f t="shared" si="82"/>
        <v>0.58005361663651001</v>
      </c>
      <c r="AD173" s="6">
        <f t="shared" si="82"/>
        <v>0.88865365197991375</v>
      </c>
    </row>
    <row r="174" spans="1:30" ht="21" x14ac:dyDescent="0.4">
      <c r="A174" s="6">
        <v>173</v>
      </c>
      <c r="B174" s="6" t="s">
        <v>187</v>
      </c>
      <c r="C174" s="7">
        <v>0.40652008301153225</v>
      </c>
      <c r="D174" s="7">
        <v>6.9</v>
      </c>
      <c r="E174" s="8">
        <v>3600.49</v>
      </c>
      <c r="F174" s="7">
        <v>3.0341240444479469</v>
      </c>
      <c r="G174" s="7">
        <v>13.559889999999999</v>
      </c>
      <c r="H174" s="9">
        <v>14.835684451099377</v>
      </c>
      <c r="I174" s="7">
        <v>362.67633000000001</v>
      </c>
      <c r="J174" s="10">
        <v>29.1</v>
      </c>
      <c r="K174" s="7">
        <v>0.49840167737943836</v>
      </c>
      <c r="L174" s="7">
        <v>3.2836840307878217</v>
      </c>
      <c r="M174" s="7">
        <v>0.91581947618672332</v>
      </c>
      <c r="N174" s="9">
        <v>76.685109999999995</v>
      </c>
      <c r="O174" s="8">
        <v>3053.3204599999999</v>
      </c>
      <c r="P174" s="7"/>
      <c r="Q174" s="47">
        <v>8</v>
      </c>
      <c r="R174" s="129"/>
      <c r="S174" s="6"/>
      <c r="T174" s="6">
        <f t="shared" ref="T174:AD174" si="83">TDIST(ABS(T158),11,2)</f>
        <v>0.85644649937229966</v>
      </c>
      <c r="U174" s="6">
        <f t="shared" si="83"/>
        <v>0.9994306576094254</v>
      </c>
      <c r="V174" s="6">
        <f t="shared" si="83"/>
        <v>0.84319466769762075</v>
      </c>
      <c r="W174" s="6">
        <f t="shared" si="83"/>
        <v>0.9968979376444963</v>
      </c>
      <c r="X174" s="6">
        <f t="shared" si="83"/>
        <v>0.80634344596731555</v>
      </c>
      <c r="Y174" s="6">
        <f t="shared" si="83"/>
        <v>0.33880069619620168</v>
      </c>
      <c r="Z174" s="6">
        <f t="shared" si="83"/>
        <v>0.94684139746846785</v>
      </c>
      <c r="AA174" s="6">
        <f t="shared" si="83"/>
        <v>0.92543360683920306</v>
      </c>
      <c r="AB174" s="6">
        <f t="shared" si="83"/>
        <v>0.89902722502480781</v>
      </c>
      <c r="AC174" s="6">
        <f t="shared" si="83"/>
        <v>0.99875280714038461</v>
      </c>
      <c r="AD174" s="6">
        <f t="shared" si="83"/>
        <v>0.99635894829026006</v>
      </c>
    </row>
    <row r="175" spans="1:30" ht="21" x14ac:dyDescent="0.4">
      <c r="A175" s="6">
        <v>174</v>
      </c>
      <c r="B175" s="6" t="s">
        <v>188</v>
      </c>
      <c r="C175" s="7">
        <v>0.53052917232021712</v>
      </c>
      <c r="D175" s="7">
        <v>9.3000000000000007</v>
      </c>
      <c r="E175" s="8">
        <v>3262.68</v>
      </c>
      <c r="F175" s="7">
        <v>2.1302578018995932</v>
      </c>
      <c r="G175" s="7">
        <v>35.718209999999999</v>
      </c>
      <c r="H175" s="9">
        <v>13.717774762550881</v>
      </c>
      <c r="I175" s="7">
        <v>340.44776000000002</v>
      </c>
      <c r="J175" s="10">
        <v>26.5</v>
      </c>
      <c r="K175" s="7">
        <v>0.29615339053324535</v>
      </c>
      <c r="L175" s="7">
        <v>2.3066485753052919</v>
      </c>
      <c r="M175" s="7">
        <v>1.5048846675712348</v>
      </c>
      <c r="N175" s="9">
        <v>77.160650000000004</v>
      </c>
      <c r="O175" s="8">
        <v>3658.42605</v>
      </c>
      <c r="P175" s="7"/>
      <c r="Q175" s="47">
        <v>9</v>
      </c>
      <c r="R175" s="129"/>
      <c r="S175" s="6"/>
      <c r="T175" s="6">
        <f t="shared" ref="T175:AD175" si="84">TDIST(ABS(T159),11,2)</f>
        <v>0.7032094099629862</v>
      </c>
      <c r="U175" s="6">
        <f t="shared" si="84"/>
        <v>0.44128125506492333</v>
      </c>
      <c r="V175" s="6">
        <f t="shared" si="84"/>
        <v>0.97613190093784374</v>
      </c>
      <c r="W175" s="6">
        <f t="shared" si="84"/>
        <v>0.6046033946196343</v>
      </c>
      <c r="X175" s="6">
        <f t="shared" si="84"/>
        <v>0.52810863464377233</v>
      </c>
      <c r="Y175" s="6">
        <f t="shared" si="84"/>
        <v>0.94684139746846785</v>
      </c>
      <c r="Z175" s="6">
        <f t="shared" si="84"/>
        <v>0.3388006961962019</v>
      </c>
      <c r="AA175" s="6">
        <f t="shared" si="84"/>
        <v>0.81118983713486181</v>
      </c>
      <c r="AB175" s="6">
        <f t="shared" si="84"/>
        <v>0.99320979025662037</v>
      </c>
      <c r="AC175" s="6">
        <f t="shared" si="84"/>
        <v>0.38363574216875429</v>
      </c>
      <c r="AD175" s="6">
        <f t="shared" si="84"/>
        <v>0.85887398099561385</v>
      </c>
    </row>
    <row r="176" spans="1:30" ht="21" x14ac:dyDescent="0.4">
      <c r="A176" s="6">
        <v>175</v>
      </c>
      <c r="B176" s="6" t="s">
        <v>189</v>
      </c>
      <c r="C176" s="7">
        <v>0.72082602766413406</v>
      </c>
      <c r="D176" s="7">
        <v>14</v>
      </c>
      <c r="E176" s="8">
        <v>3398.81</v>
      </c>
      <c r="F176" s="7">
        <v>2.121349871203758</v>
      </c>
      <c r="G176" s="7">
        <v>80.021870000000007</v>
      </c>
      <c r="H176" s="9">
        <v>11.88388856419248</v>
      </c>
      <c r="I176" s="7">
        <v>309.95519000000002</v>
      </c>
      <c r="J176" s="10">
        <v>24.5</v>
      </c>
      <c r="K176" s="7">
        <v>0.32586799383813247</v>
      </c>
      <c r="L176" s="7">
        <v>3.896356906292616</v>
      </c>
      <c r="M176" s="7">
        <v>2.9259475723531829</v>
      </c>
      <c r="N176" s="9">
        <v>100.98945000000001</v>
      </c>
      <c r="O176" s="8">
        <v>3790.2894099999999</v>
      </c>
      <c r="P176" s="7"/>
      <c r="Q176" s="47">
        <v>10</v>
      </c>
      <c r="R176" s="129"/>
      <c r="S176" s="6"/>
      <c r="T176" s="6">
        <f t="shared" ref="T176:AD176" si="85">TDIST(ABS(T160),11,2)</f>
        <v>0.82666652982314837</v>
      </c>
      <c r="U176" s="6">
        <f t="shared" si="85"/>
        <v>0.81791425436029863</v>
      </c>
      <c r="V176" s="6">
        <f t="shared" si="85"/>
        <v>0.98059515912377904</v>
      </c>
      <c r="W176" s="6">
        <f t="shared" si="85"/>
        <v>0.89117138017778208</v>
      </c>
      <c r="X176" s="6">
        <f t="shared" si="85"/>
        <v>0.7407995912842209</v>
      </c>
      <c r="Y176" s="6">
        <f t="shared" si="85"/>
        <v>0.92543360683920306</v>
      </c>
      <c r="Z176" s="6">
        <f t="shared" si="85"/>
        <v>0.81118983713486181</v>
      </c>
      <c r="AA176" s="6">
        <f t="shared" si="85"/>
        <v>0.3388006961962019</v>
      </c>
      <c r="AB176" s="6">
        <f t="shared" si="85"/>
        <v>0.80514848917261261</v>
      </c>
      <c r="AC176" s="6">
        <f t="shared" si="85"/>
        <v>0.80170606212502205</v>
      </c>
      <c r="AD176" s="6">
        <f t="shared" si="85"/>
        <v>0.8001706338112653</v>
      </c>
    </row>
    <row r="177" spans="1:30" ht="21" x14ac:dyDescent="0.4">
      <c r="A177" s="6">
        <v>176</v>
      </c>
      <c r="B177" s="6" t="s">
        <v>190</v>
      </c>
      <c r="C177" s="7">
        <v>0.76356232122945644</v>
      </c>
      <c r="D177" s="7">
        <v>9.3000000000000007</v>
      </c>
      <c r="E177" s="8">
        <v>3483.37</v>
      </c>
      <c r="F177" s="7">
        <v>2.35128714791293</v>
      </c>
      <c r="G177" s="7">
        <v>1.9181600000000001</v>
      </c>
      <c r="H177" s="9">
        <v>9.3809085179618936</v>
      </c>
      <c r="I177" s="7">
        <v>328.93779999999998</v>
      </c>
      <c r="J177" s="10">
        <v>29.7</v>
      </c>
      <c r="K177" s="7">
        <v>0.11579183522821847</v>
      </c>
      <c r="L177" s="7">
        <v>2.6664081058806417</v>
      </c>
      <c r="M177" s="7">
        <v>2.4921219760508073</v>
      </c>
      <c r="N177" s="9">
        <v>37.241549999999997</v>
      </c>
      <c r="O177" s="8">
        <v>4073.6898200000001</v>
      </c>
      <c r="P177" s="7"/>
      <c r="Q177" s="47">
        <v>11</v>
      </c>
      <c r="R177" s="129"/>
      <c r="S177" s="6"/>
      <c r="T177" s="6">
        <f t="shared" ref="T177:AD177" si="86">TDIST(ABS(T161),11,2)</f>
        <v>0.97779194553773674</v>
      </c>
      <c r="U177" s="6">
        <f t="shared" si="86"/>
        <v>0.99790527666211237</v>
      </c>
      <c r="V177" s="6">
        <f t="shared" si="86"/>
        <v>0.97704900782272741</v>
      </c>
      <c r="W177" s="6">
        <f t="shared" si="86"/>
        <v>0.95304367017674074</v>
      </c>
      <c r="X177" s="6">
        <f t="shared" si="86"/>
        <v>0.93323786129063935</v>
      </c>
      <c r="Y177" s="6">
        <f t="shared" si="86"/>
        <v>0.89902722502480781</v>
      </c>
      <c r="Z177" s="6">
        <f t="shared" si="86"/>
        <v>0.99320979025662037</v>
      </c>
      <c r="AA177" s="6">
        <f t="shared" si="86"/>
        <v>0.80514848917261261</v>
      </c>
      <c r="AB177" s="6">
        <f t="shared" si="86"/>
        <v>0.3388006961962019</v>
      </c>
      <c r="AC177" s="6">
        <f t="shared" si="86"/>
        <v>0.95645014462032862</v>
      </c>
      <c r="AD177" s="6">
        <f t="shared" si="86"/>
        <v>0.87799715552484947</v>
      </c>
    </row>
    <row r="178" spans="1:30" ht="21" x14ac:dyDescent="0.4">
      <c r="A178" s="6">
        <v>177</v>
      </c>
      <c r="B178" s="6" t="s">
        <v>191</v>
      </c>
      <c r="C178" s="7">
        <v>0.69693309838240236</v>
      </c>
      <c r="D178" s="7">
        <v>15.4</v>
      </c>
      <c r="E178" s="8">
        <v>3193.85</v>
      </c>
      <c r="F178" s="7">
        <v>2.8510899479280103</v>
      </c>
      <c r="G178" s="7">
        <v>17.475729999999999</v>
      </c>
      <c r="H178" s="9">
        <v>15.898786306848555</v>
      </c>
      <c r="I178" s="7">
        <v>356.84163000000001</v>
      </c>
      <c r="J178" s="10">
        <v>26.5</v>
      </c>
      <c r="K178" s="7">
        <v>0.1971127672755261</v>
      </c>
      <c r="L178" s="7">
        <v>3.5638624349100128</v>
      </c>
      <c r="M178" s="7">
        <v>4.2002098718989442</v>
      </c>
      <c r="N178" s="9">
        <v>32.861510000000003</v>
      </c>
      <c r="O178" s="8">
        <v>2754.8458599999999</v>
      </c>
      <c r="P178" s="7"/>
      <c r="Q178" s="47">
        <v>12</v>
      </c>
      <c r="R178" s="129"/>
      <c r="S178" s="6"/>
      <c r="T178" s="6">
        <f t="shared" ref="T178:AD178" si="87">TDIST(ABS(T162),11,2)</f>
        <v>0.7250383663667801</v>
      </c>
      <c r="U178" s="6">
        <f t="shared" si="87"/>
        <v>0.48744255095067046</v>
      </c>
      <c r="V178" s="6">
        <f t="shared" si="87"/>
        <v>0.96836196852853473</v>
      </c>
      <c r="W178" s="6">
        <f t="shared" si="87"/>
        <v>0.61217065836023465</v>
      </c>
      <c r="X178" s="6">
        <f t="shared" si="87"/>
        <v>0.58005361663651001</v>
      </c>
      <c r="Y178" s="6">
        <f t="shared" si="87"/>
        <v>0.99875280714038461</v>
      </c>
      <c r="Z178" s="6">
        <f t="shared" si="87"/>
        <v>0.38363574216875429</v>
      </c>
      <c r="AA178" s="6">
        <f t="shared" si="87"/>
        <v>0.80170606212502205</v>
      </c>
      <c r="AB178" s="6">
        <f t="shared" si="87"/>
        <v>0.95645014462032862</v>
      </c>
      <c r="AC178" s="6">
        <f t="shared" si="87"/>
        <v>0.33880069619620168</v>
      </c>
      <c r="AD178" s="6">
        <f t="shared" si="87"/>
        <v>0.90240155257634969</v>
      </c>
    </row>
    <row r="179" spans="1:30" ht="21" x14ac:dyDescent="0.4">
      <c r="A179" s="6">
        <v>178</v>
      </c>
      <c r="B179" s="6" t="s">
        <v>192</v>
      </c>
      <c r="C179" s="7">
        <v>0.98536036036036034</v>
      </c>
      <c r="D179" s="7">
        <v>6</v>
      </c>
      <c r="E179" s="8">
        <v>3872.43</v>
      </c>
      <c r="F179" s="7">
        <v>4.0620978120978126</v>
      </c>
      <c r="G179" s="7">
        <v>382.40271000000001</v>
      </c>
      <c r="H179" s="9">
        <v>26.222651222651223</v>
      </c>
      <c r="I179" s="7">
        <v>382.30641000000003</v>
      </c>
      <c r="J179" s="10">
        <v>25.8</v>
      </c>
      <c r="K179" s="7">
        <v>2.5906735751295336</v>
      </c>
      <c r="L179" s="7">
        <v>2.0109395109395107</v>
      </c>
      <c r="M179" s="7">
        <v>1.7716377091377091</v>
      </c>
      <c r="N179" s="9">
        <v>274.15422000000001</v>
      </c>
      <c r="O179" s="8">
        <v>2524.4664299999999</v>
      </c>
      <c r="P179" s="7"/>
      <c r="Q179" s="48">
        <v>13</v>
      </c>
      <c r="R179" s="129"/>
      <c r="S179" s="6"/>
      <c r="T179" s="6">
        <f t="shared" ref="T179:AD179" si="88">TDIST(ABS(T163),11,2)</f>
        <v>0.88218147385922052</v>
      </c>
      <c r="U179" s="6">
        <f t="shared" si="88"/>
        <v>0.91808360385471333</v>
      </c>
      <c r="V179" s="6">
        <f t="shared" si="88"/>
        <v>0.97544566956765255</v>
      </c>
      <c r="W179" s="6">
        <f t="shared" si="88"/>
        <v>0.9045068777872135</v>
      </c>
      <c r="X179" s="6">
        <f t="shared" si="88"/>
        <v>0.88865365197991375</v>
      </c>
      <c r="Y179" s="6">
        <f t="shared" si="88"/>
        <v>0.99635894829026006</v>
      </c>
      <c r="Z179" s="6">
        <f t="shared" si="88"/>
        <v>0.85887398099561385</v>
      </c>
      <c r="AA179" s="6">
        <f t="shared" si="88"/>
        <v>0.8001706338112653</v>
      </c>
      <c r="AB179" s="6">
        <f t="shared" si="88"/>
        <v>0.87799715552484947</v>
      </c>
      <c r="AC179" s="6">
        <f t="shared" si="88"/>
        <v>0.90240155257634969</v>
      </c>
      <c r="AD179" s="6">
        <f t="shared" si="88"/>
        <v>0.3388006961962019</v>
      </c>
    </row>
    <row r="180" spans="1:30" ht="21" x14ac:dyDescent="0.4">
      <c r="A180" s="6">
        <v>179</v>
      </c>
      <c r="B180" s="6" t="s">
        <v>193</v>
      </c>
      <c r="C180" s="7">
        <v>0.49253523091949214</v>
      </c>
      <c r="D180" s="7">
        <v>11.4</v>
      </c>
      <c r="E180" s="8">
        <v>3454.79</v>
      </c>
      <c r="F180" s="7">
        <v>4.8695409515836472</v>
      </c>
      <c r="G180" s="7">
        <v>50.131160000000001</v>
      </c>
      <c r="H180" s="9">
        <v>16.952699874424443</v>
      </c>
      <c r="I180" s="7">
        <v>372.17804000000001</v>
      </c>
      <c r="J180" s="10">
        <v>31.5</v>
      </c>
      <c r="K180" s="7">
        <v>0.73030777256129376</v>
      </c>
      <c r="L180" s="7">
        <v>3.209153062648249</v>
      </c>
      <c r="M180" s="7">
        <v>1.9694432817078276</v>
      </c>
      <c r="N180" s="9">
        <v>118.39332</v>
      </c>
      <c r="O180" s="8">
        <v>2658.1972900000001</v>
      </c>
      <c r="P180" s="7"/>
      <c r="Q180" s="31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21" x14ac:dyDescent="0.4">
      <c r="A181" s="6">
        <v>180</v>
      </c>
      <c r="B181" s="6" t="s">
        <v>194</v>
      </c>
      <c r="C181" s="7">
        <v>0.40032790277523533</v>
      </c>
      <c r="D181" s="7">
        <v>5</v>
      </c>
      <c r="E181" s="8">
        <v>3477.49</v>
      </c>
      <c r="F181" s="7">
        <v>3.3347393889229346</v>
      </c>
      <c r="G181" s="7">
        <v>36.848599999999998</v>
      </c>
      <c r="H181" s="9">
        <v>9.4311841906293026</v>
      </c>
      <c r="I181" s="7">
        <v>271.63402000000002</v>
      </c>
      <c r="J181" s="10">
        <v>26</v>
      </c>
      <c r="K181" s="7">
        <v>0.89142449634515952</v>
      </c>
      <c r="L181" s="7">
        <v>5.6507517091534218</v>
      </c>
      <c r="M181" s="7">
        <v>2.9327401370506263</v>
      </c>
      <c r="N181" s="9">
        <v>122.1103</v>
      </c>
      <c r="O181" s="8">
        <v>2363.8049500000002</v>
      </c>
      <c r="P181" s="7"/>
      <c r="Q181" s="31" t="s">
        <v>394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21" x14ac:dyDescent="0.4">
      <c r="A182" s="6">
        <v>181</v>
      </c>
      <c r="B182" s="6" t="s">
        <v>195</v>
      </c>
      <c r="C182" s="7">
        <v>0.72072340933508416</v>
      </c>
      <c r="D182" s="7">
        <v>10.8</v>
      </c>
      <c r="E182" s="8">
        <v>3543.66</v>
      </c>
      <c r="F182" s="7">
        <v>2.7754566073773428</v>
      </c>
      <c r="G182" s="7">
        <v>184.90451999999999</v>
      </c>
      <c r="H182" s="9">
        <v>16.667661453981136</v>
      </c>
      <c r="I182" s="7">
        <v>331.86104999999998</v>
      </c>
      <c r="J182" s="10">
        <v>23.6</v>
      </c>
      <c r="K182" s="7">
        <v>0.21143437077131258</v>
      </c>
      <c r="L182" s="7">
        <v>4.1781067207830969</v>
      </c>
      <c r="M182" s="7">
        <v>3.991733317416736</v>
      </c>
      <c r="N182" s="9">
        <v>50.710419999999999</v>
      </c>
      <c r="O182" s="8">
        <v>3352.4680699999999</v>
      </c>
      <c r="P182" s="7"/>
      <c r="Q182" s="44"/>
      <c r="R182" s="45">
        <v>1</v>
      </c>
      <c r="S182" s="45">
        <v>2</v>
      </c>
      <c r="T182" s="45">
        <v>3</v>
      </c>
      <c r="U182" s="45">
        <v>4</v>
      </c>
      <c r="V182" s="45">
        <v>5</v>
      </c>
      <c r="W182" s="45">
        <v>6</v>
      </c>
      <c r="X182" s="45">
        <v>7</v>
      </c>
      <c r="Y182" s="45">
        <v>8</v>
      </c>
      <c r="Z182" s="45">
        <v>9</v>
      </c>
      <c r="AA182" s="45">
        <v>10</v>
      </c>
      <c r="AB182" s="45">
        <v>11</v>
      </c>
      <c r="AC182" s="45">
        <v>12</v>
      </c>
      <c r="AD182" s="46">
        <v>13</v>
      </c>
    </row>
    <row r="183" spans="1:30" ht="21" x14ac:dyDescent="0.4">
      <c r="A183" s="6">
        <v>182</v>
      </c>
      <c r="B183" s="6" t="s">
        <v>196</v>
      </c>
      <c r="C183" s="7">
        <v>0.6084771936294282</v>
      </c>
      <c r="D183" s="7">
        <v>15.9</v>
      </c>
      <c r="E183" s="8">
        <v>3321.17</v>
      </c>
      <c r="F183" s="7">
        <v>2.4085555581164861</v>
      </c>
      <c r="G183" s="7">
        <v>62.250480000000003</v>
      </c>
      <c r="H183" s="9">
        <v>16.675501878442851</v>
      </c>
      <c r="I183" s="7">
        <v>298.91442000000001</v>
      </c>
      <c r="J183" s="10">
        <v>22.1</v>
      </c>
      <c r="K183" s="7">
        <v>0.31247768016570243</v>
      </c>
      <c r="L183" s="7">
        <v>3.2267729965196947</v>
      </c>
      <c r="M183" s="7">
        <v>3.5138405513172151</v>
      </c>
      <c r="N183" s="9">
        <v>60.165349999999997</v>
      </c>
      <c r="O183" s="8">
        <v>3007.2832899999999</v>
      </c>
      <c r="P183" s="7"/>
      <c r="Q183" s="47">
        <v>1</v>
      </c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</row>
    <row r="184" spans="1:30" ht="21" x14ac:dyDescent="0.4">
      <c r="A184" s="6">
        <v>183</v>
      </c>
      <c r="B184" s="6" t="s">
        <v>197</v>
      </c>
      <c r="C184" s="7">
        <v>0.53621186222399142</v>
      </c>
      <c r="D184" s="7">
        <v>11.7</v>
      </c>
      <c r="E184" s="8">
        <v>3724.71</v>
      </c>
      <c r="F184" s="7">
        <v>2.1307982297983936</v>
      </c>
      <c r="G184" s="7">
        <v>183.86346</v>
      </c>
      <c r="H184" s="9">
        <v>25.03102535884047</v>
      </c>
      <c r="I184" s="7">
        <v>354.85986000000003</v>
      </c>
      <c r="J184" s="10">
        <v>28.2</v>
      </c>
      <c r="K184" s="7">
        <v>0.24058381672859472</v>
      </c>
      <c r="L184" s="7">
        <v>6.3221485939073219</v>
      </c>
      <c r="M184" s="7">
        <v>4.5634205165429558</v>
      </c>
      <c r="N184" s="9">
        <v>55.668419999999998</v>
      </c>
      <c r="O184" s="8">
        <v>2969.0917199999999</v>
      </c>
      <c r="P184" s="7"/>
      <c r="Q184" s="47">
        <v>2</v>
      </c>
      <c r="R184" s="1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21" x14ac:dyDescent="0.4">
      <c r="A185" s="6">
        <v>184</v>
      </c>
      <c r="B185" s="6" t="s">
        <v>198</v>
      </c>
      <c r="C185" s="7">
        <v>0.90332615458243604</v>
      </c>
      <c r="D185" s="7">
        <v>11.8</v>
      </c>
      <c r="E185" s="8">
        <v>3205.87</v>
      </c>
      <c r="F185" s="7">
        <v>2.512562814070352</v>
      </c>
      <c r="G185" s="7">
        <v>8.8272399999999998</v>
      </c>
      <c r="H185" s="9">
        <v>27.458722182340274</v>
      </c>
      <c r="I185" s="7">
        <v>319.72361999999998</v>
      </c>
      <c r="J185" s="10">
        <v>22.9</v>
      </c>
      <c r="K185" s="7">
        <v>0.15614590273151233</v>
      </c>
      <c r="L185" s="7">
        <v>2.9911462072266093</v>
      </c>
      <c r="M185" s="7">
        <v>3.0306293371620003</v>
      </c>
      <c r="N185" s="9">
        <v>50.216520000000003</v>
      </c>
      <c r="O185" s="8">
        <v>2897.8523599999999</v>
      </c>
      <c r="P185" s="7"/>
      <c r="Q185" s="47">
        <v>3</v>
      </c>
      <c r="R185" s="129"/>
      <c r="S185" s="6"/>
      <c r="T185" s="6">
        <f t="shared" ref="T185:AD185" si="89">IF(ABS(T153)&gt;T169,0,1)</f>
        <v>0</v>
      </c>
      <c r="U185" s="6">
        <f t="shared" si="89"/>
        <v>1</v>
      </c>
      <c r="V185" s="6">
        <f t="shared" si="89"/>
        <v>1</v>
      </c>
      <c r="W185" s="6">
        <f t="shared" si="89"/>
        <v>1</v>
      </c>
      <c r="X185" s="6">
        <f t="shared" si="89"/>
        <v>1</v>
      </c>
      <c r="Y185" s="6">
        <f t="shared" si="89"/>
        <v>1</v>
      </c>
      <c r="Z185" s="6">
        <f t="shared" si="89"/>
        <v>1</v>
      </c>
      <c r="AA185" s="6">
        <f t="shared" si="89"/>
        <v>1</v>
      </c>
      <c r="AB185" s="6">
        <f t="shared" si="89"/>
        <v>1</v>
      </c>
      <c r="AC185" s="6">
        <f t="shared" si="89"/>
        <v>1</v>
      </c>
      <c r="AD185" s="6">
        <f t="shared" si="89"/>
        <v>1</v>
      </c>
    </row>
    <row r="186" spans="1:30" ht="21" x14ac:dyDescent="0.4">
      <c r="A186" s="6">
        <v>185</v>
      </c>
      <c r="B186" s="6" t="s">
        <v>199</v>
      </c>
      <c r="C186" s="7">
        <v>0.72633797133505695</v>
      </c>
      <c r="D186" s="7">
        <v>19.3</v>
      </c>
      <c r="E186" s="8">
        <v>3097.08</v>
      </c>
      <c r="F186" s="7">
        <v>2.017605475930714</v>
      </c>
      <c r="G186" s="7">
        <v>44.390639999999998</v>
      </c>
      <c r="H186" s="9">
        <v>11.433097696940711</v>
      </c>
      <c r="I186" s="7">
        <v>295.49700000000001</v>
      </c>
      <c r="J186" s="10">
        <v>26.8</v>
      </c>
      <c r="K186" s="7">
        <v>0.49641056972659237</v>
      </c>
      <c r="L186" s="7">
        <v>6.5758993289593635</v>
      </c>
      <c r="M186" s="7">
        <v>7.1121340287845047</v>
      </c>
      <c r="N186" s="9">
        <v>80.469430000000003</v>
      </c>
      <c r="O186" s="8">
        <v>3926.8580700000002</v>
      </c>
      <c r="P186" s="7"/>
      <c r="Q186" s="47">
        <v>4</v>
      </c>
      <c r="R186" s="129"/>
      <c r="S186" s="6"/>
      <c r="T186" s="6">
        <f t="shared" ref="T186:AD186" si="90">IF(ABS(T154)&gt;T170,0,1)</f>
        <v>1</v>
      </c>
      <c r="U186" s="6">
        <f t="shared" si="90"/>
        <v>0</v>
      </c>
      <c r="V186" s="6">
        <f t="shared" si="90"/>
        <v>1</v>
      </c>
      <c r="W186" s="6">
        <f t="shared" si="90"/>
        <v>1</v>
      </c>
      <c r="X186" s="6">
        <f t="shared" si="90"/>
        <v>0</v>
      </c>
      <c r="Y186" s="6">
        <f t="shared" si="90"/>
        <v>1</v>
      </c>
      <c r="Z186" s="6">
        <f t="shared" si="90"/>
        <v>0</v>
      </c>
      <c r="AA186" s="6">
        <f t="shared" si="90"/>
        <v>1</v>
      </c>
      <c r="AB186" s="6">
        <f t="shared" si="90"/>
        <v>1</v>
      </c>
      <c r="AC186" s="6">
        <f t="shared" si="90"/>
        <v>0</v>
      </c>
      <c r="AD186" s="6">
        <f t="shared" si="90"/>
        <v>1</v>
      </c>
    </row>
    <row r="187" spans="1:30" ht="21" x14ac:dyDescent="0.4">
      <c r="A187" s="6">
        <v>186</v>
      </c>
      <c r="B187" s="6" t="s">
        <v>200</v>
      </c>
      <c r="C187" s="7">
        <v>0.68966389957481278</v>
      </c>
      <c r="D187" s="7">
        <v>8.5</v>
      </c>
      <c r="E187" s="8">
        <v>4790.57</v>
      </c>
      <c r="F187" s="7">
        <v>3.8975501113585747</v>
      </c>
      <c r="G187" s="7">
        <v>22.919830000000001</v>
      </c>
      <c r="H187" s="9">
        <v>21.563069447256531</v>
      </c>
      <c r="I187" s="7">
        <v>376.77161000000001</v>
      </c>
      <c r="J187" s="10">
        <v>28.3</v>
      </c>
      <c r="K187" s="7">
        <v>0.41739230558873902</v>
      </c>
      <c r="L187" s="7">
        <v>2.910508200040494</v>
      </c>
      <c r="M187" s="7">
        <v>0.99653269892690843</v>
      </c>
      <c r="N187" s="9">
        <v>85.104849999999999</v>
      </c>
      <c r="O187" s="8">
        <v>3193.2703999999999</v>
      </c>
      <c r="P187" s="7"/>
      <c r="Q187" s="47">
        <v>5</v>
      </c>
      <c r="R187" s="129"/>
      <c r="S187" s="6"/>
      <c r="T187" s="6">
        <f t="shared" ref="T187:AD187" si="91">IF(ABS(T155)&gt;T171,0,1)</f>
        <v>1</v>
      </c>
      <c r="U187" s="6">
        <f t="shared" si="91"/>
        <v>1</v>
      </c>
      <c r="V187" s="6">
        <f t="shared" si="91"/>
        <v>0</v>
      </c>
      <c r="W187" s="6">
        <f t="shared" si="91"/>
        <v>1</v>
      </c>
      <c r="X187" s="6">
        <f t="shared" si="91"/>
        <v>1</v>
      </c>
      <c r="Y187" s="6">
        <f t="shared" si="91"/>
        <v>1</v>
      </c>
      <c r="Z187" s="6">
        <f t="shared" si="91"/>
        <v>1</v>
      </c>
      <c r="AA187" s="6">
        <f t="shared" si="91"/>
        <v>1</v>
      </c>
      <c r="AB187" s="6">
        <f t="shared" si="91"/>
        <v>1</v>
      </c>
      <c r="AC187" s="6">
        <f t="shared" si="91"/>
        <v>1</v>
      </c>
      <c r="AD187" s="6">
        <f t="shared" si="91"/>
        <v>1</v>
      </c>
    </row>
    <row r="188" spans="1:30" ht="21" x14ac:dyDescent="0.4">
      <c r="A188" s="6">
        <v>187</v>
      </c>
      <c r="B188" s="6" t="s">
        <v>200</v>
      </c>
      <c r="C188" s="7">
        <v>0.82181131656394024</v>
      </c>
      <c r="D188" s="7">
        <v>18.3</v>
      </c>
      <c r="E188" s="8">
        <v>3563.66</v>
      </c>
      <c r="F188" s="7">
        <v>2.0545282914098504</v>
      </c>
      <c r="G188" s="7">
        <v>52.036200000000001</v>
      </c>
      <c r="H188" s="9">
        <v>21.655838747293018</v>
      </c>
      <c r="I188" s="7">
        <v>359.12599</v>
      </c>
      <c r="J188" s="10">
        <v>29.8</v>
      </c>
      <c r="K188" s="7">
        <v>0.20847914463985229</v>
      </c>
      <c r="L188" s="7">
        <v>2.7763895829862846</v>
      </c>
      <c r="M188" s="7">
        <v>2.3682603142873013</v>
      </c>
      <c r="N188" s="9">
        <v>66.162350000000004</v>
      </c>
      <c r="O188" s="8">
        <v>4748.6534499999998</v>
      </c>
      <c r="P188" s="7"/>
      <c r="Q188" s="47">
        <v>6</v>
      </c>
      <c r="R188" s="129"/>
      <c r="S188" s="6"/>
      <c r="T188" s="6">
        <f t="shared" ref="T188:AD188" si="92">IF(ABS(T156)&gt;T172,0,1)</f>
        <v>1</v>
      </c>
      <c r="U188" s="6">
        <f t="shared" si="92"/>
        <v>1</v>
      </c>
      <c r="V188" s="6">
        <f t="shared" si="92"/>
        <v>1</v>
      </c>
      <c r="W188" s="6">
        <f t="shared" si="92"/>
        <v>0</v>
      </c>
      <c r="X188" s="6">
        <f t="shared" si="92"/>
        <v>1</v>
      </c>
      <c r="Y188" s="6">
        <f t="shared" si="92"/>
        <v>1</v>
      </c>
      <c r="Z188" s="6">
        <f t="shared" si="92"/>
        <v>1</v>
      </c>
      <c r="AA188" s="6">
        <f t="shared" si="92"/>
        <v>1</v>
      </c>
      <c r="AB188" s="6">
        <f t="shared" si="92"/>
        <v>1</v>
      </c>
      <c r="AC188" s="6">
        <f t="shared" si="92"/>
        <v>1</v>
      </c>
      <c r="AD188" s="6">
        <f t="shared" si="92"/>
        <v>1</v>
      </c>
    </row>
    <row r="189" spans="1:30" ht="21" x14ac:dyDescent="0.4">
      <c r="A189" s="6">
        <v>188</v>
      </c>
      <c r="B189" s="6" t="s">
        <v>201</v>
      </c>
      <c r="C189" s="7">
        <v>0.84906941991577234</v>
      </c>
      <c r="D189" s="7">
        <v>10.8</v>
      </c>
      <c r="E189" s="8">
        <v>3013.66</v>
      </c>
      <c r="F189" s="7">
        <v>2.3321106733686547</v>
      </c>
      <c r="G189" s="7">
        <v>111.33501</v>
      </c>
      <c r="H189" s="9">
        <v>14.875696236924332</v>
      </c>
      <c r="I189" s="7">
        <v>305.00837999999999</v>
      </c>
      <c r="J189" s="10">
        <v>24.6</v>
      </c>
      <c r="K189" s="7">
        <v>0.34585621028057584</v>
      </c>
      <c r="L189" s="7">
        <v>4.0755332155957067</v>
      </c>
      <c r="M189" s="7">
        <v>2.6484173346012772</v>
      </c>
      <c r="N189" s="9">
        <v>65.323589999999996</v>
      </c>
      <c r="O189" s="8">
        <v>3751.1887000000002</v>
      </c>
      <c r="P189" s="7"/>
      <c r="Q189" s="47">
        <v>7</v>
      </c>
      <c r="R189" s="129"/>
      <c r="S189" s="6"/>
      <c r="T189" s="6">
        <f t="shared" ref="T189:AD189" si="93">IF(ABS(T157)&gt;T173,0,1)</f>
        <v>1</v>
      </c>
      <c r="U189" s="6">
        <f t="shared" si="93"/>
        <v>0</v>
      </c>
      <c r="V189" s="6">
        <f t="shared" si="93"/>
        <v>1</v>
      </c>
      <c r="W189" s="6">
        <f t="shared" si="93"/>
        <v>1</v>
      </c>
      <c r="X189" s="6">
        <f t="shared" si="93"/>
        <v>0</v>
      </c>
      <c r="Y189" s="6">
        <f t="shared" si="93"/>
        <v>1</v>
      </c>
      <c r="Z189" s="6">
        <f t="shared" si="93"/>
        <v>0</v>
      </c>
      <c r="AA189" s="6">
        <f t="shared" si="93"/>
        <v>1</v>
      </c>
      <c r="AB189" s="6">
        <f t="shared" si="93"/>
        <v>1</v>
      </c>
      <c r="AC189" s="6">
        <f t="shared" si="93"/>
        <v>1</v>
      </c>
      <c r="AD189" s="6">
        <f t="shared" si="93"/>
        <v>1</v>
      </c>
    </row>
    <row r="190" spans="1:30" ht="21" x14ac:dyDescent="0.4">
      <c r="A190" s="6">
        <v>189</v>
      </c>
      <c r="B190" s="6" t="s">
        <v>202</v>
      </c>
      <c r="C190" s="7">
        <v>0.48488759211461491</v>
      </c>
      <c r="D190" s="7">
        <v>10.5</v>
      </c>
      <c r="E190" s="8">
        <v>3240.29</v>
      </c>
      <c r="F190" s="7">
        <v>2.1321961620469083</v>
      </c>
      <c r="G190" s="7">
        <v>56.099850000000004</v>
      </c>
      <c r="H190" s="9">
        <v>8.2342049152732582</v>
      </c>
      <c r="I190" s="7">
        <v>249.28459000000001</v>
      </c>
      <c r="J190" s="10">
        <v>22.6</v>
      </c>
      <c r="K190" s="7">
        <v>0.86462769389598659</v>
      </c>
      <c r="L190" s="7">
        <v>4.7226274641828452</v>
      </c>
      <c r="M190" s="7">
        <v>23.977293981221713</v>
      </c>
      <c r="N190" s="9">
        <v>133.28171</v>
      </c>
      <c r="O190" s="8">
        <v>3528.95766</v>
      </c>
      <c r="P190" s="7"/>
      <c r="Q190" s="47">
        <v>8</v>
      </c>
      <c r="R190" s="129"/>
      <c r="S190" s="6"/>
      <c r="T190" s="6">
        <f t="shared" ref="T190:AD190" si="94">IF(ABS(T158)&gt;T174,0,1)</f>
        <v>1</v>
      </c>
      <c r="U190" s="6">
        <f t="shared" si="94"/>
        <v>1</v>
      </c>
      <c r="V190" s="6">
        <f t="shared" si="94"/>
        <v>1</v>
      </c>
      <c r="W190" s="6">
        <f t="shared" si="94"/>
        <v>1</v>
      </c>
      <c r="X190" s="6">
        <f t="shared" si="94"/>
        <v>1</v>
      </c>
      <c r="Y190" s="6">
        <f t="shared" si="94"/>
        <v>0</v>
      </c>
      <c r="Z190" s="6">
        <f t="shared" si="94"/>
        <v>1</v>
      </c>
      <c r="AA190" s="6">
        <f t="shared" si="94"/>
        <v>1</v>
      </c>
      <c r="AB190" s="6">
        <f t="shared" si="94"/>
        <v>1</v>
      </c>
      <c r="AC190" s="6">
        <f t="shared" si="94"/>
        <v>1</v>
      </c>
      <c r="AD190" s="6">
        <f t="shared" si="94"/>
        <v>1</v>
      </c>
    </row>
    <row r="191" spans="1:30" ht="21" x14ac:dyDescent="0.4">
      <c r="A191" s="6">
        <v>190</v>
      </c>
      <c r="B191" s="6" t="s">
        <v>203</v>
      </c>
      <c r="C191" s="7">
        <v>0.55895417034903072</v>
      </c>
      <c r="D191" s="7">
        <v>14.5</v>
      </c>
      <c r="E191" s="8">
        <v>3661.03</v>
      </c>
      <c r="F191" s="7">
        <v>4.4762243621380291</v>
      </c>
      <c r="G191" s="7">
        <v>140.15559999999999</v>
      </c>
      <c r="H191" s="9">
        <v>23.081249210921985</v>
      </c>
      <c r="I191" s="7">
        <v>349.99484000000001</v>
      </c>
      <c r="J191" s="10">
        <v>24.7</v>
      </c>
      <c r="K191" s="7">
        <v>0.3113930948581215</v>
      </c>
      <c r="L191" s="7">
        <v>3.7875744602706392</v>
      </c>
      <c r="M191" s="7">
        <v>2.4985366189585321</v>
      </c>
      <c r="N191" s="9">
        <v>51.730179999999997</v>
      </c>
      <c r="O191" s="8">
        <v>3565.0946300000001</v>
      </c>
      <c r="P191" s="7"/>
      <c r="Q191" s="47">
        <v>9</v>
      </c>
      <c r="R191" s="129"/>
      <c r="S191" s="6"/>
      <c r="T191" s="6">
        <f t="shared" ref="T191:AD191" si="95">IF(ABS(T159)&gt;T175,0,1)</f>
        <v>1</v>
      </c>
      <c r="U191" s="6">
        <f t="shared" si="95"/>
        <v>0</v>
      </c>
      <c r="V191" s="6">
        <f t="shared" si="95"/>
        <v>1</v>
      </c>
      <c r="W191" s="6">
        <f t="shared" si="95"/>
        <v>1</v>
      </c>
      <c r="X191" s="6">
        <f t="shared" si="95"/>
        <v>0</v>
      </c>
      <c r="Y191" s="6">
        <f t="shared" si="95"/>
        <v>1</v>
      </c>
      <c r="Z191" s="6">
        <f t="shared" si="95"/>
        <v>0</v>
      </c>
      <c r="AA191" s="6">
        <f t="shared" si="95"/>
        <v>1</v>
      </c>
      <c r="AB191" s="6">
        <f t="shared" si="95"/>
        <v>1</v>
      </c>
      <c r="AC191" s="6">
        <f t="shared" si="95"/>
        <v>0</v>
      </c>
      <c r="AD191" s="6">
        <f t="shared" si="95"/>
        <v>1</v>
      </c>
    </row>
    <row r="192" spans="1:30" ht="21" x14ac:dyDescent="0.4">
      <c r="A192" s="6">
        <v>191</v>
      </c>
      <c r="B192" s="6" t="s">
        <v>204</v>
      </c>
      <c r="C192" s="7">
        <v>0.34861106014458187</v>
      </c>
      <c r="D192" s="7">
        <v>9.6</v>
      </c>
      <c r="E192" s="8">
        <v>3190.67</v>
      </c>
      <c r="F192" s="7">
        <v>4.0889718332747949</v>
      </c>
      <c r="G192" s="7">
        <v>38.664430000000003</v>
      </c>
      <c r="H192" s="9">
        <v>10.935378518219515</v>
      </c>
      <c r="I192" s="7">
        <v>277.86135999999999</v>
      </c>
      <c r="J192" s="10">
        <v>25.8</v>
      </c>
      <c r="K192" s="7">
        <v>0.74576776791707056</v>
      </c>
      <c r="L192" s="7">
        <v>5.4519624443663925</v>
      </c>
      <c r="M192" s="7">
        <v>9.8757057408116093</v>
      </c>
      <c r="N192" s="9">
        <v>103.97359</v>
      </c>
      <c r="O192" s="8">
        <v>3563.5127400000001</v>
      </c>
      <c r="P192" s="7"/>
      <c r="Q192" s="47">
        <v>10</v>
      </c>
      <c r="R192" s="129"/>
      <c r="S192" s="6"/>
      <c r="T192" s="6">
        <f t="shared" ref="T192:AD192" si="96">IF(ABS(T160)&gt;T176,0,1)</f>
        <v>1</v>
      </c>
      <c r="U192" s="6">
        <f t="shared" si="96"/>
        <v>1</v>
      </c>
      <c r="V192" s="6">
        <f t="shared" si="96"/>
        <v>1</v>
      </c>
      <c r="W192" s="6">
        <f t="shared" si="96"/>
        <v>1</v>
      </c>
      <c r="X192" s="6">
        <f t="shared" si="96"/>
        <v>1</v>
      </c>
      <c r="Y192" s="6">
        <f t="shared" si="96"/>
        <v>1</v>
      </c>
      <c r="Z192" s="6">
        <f t="shared" si="96"/>
        <v>1</v>
      </c>
      <c r="AA192" s="6">
        <f t="shared" si="96"/>
        <v>0</v>
      </c>
      <c r="AB192" s="6">
        <f t="shared" si="96"/>
        <v>1</v>
      </c>
      <c r="AC192" s="6">
        <f t="shared" si="96"/>
        <v>1</v>
      </c>
      <c r="AD192" s="6">
        <f t="shared" si="96"/>
        <v>1</v>
      </c>
    </row>
    <row r="193" spans="1:30" ht="21" x14ac:dyDescent="0.4">
      <c r="A193" s="6">
        <v>192</v>
      </c>
      <c r="B193" s="6" t="s">
        <v>205</v>
      </c>
      <c r="C193" s="7">
        <v>0.54605412477804027</v>
      </c>
      <c r="D193" s="7">
        <v>3.1</v>
      </c>
      <c r="E193" s="8">
        <v>3768.93</v>
      </c>
      <c r="F193" s="7">
        <v>2.2696626213268183</v>
      </c>
      <c r="G193" s="7">
        <v>87.648529999999994</v>
      </c>
      <c r="H193" s="9">
        <v>10.867678669176646</v>
      </c>
      <c r="I193" s="7">
        <v>313.61396999999999</v>
      </c>
      <c r="J193" s="10">
        <v>27.5</v>
      </c>
      <c r="K193" s="7">
        <v>0.31570016376945992</v>
      </c>
      <c r="L193" s="7">
        <v>7.0760069959012561</v>
      </c>
      <c r="M193" s="7">
        <v>4.1362598630191858</v>
      </c>
      <c r="N193" s="9">
        <v>45.233910000000002</v>
      </c>
      <c r="O193" s="8">
        <v>3591.0468500000002</v>
      </c>
      <c r="P193" s="7"/>
      <c r="Q193" s="47">
        <v>11</v>
      </c>
      <c r="R193" s="129"/>
      <c r="S193" s="6"/>
      <c r="T193" s="6">
        <f t="shared" ref="T193:AD193" si="97">IF(ABS(T161)&gt;T177,0,1)</f>
        <v>1</v>
      </c>
      <c r="U193" s="6">
        <f t="shared" si="97"/>
        <v>1</v>
      </c>
      <c r="V193" s="6">
        <f t="shared" si="97"/>
        <v>1</v>
      </c>
      <c r="W193" s="6">
        <f t="shared" si="97"/>
        <v>1</v>
      </c>
      <c r="X193" s="6">
        <f t="shared" si="97"/>
        <v>1</v>
      </c>
      <c r="Y193" s="6">
        <f t="shared" si="97"/>
        <v>1</v>
      </c>
      <c r="Z193" s="6">
        <f t="shared" si="97"/>
        <v>1</v>
      </c>
      <c r="AA193" s="6">
        <f t="shared" si="97"/>
        <v>1</v>
      </c>
      <c r="AB193" s="6">
        <f t="shared" si="97"/>
        <v>0</v>
      </c>
      <c r="AC193" s="6">
        <f t="shared" si="97"/>
        <v>1</v>
      </c>
      <c r="AD193" s="6">
        <f t="shared" si="97"/>
        <v>1</v>
      </c>
    </row>
    <row r="194" spans="1:30" ht="21" x14ac:dyDescent="0.4">
      <c r="A194" s="6">
        <v>193</v>
      </c>
      <c r="B194" s="6" t="s">
        <v>206</v>
      </c>
      <c r="C194" s="7">
        <v>0.8667388949079089</v>
      </c>
      <c r="D194" s="7">
        <v>6.3</v>
      </c>
      <c r="E194" s="8">
        <v>3416.14</v>
      </c>
      <c r="F194" s="7">
        <v>8.9888443084542757</v>
      </c>
      <c r="G194" s="7">
        <v>68.695689999999999</v>
      </c>
      <c r="H194" s="9">
        <v>61.362256378507738</v>
      </c>
      <c r="I194" s="7">
        <v>357.14881000000003</v>
      </c>
      <c r="J194" s="10">
        <v>26.4</v>
      </c>
      <c r="K194" s="7">
        <v>3.4734282737061477</v>
      </c>
      <c r="L194" s="7">
        <v>5.2385317824104387</v>
      </c>
      <c r="M194" s="7">
        <v>2.6945102568071149</v>
      </c>
      <c r="N194" s="9">
        <v>378.43000999999998</v>
      </c>
      <c r="O194" s="8">
        <v>3832.8551200000002</v>
      </c>
      <c r="P194" s="7"/>
      <c r="Q194" s="47">
        <v>12</v>
      </c>
      <c r="R194" s="129"/>
      <c r="S194" s="6"/>
      <c r="T194" s="6">
        <f t="shared" ref="T194:AD194" si="98">IF(ABS(T162)&gt;T178,0,1)</f>
        <v>1</v>
      </c>
      <c r="U194" s="6">
        <f t="shared" si="98"/>
        <v>0</v>
      </c>
      <c r="V194" s="6">
        <f t="shared" si="98"/>
        <v>1</v>
      </c>
      <c r="W194" s="6">
        <f t="shared" si="98"/>
        <v>1</v>
      </c>
      <c r="X194" s="6">
        <f t="shared" si="98"/>
        <v>1</v>
      </c>
      <c r="Y194" s="6">
        <f t="shared" si="98"/>
        <v>1</v>
      </c>
      <c r="Z194" s="6">
        <f t="shared" si="98"/>
        <v>0</v>
      </c>
      <c r="AA194" s="6">
        <f t="shared" si="98"/>
        <v>1</v>
      </c>
      <c r="AB194" s="6">
        <f t="shared" si="98"/>
        <v>1</v>
      </c>
      <c r="AC194" s="6">
        <f t="shared" si="98"/>
        <v>0</v>
      </c>
      <c r="AD194" s="6">
        <f t="shared" si="98"/>
        <v>1</v>
      </c>
    </row>
    <row r="195" spans="1:30" ht="21" x14ac:dyDescent="0.4">
      <c r="A195" s="6">
        <v>194</v>
      </c>
      <c r="B195" s="6" t="s">
        <v>207</v>
      </c>
      <c r="C195" s="7">
        <v>0.54130621743309559</v>
      </c>
      <c r="D195" s="7">
        <v>12</v>
      </c>
      <c r="E195" s="8">
        <v>3440.51</v>
      </c>
      <c r="F195" s="7">
        <v>3.2449464836777024</v>
      </c>
      <c r="G195" s="7">
        <v>54.406669999999998</v>
      </c>
      <c r="H195" s="9">
        <v>21.240306716099703</v>
      </c>
      <c r="I195" s="7">
        <v>352.44166000000001</v>
      </c>
      <c r="J195" s="10">
        <v>27.3</v>
      </c>
      <c r="K195" s="7">
        <v>0.49024414158250812</v>
      </c>
      <c r="L195" s="7">
        <v>5.4202892266331331</v>
      </c>
      <c r="M195" s="7">
        <v>4.7317679538046811</v>
      </c>
      <c r="N195" s="9">
        <v>69.01003</v>
      </c>
      <c r="O195" s="8">
        <v>3111.2026500000002</v>
      </c>
      <c r="P195" s="7"/>
      <c r="Q195" s="48">
        <v>13</v>
      </c>
      <c r="R195" s="129"/>
      <c r="S195" s="6"/>
      <c r="T195" s="6">
        <f t="shared" ref="T195:AD195" si="99">IF(ABS(T163)&gt;T179,0,1)</f>
        <v>1</v>
      </c>
      <c r="U195" s="6">
        <f t="shared" si="99"/>
        <v>1</v>
      </c>
      <c r="V195" s="6">
        <f t="shared" si="99"/>
        <v>1</v>
      </c>
      <c r="W195" s="6">
        <f t="shared" si="99"/>
        <v>1</v>
      </c>
      <c r="X195" s="6">
        <f t="shared" si="99"/>
        <v>1</v>
      </c>
      <c r="Y195" s="6">
        <f t="shared" si="99"/>
        <v>1</v>
      </c>
      <c r="Z195" s="6">
        <f t="shared" si="99"/>
        <v>1</v>
      </c>
      <c r="AA195" s="6">
        <f t="shared" si="99"/>
        <v>1</v>
      </c>
      <c r="AB195" s="6">
        <f t="shared" si="99"/>
        <v>1</v>
      </c>
      <c r="AC195" s="6">
        <f t="shared" si="99"/>
        <v>1</v>
      </c>
      <c r="AD195" s="6">
        <f t="shared" si="99"/>
        <v>0</v>
      </c>
    </row>
    <row r="196" spans="1:30" ht="21" x14ac:dyDescent="0.4">
      <c r="A196" s="6">
        <v>195</v>
      </c>
      <c r="B196" s="6" t="s">
        <v>208</v>
      </c>
      <c r="C196" s="7">
        <v>0.54003287156609536</v>
      </c>
      <c r="D196" s="7">
        <v>6.1</v>
      </c>
      <c r="E196" s="8">
        <v>3867.54</v>
      </c>
      <c r="F196" s="7">
        <v>3.0188172944688558</v>
      </c>
      <c r="G196" s="7">
        <v>92.140919999999994</v>
      </c>
      <c r="H196" s="9">
        <v>15.177942508301747</v>
      </c>
      <c r="I196" s="7">
        <v>316.59008</v>
      </c>
      <c r="J196" s="10">
        <v>25.6</v>
      </c>
      <c r="K196" s="7">
        <v>0.26721422142214224</v>
      </c>
      <c r="L196" s="7">
        <v>2.0125448629792371</v>
      </c>
      <c r="M196" s="7">
        <v>3.3565894073055373</v>
      </c>
      <c r="N196" s="9">
        <v>55.566490000000002</v>
      </c>
      <c r="O196" s="8">
        <v>2540.0664099999999</v>
      </c>
      <c r="P196" s="7"/>
      <c r="Q196" s="31" t="s">
        <v>64</v>
      </c>
      <c r="R196" s="55">
        <f>SUM(R183:R195)</f>
        <v>0</v>
      </c>
      <c r="S196" s="129">
        <f t="shared" ref="S196:AD196" si="100">SUM(S183:S195)</f>
        <v>0</v>
      </c>
      <c r="T196" s="137">
        <f t="shared" si="100"/>
        <v>10</v>
      </c>
      <c r="U196" s="6">
        <f t="shared" si="100"/>
        <v>7</v>
      </c>
      <c r="V196" s="6">
        <f t="shared" si="100"/>
        <v>10</v>
      </c>
      <c r="W196" s="6">
        <f t="shared" si="100"/>
        <v>10</v>
      </c>
      <c r="X196" s="6">
        <f t="shared" si="100"/>
        <v>8</v>
      </c>
      <c r="Y196" s="6">
        <f t="shared" si="100"/>
        <v>10</v>
      </c>
      <c r="Z196" s="6">
        <f t="shared" si="100"/>
        <v>7</v>
      </c>
      <c r="AA196" s="6">
        <f t="shared" si="100"/>
        <v>10</v>
      </c>
      <c r="AB196" s="6">
        <f t="shared" si="100"/>
        <v>10</v>
      </c>
      <c r="AC196" s="6">
        <f t="shared" si="100"/>
        <v>8</v>
      </c>
      <c r="AD196" s="6">
        <f t="shared" si="100"/>
        <v>10</v>
      </c>
    </row>
    <row r="197" spans="1:30" ht="21" x14ac:dyDescent="0.4">
      <c r="A197" s="6">
        <v>196</v>
      </c>
      <c r="B197" s="6" t="s">
        <v>209</v>
      </c>
      <c r="C197" s="7">
        <v>0.77147562772689182</v>
      </c>
      <c r="D197" s="7">
        <v>16.5</v>
      </c>
      <c r="E197" s="8">
        <v>3430.34</v>
      </c>
      <c r="F197" s="7">
        <v>2.8894218266924789</v>
      </c>
      <c r="G197" s="7">
        <v>160.47709</v>
      </c>
      <c r="H197" s="9">
        <v>12.655667600913057</v>
      </c>
      <c r="I197" s="7">
        <v>340.69173000000001</v>
      </c>
      <c r="J197" s="10">
        <v>24.1</v>
      </c>
      <c r="K197" s="7">
        <v>0.19450800915331809</v>
      </c>
      <c r="L197" s="7">
        <v>4.3341327400387186</v>
      </c>
      <c r="M197" s="7">
        <v>3.0466063740645497</v>
      </c>
      <c r="N197" s="9">
        <v>43.249429999999997</v>
      </c>
      <c r="O197" s="8">
        <v>3586.0903199999998</v>
      </c>
      <c r="P197" s="7"/>
      <c r="Q197" s="31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21" x14ac:dyDescent="0.4">
      <c r="A198" s="6">
        <v>197</v>
      </c>
      <c r="B198" s="6" t="s">
        <v>210</v>
      </c>
      <c r="C198" s="7">
        <v>0.5652754950000769</v>
      </c>
      <c r="D198" s="7">
        <v>6.6</v>
      </c>
      <c r="E198" s="8">
        <v>3407.23</v>
      </c>
      <c r="F198" s="7">
        <v>2.5806055206525249</v>
      </c>
      <c r="G198" s="7">
        <v>43.322299999999998</v>
      </c>
      <c r="H198" s="9">
        <v>21.197831062502882</v>
      </c>
      <c r="I198" s="7">
        <v>321.17786000000001</v>
      </c>
      <c r="J198" s="10">
        <v>29.3</v>
      </c>
      <c r="K198" s="7">
        <v>0.35957180135198996</v>
      </c>
      <c r="L198" s="7">
        <v>5.3762615013594264</v>
      </c>
      <c r="M198" s="7">
        <v>1.7505107448426291</v>
      </c>
      <c r="N198" s="9">
        <v>65.472890000000007</v>
      </c>
      <c r="O198" s="8">
        <v>4539.5308800000003</v>
      </c>
      <c r="P198" s="7"/>
      <c r="Q198" s="30" t="s">
        <v>395</v>
      </c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50"/>
    </row>
    <row r="199" spans="1:30" ht="21" x14ac:dyDescent="0.4">
      <c r="A199" s="6">
        <v>198</v>
      </c>
      <c r="B199" s="6" t="s">
        <v>211</v>
      </c>
      <c r="C199" s="7">
        <v>0.49815532707830024</v>
      </c>
      <c r="D199" s="7">
        <v>8</v>
      </c>
      <c r="E199" s="8">
        <v>3631.94</v>
      </c>
      <c r="F199" s="7">
        <v>2.9589677322696035</v>
      </c>
      <c r="G199" s="7">
        <v>45.56597</v>
      </c>
      <c r="H199" s="9">
        <v>17.360525872240014</v>
      </c>
      <c r="I199" s="7">
        <v>333.72660999999999</v>
      </c>
      <c r="J199" s="10">
        <v>26.3</v>
      </c>
      <c r="K199" s="7">
        <v>0.35261266927790647</v>
      </c>
      <c r="L199" s="7">
        <v>4.2137198719029154</v>
      </c>
      <c r="M199" s="7">
        <v>2.5599752795100845</v>
      </c>
      <c r="N199" s="9">
        <v>73.238600000000005</v>
      </c>
      <c r="O199" s="8">
        <v>2905.5471299999999</v>
      </c>
      <c r="P199" s="7"/>
      <c r="Q199" s="51"/>
      <c r="R199" s="6">
        <v>1</v>
      </c>
      <c r="S199" s="6">
        <v>2</v>
      </c>
      <c r="T199" s="6">
        <v>3</v>
      </c>
      <c r="U199" s="6">
        <v>4</v>
      </c>
      <c r="V199" s="6">
        <v>5</v>
      </c>
      <c r="W199" s="6">
        <v>6</v>
      </c>
      <c r="X199" s="6">
        <v>7</v>
      </c>
      <c r="Y199" s="6">
        <v>8</v>
      </c>
      <c r="Z199" s="6">
        <v>9</v>
      </c>
      <c r="AA199" s="6">
        <v>10</v>
      </c>
      <c r="AB199" s="6">
        <v>11</v>
      </c>
      <c r="AC199" s="6">
        <v>12</v>
      </c>
      <c r="AD199" s="52">
        <v>13</v>
      </c>
    </row>
    <row r="200" spans="1:30" ht="21" x14ac:dyDescent="0.4">
      <c r="A200" s="6">
        <v>199</v>
      </c>
      <c r="B200" s="6" t="s">
        <v>212</v>
      </c>
      <c r="C200" s="7">
        <v>0.52452973959579319</v>
      </c>
      <c r="D200" s="7">
        <v>9</v>
      </c>
      <c r="E200" s="8">
        <v>3866.38</v>
      </c>
      <c r="F200" s="7">
        <v>4.1732011376624758</v>
      </c>
      <c r="G200" s="7">
        <v>105.7784</v>
      </c>
      <c r="H200" s="9">
        <v>15.346039003039083</v>
      </c>
      <c r="I200" s="7">
        <v>336.45215999999999</v>
      </c>
      <c r="J200" s="10">
        <v>26.3</v>
      </c>
      <c r="K200" s="7">
        <v>0.80891750659267769</v>
      </c>
      <c r="L200" s="7">
        <v>3.9871348449004542</v>
      </c>
      <c r="M200" s="7">
        <v>2.8873944516803558</v>
      </c>
      <c r="N200" s="9">
        <v>111.20998</v>
      </c>
      <c r="O200" s="8">
        <v>3678.7078099999999</v>
      </c>
      <c r="P200" s="7"/>
      <c r="Q200" s="51">
        <v>1</v>
      </c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31"/>
    </row>
    <row r="201" spans="1:30" ht="21" x14ac:dyDescent="0.4">
      <c r="A201" s="6">
        <v>200</v>
      </c>
      <c r="B201" s="6" t="s">
        <v>213</v>
      </c>
      <c r="C201" s="7">
        <v>1.0202724965750058</v>
      </c>
      <c r="D201" s="7">
        <v>5.0999999999999996</v>
      </c>
      <c r="E201" s="8">
        <v>4254.72</v>
      </c>
      <c r="F201" s="7">
        <v>11.075592654038024</v>
      </c>
      <c r="G201" s="7">
        <v>33.055250000000001</v>
      </c>
      <c r="H201" s="9">
        <v>26.492401426647319</v>
      </c>
      <c r="I201" s="7">
        <v>443.25493</v>
      </c>
      <c r="J201" s="10">
        <v>25.8</v>
      </c>
      <c r="K201" s="7">
        <v>3.9624136759877731</v>
      </c>
      <c r="L201" s="7">
        <v>3.294931008769141</v>
      </c>
      <c r="M201" s="7">
        <v>10.234344742272807</v>
      </c>
      <c r="N201" s="9">
        <v>254.38695999999999</v>
      </c>
      <c r="O201" s="8">
        <v>3207.19335</v>
      </c>
      <c r="P201" s="7"/>
      <c r="Q201" s="51">
        <v>2</v>
      </c>
      <c r="R201" s="129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5"/>
    </row>
    <row r="202" spans="1:30" ht="21" x14ac:dyDescent="0.4">
      <c r="A202" s="6">
        <v>201</v>
      </c>
      <c r="B202" s="6" t="s">
        <v>214</v>
      </c>
      <c r="C202" s="7">
        <v>0.81075641077251315</v>
      </c>
      <c r="D202" s="7">
        <v>15.6</v>
      </c>
      <c r="E202" s="8">
        <v>3635.09</v>
      </c>
      <c r="F202" s="7">
        <v>2.4234129060826857</v>
      </c>
      <c r="G202" s="7">
        <v>88.924700000000001</v>
      </c>
      <c r="H202" s="9">
        <v>14.620989493176603</v>
      </c>
      <c r="I202" s="7">
        <v>332.03172000000001</v>
      </c>
      <c r="J202" s="10">
        <v>27.9</v>
      </c>
      <c r="K202" s="7">
        <v>0.21141500059900917</v>
      </c>
      <c r="L202" s="7">
        <v>3.9450907773439075</v>
      </c>
      <c r="M202" s="7">
        <v>1.634314238557224</v>
      </c>
      <c r="N202" s="9">
        <v>33.731259999999999</v>
      </c>
      <c r="O202" s="8">
        <v>2476.29322</v>
      </c>
      <c r="P202" s="7"/>
      <c r="Q202" s="51">
        <v>3</v>
      </c>
      <c r="R202" s="129"/>
      <c r="S202" s="132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9"/>
    </row>
    <row r="203" spans="1:30" ht="21" x14ac:dyDescent="0.4">
      <c r="A203" s="6">
        <v>202</v>
      </c>
      <c r="B203" s="6" t="s">
        <v>215</v>
      </c>
      <c r="C203" s="7">
        <v>0.5790721744029137</v>
      </c>
      <c r="D203" s="7">
        <v>7.1</v>
      </c>
      <c r="E203" s="8">
        <v>3881.26</v>
      </c>
      <c r="F203" s="7">
        <v>2.6595396245201695</v>
      </c>
      <c r="G203" s="7">
        <v>46.688380000000002</v>
      </c>
      <c r="H203" s="9">
        <v>21.485935882823043</v>
      </c>
      <c r="I203" s="7">
        <v>357.07267000000002</v>
      </c>
      <c r="J203" s="10">
        <v>26.9</v>
      </c>
      <c r="K203" s="7">
        <v>0.43884754817782867</v>
      </c>
      <c r="L203" s="7">
        <v>5.6335075790328712</v>
      </c>
      <c r="M203" s="7">
        <v>2.1214741448204486</v>
      </c>
      <c r="N203" s="9">
        <v>62.278190000000002</v>
      </c>
      <c r="O203" s="8">
        <v>2401.2629499999998</v>
      </c>
      <c r="P203" s="7"/>
      <c r="Q203" s="51">
        <v>4</v>
      </c>
      <c r="R203" s="129"/>
      <c r="S203" s="132"/>
      <c r="T203" s="137"/>
      <c r="U203" s="6">
        <v>1</v>
      </c>
      <c r="V203" s="6">
        <v>-6.662492323360655E-3</v>
      </c>
      <c r="W203" s="6">
        <v>0.53695182557032772</v>
      </c>
      <c r="X203" s="6">
        <v>0.69990783951112789</v>
      </c>
      <c r="Y203" s="6">
        <v>-7.2994538372916147E-4</v>
      </c>
      <c r="Z203" s="6">
        <v>0.79885650238593098</v>
      </c>
      <c r="AA203" s="6">
        <v>-0.23580837635729898</v>
      </c>
      <c r="AB203" s="6">
        <v>-2.6856167975475168E-3</v>
      </c>
      <c r="AC203" s="6">
        <v>0.71847956447144667</v>
      </c>
      <c r="AD203" s="52">
        <v>-0.10523522691859709</v>
      </c>
    </row>
    <row r="204" spans="1:30" ht="21" x14ac:dyDescent="0.4">
      <c r="A204" s="6">
        <v>203</v>
      </c>
      <c r="B204" s="6" t="s">
        <v>216</v>
      </c>
      <c r="C204" s="7">
        <v>0.77584752909428234</v>
      </c>
      <c r="D204" s="7">
        <v>16.600000000000001</v>
      </c>
      <c r="E204" s="8">
        <v>3278.64</v>
      </c>
      <c r="F204" s="7">
        <v>2.1926125822229716</v>
      </c>
      <c r="G204" s="7">
        <v>10.92545</v>
      </c>
      <c r="H204" s="9">
        <v>15.573171417327261</v>
      </c>
      <c r="I204" s="7">
        <v>348.96273000000002</v>
      </c>
      <c r="J204" s="10">
        <v>27.1</v>
      </c>
      <c r="K204" s="7">
        <v>0.3513009111867384</v>
      </c>
      <c r="L204" s="7">
        <v>2.2488334176645868</v>
      </c>
      <c r="M204" s="7">
        <v>0.72618579112085602</v>
      </c>
      <c r="N204" s="9">
        <v>122.30761</v>
      </c>
      <c r="O204" s="8">
        <v>5482.4309899999998</v>
      </c>
      <c r="P204" s="7"/>
      <c r="Q204" s="51">
        <v>5</v>
      </c>
      <c r="R204" s="129"/>
      <c r="S204" s="132"/>
      <c r="T204" s="137"/>
      <c r="U204" s="6">
        <v>-6.662492323360655E-3</v>
      </c>
      <c r="V204" s="6">
        <v>1.0000000000000002</v>
      </c>
      <c r="W204" s="6">
        <v>7.6223183332623123E-2</v>
      </c>
      <c r="X204" s="6">
        <v>-4.0902435129980902E-2</v>
      </c>
      <c r="Y204" s="6">
        <v>-0.2025366054009512</v>
      </c>
      <c r="Z204" s="6">
        <v>3.0606142476649726E-2</v>
      </c>
      <c r="AA204" s="6">
        <v>2.488145489161641E-2</v>
      </c>
      <c r="AB204" s="6">
        <v>2.9429755439241968E-2</v>
      </c>
      <c r="AC204" s="6">
        <v>4.057478556646716E-2</v>
      </c>
      <c r="AD204" s="52">
        <v>-3.1486412080828259E-2</v>
      </c>
    </row>
    <row r="205" spans="1:30" ht="21" x14ac:dyDescent="0.4">
      <c r="A205" s="6">
        <v>204</v>
      </c>
      <c r="B205" s="6" t="s">
        <v>217</v>
      </c>
      <c r="C205" s="7">
        <v>0.68909239278266388</v>
      </c>
      <c r="D205" s="7">
        <v>8.6</v>
      </c>
      <c r="E205" s="8">
        <v>3263.6</v>
      </c>
      <c r="F205" s="7">
        <v>2.1760812403663068</v>
      </c>
      <c r="G205" s="7">
        <v>45.414960000000001</v>
      </c>
      <c r="H205" s="9">
        <v>18.626219188373508</v>
      </c>
      <c r="I205" s="7">
        <v>339.31324000000001</v>
      </c>
      <c r="J205" s="10">
        <v>26.8</v>
      </c>
      <c r="K205" s="7">
        <v>0.44222690085465155</v>
      </c>
      <c r="L205" s="7">
        <v>6.3469036177350624</v>
      </c>
      <c r="M205" s="7">
        <v>1.7102962320117094</v>
      </c>
      <c r="N205" s="9">
        <v>67.285780000000003</v>
      </c>
      <c r="O205" s="8">
        <v>2850.2260299999998</v>
      </c>
      <c r="P205" s="7"/>
      <c r="Q205" s="51">
        <v>6</v>
      </c>
      <c r="R205" s="129"/>
      <c r="S205" s="132"/>
      <c r="T205" s="137"/>
      <c r="U205" s="6">
        <v>0.53695182557032772</v>
      </c>
      <c r="V205" s="6">
        <v>7.6223183332623123E-2</v>
      </c>
      <c r="W205" s="6">
        <v>0.99999999999999989</v>
      </c>
      <c r="X205" s="6">
        <v>0.57218833780440825</v>
      </c>
      <c r="Y205" s="6">
        <v>3.9771189122367618E-3</v>
      </c>
      <c r="Z205" s="6">
        <v>0.53304658346040767</v>
      </c>
      <c r="AA205" s="6">
        <v>-0.14002484874554955</v>
      </c>
      <c r="AB205" s="6">
        <v>-6.0241725774970084E-2</v>
      </c>
      <c r="AC205" s="6">
        <v>0.52177639085139271</v>
      </c>
      <c r="AD205" s="52">
        <v>-0.1227657398173353</v>
      </c>
    </row>
    <row r="206" spans="1:30" ht="21" x14ac:dyDescent="0.4">
      <c r="A206" s="6">
        <v>205</v>
      </c>
      <c r="B206" s="6" t="s">
        <v>218</v>
      </c>
      <c r="C206" s="7">
        <v>0.92148043328111051</v>
      </c>
      <c r="D206" s="7">
        <v>4.9000000000000004</v>
      </c>
      <c r="E206" s="8">
        <v>4378.37</v>
      </c>
      <c r="F206" s="7">
        <v>11.868061521874631</v>
      </c>
      <c r="G206" s="7">
        <v>114.83726</v>
      </c>
      <c r="H206" s="9">
        <v>31.864355384848636</v>
      </c>
      <c r="I206" s="7">
        <v>438.78134999999997</v>
      </c>
      <c r="J206" s="10">
        <v>28.9</v>
      </c>
      <c r="K206" s="7">
        <v>2.4857586742620406</v>
      </c>
      <c r="L206" s="7">
        <v>4.5484408955374747</v>
      </c>
      <c r="M206" s="7">
        <v>4.467242802513435</v>
      </c>
      <c r="N206" s="9">
        <v>247.33299</v>
      </c>
      <c r="O206" s="8">
        <v>4975.5816100000002</v>
      </c>
      <c r="P206" s="7"/>
      <c r="Q206" s="51">
        <v>7</v>
      </c>
      <c r="R206" s="129"/>
      <c r="S206" s="132"/>
      <c r="T206" s="137"/>
      <c r="U206" s="6">
        <v>0.69990783951112789</v>
      </c>
      <c r="V206" s="6">
        <v>-4.0902435129980902E-2</v>
      </c>
      <c r="W206" s="6">
        <v>0.57218833780440825</v>
      </c>
      <c r="X206" s="6">
        <v>1</v>
      </c>
      <c r="Y206" s="6">
        <v>0.25112944644807367</v>
      </c>
      <c r="Z206" s="6">
        <v>0.65148670136464681</v>
      </c>
      <c r="AA206" s="6">
        <v>-0.33926385268739695</v>
      </c>
      <c r="AB206" s="6">
        <v>-8.570905000676983E-2</v>
      </c>
      <c r="AC206" s="6">
        <v>0.57012097294831598</v>
      </c>
      <c r="AD206" s="52">
        <v>-0.14328828438667285</v>
      </c>
    </row>
    <row r="207" spans="1:30" ht="21" x14ac:dyDescent="0.4">
      <c r="A207" s="6">
        <v>206</v>
      </c>
      <c r="B207" s="6" t="s">
        <v>219</v>
      </c>
      <c r="C207" s="7">
        <v>0.66186907866503808</v>
      </c>
      <c r="D207" s="7">
        <v>11.7</v>
      </c>
      <c r="E207" s="8">
        <v>3344.45</v>
      </c>
      <c r="F207" s="7">
        <v>3.2515762717459475</v>
      </c>
      <c r="G207" s="7">
        <v>210.01441</v>
      </c>
      <c r="H207" s="9">
        <v>13.303403426534183</v>
      </c>
      <c r="I207" s="7">
        <v>343.44567999999998</v>
      </c>
      <c r="J207" s="10">
        <v>26.8</v>
      </c>
      <c r="K207" s="7">
        <v>0.39505197402533271</v>
      </c>
      <c r="L207" s="7">
        <v>2.9709833955039122</v>
      </c>
      <c r="M207" s="7">
        <v>1.9161192354669394</v>
      </c>
      <c r="N207" s="9">
        <v>78.072149999999993</v>
      </c>
      <c r="O207" s="8">
        <v>3296.0749999999998</v>
      </c>
      <c r="P207" s="7"/>
      <c r="Q207" s="51">
        <v>8</v>
      </c>
      <c r="R207" s="129"/>
      <c r="S207" s="132"/>
      <c r="T207" s="137"/>
      <c r="U207" s="6">
        <v>-7.2994538372916147E-4</v>
      </c>
      <c r="V207" s="6">
        <v>-0.2025366054009512</v>
      </c>
      <c r="W207" s="6">
        <v>3.9771189122367618E-3</v>
      </c>
      <c r="X207" s="6">
        <v>0.25112944644807367</v>
      </c>
      <c r="Y207" s="6">
        <v>1.0000000000000002</v>
      </c>
      <c r="Z207" s="6">
        <v>-6.8211497853116046E-2</v>
      </c>
      <c r="AA207" s="6">
        <v>-9.5759828528447333E-2</v>
      </c>
      <c r="AB207" s="6">
        <v>-0.12985249422128414</v>
      </c>
      <c r="AC207" s="6">
        <v>-1.5990079442343083E-3</v>
      </c>
      <c r="AD207" s="52">
        <v>4.6681561119896776E-3</v>
      </c>
    </row>
    <row r="208" spans="1:30" ht="21" x14ac:dyDescent="0.4">
      <c r="A208" s="6">
        <v>207</v>
      </c>
      <c r="B208" s="6" t="s">
        <v>219</v>
      </c>
      <c r="C208" s="7">
        <v>0.57374586963051966</v>
      </c>
      <c r="D208" s="7">
        <v>9.3000000000000007</v>
      </c>
      <c r="E208" s="8">
        <v>3549.59</v>
      </c>
      <c r="F208" s="7">
        <v>1.2616401321718236</v>
      </c>
      <c r="G208" s="7">
        <v>90.353530000000006</v>
      </c>
      <c r="H208" s="9">
        <v>12.511264644037249</v>
      </c>
      <c r="I208" s="7">
        <v>317.88825000000003</v>
      </c>
      <c r="J208" s="10">
        <v>31.9</v>
      </c>
      <c r="K208" s="7">
        <v>0.37815999949578666</v>
      </c>
      <c r="L208" s="7">
        <v>5.1817362571342747</v>
      </c>
      <c r="M208" s="7">
        <v>2.4597476719735654</v>
      </c>
      <c r="N208" s="9">
        <v>62.90692</v>
      </c>
      <c r="O208" s="8">
        <v>4183.1706199999999</v>
      </c>
      <c r="P208" s="7"/>
      <c r="Q208" s="51">
        <v>9</v>
      </c>
      <c r="R208" s="129"/>
      <c r="S208" s="132"/>
      <c r="T208" s="137"/>
      <c r="U208" s="6">
        <v>0.79885650238593098</v>
      </c>
      <c r="V208" s="6">
        <v>3.0606142476649726E-2</v>
      </c>
      <c r="W208" s="6">
        <v>0.53304658346040767</v>
      </c>
      <c r="X208" s="6">
        <v>0.65148670136464681</v>
      </c>
      <c r="Y208" s="6">
        <v>-6.8211497853116046E-2</v>
      </c>
      <c r="Z208" s="6">
        <v>1</v>
      </c>
      <c r="AA208" s="6">
        <v>-0.24470471022649073</v>
      </c>
      <c r="AB208" s="6">
        <v>-8.7057457145327047E-3</v>
      </c>
      <c r="AC208" s="6">
        <v>0.90741484112198878</v>
      </c>
      <c r="AD208" s="52">
        <v>-0.18202520784761755</v>
      </c>
    </row>
    <row r="209" spans="1:30" ht="21" x14ac:dyDescent="0.4">
      <c r="A209" s="6">
        <v>208</v>
      </c>
      <c r="B209" s="6" t="s">
        <v>220</v>
      </c>
      <c r="C209" s="7">
        <v>0.71854129359957652</v>
      </c>
      <c r="D209" s="7">
        <v>14.3</v>
      </c>
      <c r="E209" s="8">
        <v>3584.42</v>
      </c>
      <c r="F209" s="7">
        <v>0.69826896870178279</v>
      </c>
      <c r="G209" s="7">
        <v>39.292360000000002</v>
      </c>
      <c r="H209" s="9">
        <v>8.8860357468662361</v>
      </c>
      <c r="I209" s="7">
        <v>276.48072000000002</v>
      </c>
      <c r="J209" s="10">
        <v>27.8</v>
      </c>
      <c r="K209" s="7">
        <v>0.31452835044176936</v>
      </c>
      <c r="L209" s="7">
        <v>3.8292169251388093</v>
      </c>
      <c r="M209" s="7">
        <v>0.59195188701557599</v>
      </c>
      <c r="N209" s="9">
        <v>69.448809999999995</v>
      </c>
      <c r="O209" s="8">
        <v>3646.24793</v>
      </c>
      <c r="P209" s="7"/>
      <c r="Q209" s="51">
        <v>10</v>
      </c>
      <c r="R209" s="129"/>
      <c r="S209" s="132"/>
      <c r="T209" s="137"/>
      <c r="U209" s="6">
        <v>-0.23580837635729898</v>
      </c>
      <c r="V209" s="6">
        <v>2.488145489161641E-2</v>
      </c>
      <c r="W209" s="6">
        <v>-0.14002484874554955</v>
      </c>
      <c r="X209" s="6">
        <v>-0.33926385268739695</v>
      </c>
      <c r="Y209" s="6">
        <v>-9.5759828528447333E-2</v>
      </c>
      <c r="Z209" s="6">
        <v>-0.24470471022649073</v>
      </c>
      <c r="AA209" s="6">
        <v>0.99999999999999989</v>
      </c>
      <c r="AB209" s="6">
        <v>0.25271528842896912</v>
      </c>
      <c r="AC209" s="6">
        <v>-0.25728764812635324</v>
      </c>
      <c r="AD209" s="52">
        <v>0.25932893757960035</v>
      </c>
    </row>
    <row r="210" spans="1:30" ht="21" x14ac:dyDescent="0.4">
      <c r="A210" s="6">
        <v>209</v>
      </c>
      <c r="B210" s="6" t="s">
        <v>221</v>
      </c>
      <c r="C210" s="7">
        <v>1.4330206163899346</v>
      </c>
      <c r="D210" s="7">
        <v>12.7</v>
      </c>
      <c r="E210" s="8">
        <v>4349.17</v>
      </c>
      <c r="F210" s="7">
        <v>8.4261612243728159</v>
      </c>
      <c r="G210" s="7">
        <v>62.362940000000002</v>
      </c>
      <c r="H210" s="9">
        <v>19.030513785658329</v>
      </c>
      <c r="I210" s="7">
        <v>365.07632999999998</v>
      </c>
      <c r="J210" s="10">
        <v>25.9</v>
      </c>
      <c r="K210" s="7">
        <v>3.8421236465246245</v>
      </c>
      <c r="L210" s="7">
        <v>5.5410130500410801</v>
      </c>
      <c r="M210" s="7">
        <v>3.7971224946022892</v>
      </c>
      <c r="N210" s="9">
        <v>383.16451000000001</v>
      </c>
      <c r="O210" s="8">
        <v>3572.2337900000002</v>
      </c>
      <c r="P210" s="7"/>
      <c r="Q210" s="51">
        <v>11</v>
      </c>
      <c r="R210" s="129"/>
      <c r="S210" s="132"/>
      <c r="T210" s="137"/>
      <c r="U210" s="6">
        <v>-2.6856167975475168E-3</v>
      </c>
      <c r="V210" s="6">
        <v>2.9429755439241968E-2</v>
      </c>
      <c r="W210" s="6">
        <v>-6.0241725774970084E-2</v>
      </c>
      <c r="X210" s="6">
        <v>-8.570905000676983E-2</v>
      </c>
      <c r="Y210" s="6">
        <v>-0.12985249422128414</v>
      </c>
      <c r="Z210" s="6">
        <v>-8.7057457145327047E-3</v>
      </c>
      <c r="AA210" s="6">
        <v>0.25271528842896912</v>
      </c>
      <c r="AB210" s="6">
        <v>1</v>
      </c>
      <c r="AC210" s="6">
        <v>-5.5866297504819397E-2</v>
      </c>
      <c r="AD210" s="52">
        <v>0.15711993241447006</v>
      </c>
    </row>
    <row r="211" spans="1:30" ht="21" x14ac:dyDescent="0.4">
      <c r="A211" s="6">
        <v>210</v>
      </c>
      <c r="B211" s="6" t="s">
        <v>222</v>
      </c>
      <c r="C211" s="7">
        <v>0.61526646663809115</v>
      </c>
      <c r="D211" s="7">
        <v>14.5</v>
      </c>
      <c r="E211" s="8">
        <v>3423.02</v>
      </c>
      <c r="F211" s="7">
        <v>3.3576225175025001</v>
      </c>
      <c r="G211" s="7">
        <v>173.06945999999999</v>
      </c>
      <c r="H211" s="9">
        <v>12.858979854264895</v>
      </c>
      <c r="I211" s="7">
        <v>366.23088999999999</v>
      </c>
      <c r="J211" s="10">
        <v>24.9</v>
      </c>
      <c r="K211" s="7">
        <v>0.58367651350562599</v>
      </c>
      <c r="L211" s="7">
        <v>1.4287755393627661</v>
      </c>
      <c r="M211" s="7">
        <v>2.250946563794828</v>
      </c>
      <c r="N211" s="9">
        <v>111.56328000000001</v>
      </c>
      <c r="O211" s="8">
        <v>3669.05987</v>
      </c>
      <c r="P211" s="7"/>
      <c r="Q211" s="51">
        <v>12</v>
      </c>
      <c r="R211" s="129"/>
      <c r="S211" s="132"/>
      <c r="T211" s="137"/>
      <c r="U211" s="6">
        <v>0.71847956447144667</v>
      </c>
      <c r="V211" s="6">
        <v>4.057478556646716E-2</v>
      </c>
      <c r="W211" s="6">
        <v>0.52177639085139271</v>
      </c>
      <c r="X211" s="6">
        <v>0.57012097294831598</v>
      </c>
      <c r="Y211" s="6">
        <v>-1.5990079442343083E-3</v>
      </c>
      <c r="Z211" s="6">
        <v>0.90741484112198878</v>
      </c>
      <c r="AA211" s="6">
        <v>-0.25728764812635324</v>
      </c>
      <c r="AB211" s="6">
        <v>-5.5866297504819397E-2</v>
      </c>
      <c r="AC211" s="6">
        <v>1.0000000000000002</v>
      </c>
      <c r="AD211" s="52">
        <v>-0.12548771036237844</v>
      </c>
    </row>
    <row r="212" spans="1:30" ht="21" x14ac:dyDescent="0.4">
      <c r="A212" s="6">
        <v>211</v>
      </c>
      <c r="B212" s="6" t="s">
        <v>223</v>
      </c>
      <c r="C212" s="7">
        <v>0.61444767678964685</v>
      </c>
      <c r="D212" s="7">
        <v>11.6</v>
      </c>
      <c r="E212" s="8">
        <v>3562.19</v>
      </c>
      <c r="F212" s="7">
        <v>2.8955167069954593</v>
      </c>
      <c r="G212" s="7">
        <v>29.964749999999999</v>
      </c>
      <c r="H212" s="9">
        <v>16.571055708110165</v>
      </c>
      <c r="I212" s="7">
        <v>334.50695000000002</v>
      </c>
      <c r="J212" s="10">
        <v>27</v>
      </c>
      <c r="K212" s="7">
        <v>0.38594503157358823</v>
      </c>
      <c r="L212" s="7">
        <v>3.3984937875533561</v>
      </c>
      <c r="M212" s="7">
        <v>0.94043120089176468</v>
      </c>
      <c r="N212" s="9">
        <v>67.86063</v>
      </c>
      <c r="O212" s="8">
        <v>4328.1993400000001</v>
      </c>
      <c r="P212" s="7"/>
      <c r="Q212" s="53">
        <v>13</v>
      </c>
      <c r="R212" s="130"/>
      <c r="S212" s="133"/>
      <c r="T212" s="138"/>
      <c r="U212" s="29">
        <v>-0.10523522691859709</v>
      </c>
      <c r="V212" s="29">
        <v>-3.1486412080828259E-2</v>
      </c>
      <c r="W212" s="29">
        <v>-0.1227657398173353</v>
      </c>
      <c r="X212" s="29">
        <v>-0.14328828438667285</v>
      </c>
      <c r="Y212" s="29">
        <v>4.6681561119896776E-3</v>
      </c>
      <c r="Z212" s="29">
        <v>-0.18202520784761755</v>
      </c>
      <c r="AA212" s="29">
        <v>0.25932893757960035</v>
      </c>
      <c r="AB212" s="29">
        <v>0.15711993241447006</v>
      </c>
      <c r="AC212" s="29">
        <v>-0.12548771036237844</v>
      </c>
      <c r="AD212" s="54">
        <v>1</v>
      </c>
    </row>
    <row r="213" spans="1:30" ht="21" x14ac:dyDescent="0.4">
      <c r="A213" s="6">
        <v>212</v>
      </c>
      <c r="B213" s="6" t="s">
        <v>223</v>
      </c>
      <c r="C213" s="7">
        <v>0.45675665639273644</v>
      </c>
      <c r="D213" s="7">
        <v>4.7</v>
      </c>
      <c r="E213" s="8">
        <v>3576.57</v>
      </c>
      <c r="F213" s="7">
        <v>2.3580526569868914</v>
      </c>
      <c r="G213" s="7">
        <v>83.514619999999994</v>
      </c>
      <c r="H213" s="9">
        <v>26.798866154207978</v>
      </c>
      <c r="I213" s="7">
        <v>315.99761999999998</v>
      </c>
      <c r="J213" s="10">
        <v>28.1</v>
      </c>
      <c r="K213" s="7">
        <v>0.61200565458745648</v>
      </c>
      <c r="L213" s="7">
        <v>5.1369651057719681</v>
      </c>
      <c r="M213" s="7">
        <v>2.4393776226373052</v>
      </c>
      <c r="N213" s="9">
        <v>90.283760000000001</v>
      </c>
      <c r="O213" s="8">
        <v>3403.8706699999998</v>
      </c>
      <c r="P213" s="7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21" x14ac:dyDescent="0.4">
      <c r="A214" s="6">
        <v>213</v>
      </c>
      <c r="B214" s="6" t="s">
        <v>224</v>
      </c>
      <c r="C214" s="7">
        <v>0.69124205781813708</v>
      </c>
      <c r="D214" s="7">
        <v>15.1</v>
      </c>
      <c r="E214" s="8">
        <v>3392.59</v>
      </c>
      <c r="F214" s="7">
        <v>2.2252312820172904</v>
      </c>
      <c r="G214" s="7">
        <v>77.860720000000001</v>
      </c>
      <c r="H214" s="9">
        <v>18.190082096830704</v>
      </c>
      <c r="I214" s="7">
        <v>342.23110000000003</v>
      </c>
      <c r="J214" s="10">
        <v>23.7</v>
      </c>
      <c r="K214" s="7">
        <v>0.26609446919814983</v>
      </c>
      <c r="L214" s="7">
        <v>3.4088649426647852</v>
      </c>
      <c r="M214" s="7">
        <v>2.1348016703438222</v>
      </c>
      <c r="N214" s="9">
        <v>41.482430000000001</v>
      </c>
      <c r="O214" s="8">
        <v>2663.2136099999998</v>
      </c>
      <c r="P214" s="7"/>
      <c r="Q214" s="31" t="s">
        <v>396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21" x14ac:dyDescent="0.4">
      <c r="A215" s="6">
        <v>214</v>
      </c>
      <c r="B215" s="6" t="s">
        <v>225</v>
      </c>
      <c r="C215" s="7">
        <v>0.53799353685616802</v>
      </c>
      <c r="D215" s="7">
        <v>5.7</v>
      </c>
      <c r="E215" s="8">
        <v>3509.4</v>
      </c>
      <c r="F215" s="7">
        <v>1.6067592208120451</v>
      </c>
      <c r="G215" s="7">
        <v>117.64706</v>
      </c>
      <c r="H215" s="9">
        <v>13.919228755574011</v>
      </c>
      <c r="I215" s="7">
        <v>301.02363000000003</v>
      </c>
      <c r="J215" s="10">
        <v>29.6</v>
      </c>
      <c r="K215" s="7">
        <v>0.38828417224285877</v>
      </c>
      <c r="L215" s="7">
        <v>7.2213897564586302</v>
      </c>
      <c r="M215" s="7">
        <v>4.5099384376523268</v>
      </c>
      <c r="N215" s="9">
        <v>97.718180000000004</v>
      </c>
      <c r="O215" s="8">
        <v>3361.4847199999999</v>
      </c>
      <c r="P215" s="7"/>
      <c r="Q215" s="44"/>
      <c r="R215" s="45">
        <v>1</v>
      </c>
      <c r="S215" s="45">
        <v>2</v>
      </c>
      <c r="T215" s="45">
        <v>3</v>
      </c>
      <c r="U215" s="45">
        <v>4</v>
      </c>
      <c r="V215" s="45">
        <v>5</v>
      </c>
      <c r="W215" s="45">
        <v>6</v>
      </c>
      <c r="X215" s="45">
        <v>7</v>
      </c>
      <c r="Y215" s="45">
        <v>8</v>
      </c>
      <c r="Z215" s="45">
        <v>9</v>
      </c>
      <c r="AA215" s="45">
        <v>10</v>
      </c>
      <c r="AB215" s="45">
        <v>11</v>
      </c>
      <c r="AC215" s="45">
        <v>12</v>
      </c>
      <c r="AD215" s="46">
        <v>13</v>
      </c>
    </row>
    <row r="216" spans="1:30" ht="21" x14ac:dyDescent="0.4">
      <c r="A216" s="6">
        <v>215</v>
      </c>
      <c r="B216" s="6" t="s">
        <v>226</v>
      </c>
      <c r="C216" s="7">
        <v>0.54599206888298035</v>
      </c>
      <c r="D216" s="7">
        <v>7.9</v>
      </c>
      <c r="E216" s="8">
        <v>3808.61</v>
      </c>
      <c r="F216" s="7">
        <v>3.4027467800053044</v>
      </c>
      <c r="G216" s="7">
        <v>67.523539999999997</v>
      </c>
      <c r="H216" s="9">
        <v>19.698410542045917</v>
      </c>
      <c r="I216" s="7">
        <v>331.51551999999998</v>
      </c>
      <c r="J216" s="10">
        <v>26.3</v>
      </c>
      <c r="K216" s="7">
        <v>1.1834903101730856</v>
      </c>
      <c r="L216" s="7">
        <v>4.2049152224400155</v>
      </c>
      <c r="M216" s="7">
        <v>2.1892082468091161</v>
      </c>
      <c r="N216" s="9">
        <v>173.08546000000001</v>
      </c>
      <c r="O216" s="8">
        <v>3359.4038099999998</v>
      </c>
      <c r="P216" s="7"/>
      <c r="Q216" s="47">
        <v>1</v>
      </c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129"/>
      <c r="AD216" s="129"/>
    </row>
    <row r="217" spans="1:30" ht="21" x14ac:dyDescent="0.4">
      <c r="A217" s="6">
        <v>216</v>
      </c>
      <c r="B217" s="6" t="s">
        <v>227</v>
      </c>
      <c r="C217" s="7">
        <v>0.61404858922741667</v>
      </c>
      <c r="D217" s="7">
        <v>6</v>
      </c>
      <c r="E217" s="8">
        <v>3952.57</v>
      </c>
      <c r="F217" s="7">
        <v>6.9181727598972804</v>
      </c>
      <c r="G217" s="7">
        <v>10.16915</v>
      </c>
      <c r="H217" s="9">
        <v>15.027178535842454</v>
      </c>
      <c r="I217" s="7">
        <v>378.57959</v>
      </c>
      <c r="J217" s="10">
        <v>31.6</v>
      </c>
      <c r="K217" s="7">
        <v>0.6656708663462787</v>
      </c>
      <c r="L217" s="7">
        <v>2.8353167048759347</v>
      </c>
      <c r="M217" s="7">
        <v>1.8287792746449778</v>
      </c>
      <c r="N217" s="9">
        <v>85.384469999999993</v>
      </c>
      <c r="O217" s="8">
        <v>2942.9696300000001</v>
      </c>
      <c r="P217" s="7"/>
      <c r="Q217" s="47">
        <v>2</v>
      </c>
      <c r="R217" s="129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</row>
    <row r="218" spans="1:30" ht="21" x14ac:dyDescent="0.4">
      <c r="A218" s="6">
        <v>217</v>
      </c>
      <c r="B218" s="6" t="s">
        <v>228</v>
      </c>
      <c r="C218" s="7">
        <v>0.53562896587565689</v>
      </c>
      <c r="D218" s="7">
        <v>9.6999999999999993</v>
      </c>
      <c r="E218" s="8">
        <v>3539.63</v>
      </c>
      <c r="F218" s="7">
        <v>7.2087779444924101</v>
      </c>
      <c r="G218" s="7">
        <v>36.444209999999998</v>
      </c>
      <c r="H218" s="9">
        <v>15.046228384144042</v>
      </c>
      <c r="I218" s="7">
        <v>426.71773999999999</v>
      </c>
      <c r="J218" s="10">
        <v>29</v>
      </c>
      <c r="K218" s="7">
        <v>0.52826201796090866</v>
      </c>
      <c r="L218" s="7">
        <v>3.0176279767642646</v>
      </c>
      <c r="M218" s="7">
        <v>2.1368158995465176</v>
      </c>
      <c r="N218" s="9">
        <v>106.58702</v>
      </c>
      <c r="O218" s="8">
        <v>2409.96153</v>
      </c>
      <c r="P218" s="7"/>
      <c r="Q218" s="47">
        <v>3</v>
      </c>
      <c r="R218" s="129"/>
      <c r="S218" s="132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</row>
    <row r="219" spans="1:30" ht="21" x14ac:dyDescent="0.4">
      <c r="A219" s="6">
        <v>218</v>
      </c>
      <c r="B219" s="6" t="s">
        <v>229</v>
      </c>
      <c r="C219" s="7">
        <v>0.59227352268138378</v>
      </c>
      <c r="D219" s="7">
        <v>8.4</v>
      </c>
      <c r="E219" s="8">
        <v>3530.89</v>
      </c>
      <c r="F219" s="7">
        <v>1.4037651673941887</v>
      </c>
      <c r="G219" s="7">
        <v>20.005130000000001</v>
      </c>
      <c r="H219" s="9">
        <v>10.268638347787627</v>
      </c>
      <c r="I219" s="7">
        <v>325.92349999999999</v>
      </c>
      <c r="J219" s="10">
        <v>28</v>
      </c>
      <c r="K219" s="7">
        <v>0.33589609614092708</v>
      </c>
      <c r="L219" s="7">
        <v>4.0382285637367072</v>
      </c>
      <c r="M219" s="7">
        <v>2.1460300367286504</v>
      </c>
      <c r="N219" s="9">
        <v>83.240030000000004</v>
      </c>
      <c r="O219" s="8">
        <v>4475.4148800000003</v>
      </c>
      <c r="P219" s="7"/>
      <c r="Q219" s="47">
        <v>4</v>
      </c>
      <c r="R219" s="129"/>
      <c r="S219" s="132"/>
      <c r="T219" s="137"/>
      <c r="U219" s="6">
        <f t="shared" ref="U219:AD228" si="101">TDIST(ABS(U203),10,2)</f>
        <v>0.34089313230205986</v>
      </c>
      <c r="V219" s="6">
        <f t="shared" si="101"/>
        <v>0.99481517895152116</v>
      </c>
      <c r="W219" s="6">
        <f t="shared" si="101"/>
        <v>0.60304187265387521</v>
      </c>
      <c r="X219" s="6">
        <f t="shared" si="101"/>
        <v>0.49994270104443062</v>
      </c>
      <c r="Y219" s="6">
        <f t="shared" si="101"/>
        <v>0.99943194431819715</v>
      </c>
      <c r="Z219" s="6">
        <f t="shared" si="101"/>
        <v>0.44293335862779859</v>
      </c>
      <c r="AA219" s="6">
        <f t="shared" si="101"/>
        <v>0.81834064920025451</v>
      </c>
      <c r="AB219" s="6">
        <f t="shared" si="101"/>
        <v>0.99791001073949803</v>
      </c>
      <c r="AC219" s="6">
        <f t="shared" si="101"/>
        <v>0.48890860085241472</v>
      </c>
      <c r="AD219" s="6">
        <f t="shared" si="101"/>
        <v>0.9182700978920656</v>
      </c>
    </row>
    <row r="220" spans="1:30" ht="21" x14ac:dyDescent="0.4">
      <c r="A220" s="6">
        <v>219</v>
      </c>
      <c r="B220" s="6" t="s">
        <v>230</v>
      </c>
      <c r="C220" s="7">
        <v>0.90290906012810024</v>
      </c>
      <c r="D220" s="7">
        <v>10</v>
      </c>
      <c r="E220" s="8">
        <v>3352.33</v>
      </c>
      <c r="F220" s="7">
        <v>4.1759544030924642</v>
      </c>
      <c r="G220" s="7">
        <v>9.6463000000000001</v>
      </c>
      <c r="H220" s="9">
        <v>10.834908721537202</v>
      </c>
      <c r="I220" s="7">
        <v>367.34291000000002</v>
      </c>
      <c r="J220" s="10">
        <v>29</v>
      </c>
      <c r="K220" s="7">
        <v>0.23104389834068473</v>
      </c>
      <c r="L220" s="7">
        <v>3.9502271380604386</v>
      </c>
      <c r="M220" s="7">
        <v>0.92858553652549303</v>
      </c>
      <c r="N220" s="9">
        <v>48.393189999999997</v>
      </c>
      <c r="O220" s="8">
        <v>3035.5238300000001</v>
      </c>
      <c r="P220" s="7"/>
      <c r="Q220" s="47">
        <v>5</v>
      </c>
      <c r="R220" s="129"/>
      <c r="S220" s="132"/>
      <c r="T220" s="137"/>
      <c r="U220" s="6">
        <f t="shared" si="101"/>
        <v>0.99481517895152116</v>
      </c>
      <c r="V220" s="6">
        <f t="shared" si="101"/>
        <v>0.34089313230205986</v>
      </c>
      <c r="W220" s="6">
        <f t="shared" si="101"/>
        <v>0.94074495255607049</v>
      </c>
      <c r="X220" s="6">
        <f t="shared" si="101"/>
        <v>0.96817879908835103</v>
      </c>
      <c r="Y220" s="6">
        <f t="shared" si="101"/>
        <v>0.84355857103273857</v>
      </c>
      <c r="Z220" s="6">
        <f t="shared" si="101"/>
        <v>0.97618587639499088</v>
      </c>
      <c r="AA220" s="6">
        <f t="shared" si="101"/>
        <v>0.98063903203219516</v>
      </c>
      <c r="AB220" s="6">
        <f t="shared" si="101"/>
        <v>0.97710090688089613</v>
      </c>
      <c r="AC220" s="6">
        <f t="shared" si="101"/>
        <v>0.96843354884927879</v>
      </c>
      <c r="AD220" s="6">
        <f t="shared" si="101"/>
        <v>0.97550119889929643</v>
      </c>
    </row>
    <row r="221" spans="1:30" ht="21" x14ac:dyDescent="0.4">
      <c r="A221" s="6">
        <v>220</v>
      </c>
      <c r="B221" s="6" t="s">
        <v>231</v>
      </c>
      <c r="C221" s="7">
        <v>0.69193742478941034</v>
      </c>
      <c r="D221" s="7">
        <v>5.6</v>
      </c>
      <c r="E221" s="8">
        <v>4149.91</v>
      </c>
      <c r="F221" s="7">
        <v>5.5990105629094797</v>
      </c>
      <c r="G221" s="7">
        <v>25.91273</v>
      </c>
      <c r="H221" s="9">
        <v>16.457191246601596</v>
      </c>
      <c r="I221" s="7">
        <v>414.35464000000002</v>
      </c>
      <c r="J221" s="10">
        <v>39.1</v>
      </c>
      <c r="K221" s="7">
        <v>0.90177133655394526</v>
      </c>
      <c r="L221" s="7">
        <v>3.5098275170477335</v>
      </c>
      <c r="M221" s="7">
        <v>1.9813254891473906</v>
      </c>
      <c r="N221" s="9">
        <v>127.98712</v>
      </c>
      <c r="O221" s="8">
        <v>2312.3523599999999</v>
      </c>
      <c r="P221" s="7"/>
      <c r="Q221" s="47">
        <v>6</v>
      </c>
      <c r="R221" s="129"/>
      <c r="S221" s="132"/>
      <c r="T221" s="137"/>
      <c r="U221" s="6">
        <f t="shared" si="101"/>
        <v>0.60304187265387521</v>
      </c>
      <c r="V221" s="6">
        <f t="shared" si="101"/>
        <v>0.94074495255607049</v>
      </c>
      <c r="W221" s="6">
        <f t="shared" si="101"/>
        <v>0.34089313230205986</v>
      </c>
      <c r="X221" s="6">
        <f t="shared" si="101"/>
        <v>0.57982924445111617</v>
      </c>
      <c r="Y221" s="6">
        <f t="shared" si="101"/>
        <v>0.99690494834968457</v>
      </c>
      <c r="Z221" s="6">
        <f t="shared" si="101"/>
        <v>0.60564407130916442</v>
      </c>
      <c r="AA221" s="6">
        <f t="shared" si="101"/>
        <v>0.89142052579663644</v>
      </c>
      <c r="AB221" s="6">
        <f t="shared" si="101"/>
        <v>0.95315004816834392</v>
      </c>
      <c r="AC221" s="6">
        <f t="shared" si="101"/>
        <v>0.61318622020788172</v>
      </c>
      <c r="AD221" s="6">
        <f t="shared" si="101"/>
        <v>0.90472485055676732</v>
      </c>
    </row>
    <row r="222" spans="1:30" ht="21" x14ac:dyDescent="0.4">
      <c r="A222" s="6">
        <v>221</v>
      </c>
      <c r="B222" s="6" t="s">
        <v>232</v>
      </c>
      <c r="C222" s="7">
        <v>1.0794581263180469</v>
      </c>
      <c r="D222" s="7">
        <v>9.4</v>
      </c>
      <c r="E222" s="8">
        <v>4235.29</v>
      </c>
      <c r="F222" s="7">
        <v>8.7035779390213381</v>
      </c>
      <c r="G222" s="7">
        <v>181.46491</v>
      </c>
      <c r="H222" s="9">
        <v>36.762340493977199</v>
      </c>
      <c r="I222" s="7">
        <v>396.16471000000001</v>
      </c>
      <c r="J222" s="10">
        <v>24.5</v>
      </c>
      <c r="K222" s="7">
        <v>3.0015007503751874</v>
      </c>
      <c r="L222" s="7">
        <v>2.3233370268434785</v>
      </c>
      <c r="M222" s="7">
        <v>1.8011223505021983</v>
      </c>
      <c r="N222" s="9">
        <v>297.14857000000001</v>
      </c>
      <c r="O222" s="8">
        <v>2528.5412999999999</v>
      </c>
      <c r="P222" s="7"/>
      <c r="Q222" s="47">
        <v>7</v>
      </c>
      <c r="R222" s="129"/>
      <c r="S222" s="132"/>
      <c r="T222" s="137"/>
      <c r="U222" s="6">
        <f t="shared" si="101"/>
        <v>0.49994270104443062</v>
      </c>
      <c r="V222" s="6">
        <f t="shared" si="101"/>
        <v>0.96817879908835103</v>
      </c>
      <c r="W222" s="6">
        <f t="shared" si="101"/>
        <v>0.57982924445111617</v>
      </c>
      <c r="X222" s="6">
        <f t="shared" si="101"/>
        <v>0.34089313230205986</v>
      </c>
      <c r="Y222" s="6">
        <f t="shared" si="101"/>
        <v>0.80679899262669719</v>
      </c>
      <c r="Z222" s="6">
        <f t="shared" si="101"/>
        <v>0.52941921626402655</v>
      </c>
      <c r="AA222" s="6">
        <f t="shared" si="101"/>
        <v>0.74142793612975177</v>
      </c>
      <c r="AB222" s="6">
        <f t="shared" si="101"/>
        <v>0.93338948174735115</v>
      </c>
      <c r="AC222" s="6">
        <f t="shared" si="101"/>
        <v>0.58117771248801131</v>
      </c>
      <c r="AD222" s="6">
        <f t="shared" si="101"/>
        <v>0.8889087140352816</v>
      </c>
    </row>
    <row r="223" spans="1:30" ht="21" x14ac:dyDescent="0.4">
      <c r="A223" s="6">
        <v>222</v>
      </c>
      <c r="B223" s="6" t="s">
        <v>233</v>
      </c>
      <c r="C223" s="7">
        <v>0.69004673101279645</v>
      </c>
      <c r="D223" s="7">
        <v>6.9</v>
      </c>
      <c r="E223" s="8">
        <v>3772.08</v>
      </c>
      <c r="F223" s="7">
        <v>2.2346450044401744</v>
      </c>
      <c r="G223" s="7">
        <v>144.60462999999999</v>
      </c>
      <c r="H223" s="9">
        <v>15.577004265478738</v>
      </c>
      <c r="I223" s="7">
        <v>332.10318999999998</v>
      </c>
      <c r="J223" s="10">
        <v>24.3</v>
      </c>
      <c r="K223" s="7">
        <v>0.33906056567918563</v>
      </c>
      <c r="L223" s="7">
        <v>5.8959689042232615</v>
      </c>
      <c r="M223" s="7">
        <v>3.5386003988877728</v>
      </c>
      <c r="N223" s="9">
        <v>56.599460000000001</v>
      </c>
      <c r="O223" s="8">
        <v>3497.3286199999998</v>
      </c>
      <c r="P223" s="7"/>
      <c r="Q223" s="47">
        <v>8</v>
      </c>
      <c r="R223" s="129"/>
      <c r="S223" s="132"/>
      <c r="T223" s="137"/>
      <c r="U223" s="6">
        <f t="shared" si="101"/>
        <v>0.99943194431819715</v>
      </c>
      <c r="V223" s="6">
        <f t="shared" si="101"/>
        <v>0.84355857103273857</v>
      </c>
      <c r="W223" s="6">
        <f t="shared" si="101"/>
        <v>0.99690494834968457</v>
      </c>
      <c r="X223" s="6">
        <f t="shared" si="101"/>
        <v>0.80679899262669719</v>
      </c>
      <c r="Y223" s="6">
        <f t="shared" si="101"/>
        <v>0.34089313230205986</v>
      </c>
      <c r="Z223" s="6">
        <f t="shared" si="101"/>
        <v>0.94696190842741235</v>
      </c>
      <c r="AA223" s="6">
        <f t="shared" si="101"/>
        <v>0.9256031550743804</v>
      </c>
      <c r="AB223" s="6">
        <f t="shared" si="101"/>
        <v>0.89925797455427825</v>
      </c>
      <c r="AC223" s="6">
        <f t="shared" si="101"/>
        <v>0.99875562578904253</v>
      </c>
      <c r="AD223" s="6">
        <f t="shared" si="101"/>
        <v>0.9963671771519631</v>
      </c>
    </row>
    <row r="224" spans="1:30" ht="21" x14ac:dyDescent="0.4">
      <c r="A224" s="6">
        <v>223</v>
      </c>
      <c r="B224" s="6" t="s">
        <v>234</v>
      </c>
      <c r="C224" s="7">
        <v>0.7379888548621919</v>
      </c>
      <c r="D224" s="7">
        <v>7.7</v>
      </c>
      <c r="E224" s="8">
        <v>3460.81</v>
      </c>
      <c r="F224" s="7">
        <v>3.6397409508509466</v>
      </c>
      <c r="G224" s="7">
        <v>99.260170000000002</v>
      </c>
      <c r="H224" s="9">
        <v>20.934785882825441</v>
      </c>
      <c r="I224" s="7">
        <v>360.63556999999997</v>
      </c>
      <c r="J224" s="10">
        <v>28.9</v>
      </c>
      <c r="K224" s="7">
        <v>0.37529574936770821</v>
      </c>
      <c r="L224" s="7">
        <v>3.2632160249008488</v>
      </c>
      <c r="M224" s="7">
        <v>1.4619207791555804</v>
      </c>
      <c r="N224" s="9">
        <v>93.105980000000002</v>
      </c>
      <c r="O224" s="8">
        <v>4483.9851399999998</v>
      </c>
      <c r="P224" s="7"/>
      <c r="Q224" s="47">
        <v>9</v>
      </c>
      <c r="R224" s="129"/>
      <c r="S224" s="132"/>
      <c r="T224" s="137"/>
      <c r="U224" s="6">
        <f t="shared" si="101"/>
        <v>0.44293335862779859</v>
      </c>
      <c r="V224" s="6">
        <f t="shared" si="101"/>
        <v>0.97618587639499088</v>
      </c>
      <c r="W224" s="6">
        <f t="shared" si="101"/>
        <v>0.60564407130916442</v>
      </c>
      <c r="X224" s="6">
        <f t="shared" si="101"/>
        <v>0.52941921626402655</v>
      </c>
      <c r="Y224" s="6">
        <f t="shared" si="101"/>
        <v>0.94696190842741235</v>
      </c>
      <c r="Z224" s="6">
        <f t="shared" si="101"/>
        <v>0.34089313230205986</v>
      </c>
      <c r="AA224" s="6">
        <f t="shared" si="101"/>
        <v>0.81163312928550935</v>
      </c>
      <c r="AB224" s="6">
        <f t="shared" si="101"/>
        <v>0.99322513684311964</v>
      </c>
      <c r="AC224" s="6">
        <f t="shared" si="101"/>
        <v>0.38553225981276784</v>
      </c>
      <c r="AD224" s="6">
        <f t="shared" si="101"/>
        <v>0.85919987606728909</v>
      </c>
    </row>
    <row r="225" spans="1:30" ht="21" x14ac:dyDescent="0.4">
      <c r="A225" s="6">
        <v>224</v>
      </c>
      <c r="B225" s="6" t="s">
        <v>235</v>
      </c>
      <c r="C225" s="7">
        <v>0.61422909321829766</v>
      </c>
      <c r="D225" s="7">
        <v>8</v>
      </c>
      <c r="E225" s="8">
        <v>3196.29</v>
      </c>
      <c r="F225" s="7">
        <v>0.44890183283333701</v>
      </c>
      <c r="G225" s="7">
        <v>61.606929999999998</v>
      </c>
      <c r="H225" s="9">
        <v>10.467076882650492</v>
      </c>
      <c r="I225" s="7">
        <v>331.07058000000001</v>
      </c>
      <c r="J225" s="10">
        <v>29.4</v>
      </c>
      <c r="K225" s="7">
        <v>0.31496283438554251</v>
      </c>
      <c r="L225" s="7">
        <v>3.3941358092276697</v>
      </c>
      <c r="M225" s="7">
        <v>1.5507916000613133</v>
      </c>
      <c r="N225" s="9">
        <v>90.835279999999997</v>
      </c>
      <c r="O225" s="8">
        <v>4241.1478699999998</v>
      </c>
      <c r="P225" s="7"/>
      <c r="Q225" s="47">
        <v>10</v>
      </c>
      <c r="R225" s="129"/>
      <c r="S225" s="132"/>
      <c r="T225" s="137"/>
      <c r="U225" s="6">
        <f t="shared" si="101"/>
        <v>0.81834064920025451</v>
      </c>
      <c r="V225" s="6">
        <f t="shared" si="101"/>
        <v>0.98063903203219516</v>
      </c>
      <c r="W225" s="6">
        <f t="shared" si="101"/>
        <v>0.89142052579663644</v>
      </c>
      <c r="X225" s="6">
        <f t="shared" si="101"/>
        <v>0.74142793612975177</v>
      </c>
      <c r="Y225" s="6">
        <f t="shared" si="101"/>
        <v>0.9256031550743804</v>
      </c>
      <c r="Z225" s="6">
        <f t="shared" si="101"/>
        <v>0.81163312928550935</v>
      </c>
      <c r="AA225" s="6">
        <f t="shared" si="101"/>
        <v>0.34089313230205986</v>
      </c>
      <c r="AB225" s="6">
        <f t="shared" si="101"/>
        <v>0.80560706741831212</v>
      </c>
      <c r="AC225" s="6">
        <f t="shared" si="101"/>
        <v>0.80217339628786688</v>
      </c>
      <c r="AD225" s="6">
        <f t="shared" si="101"/>
        <v>0.80064188427674632</v>
      </c>
    </row>
    <row r="226" spans="1:30" ht="21" x14ac:dyDescent="0.4">
      <c r="A226" s="6">
        <v>225</v>
      </c>
      <c r="B226" s="6" t="s">
        <v>236</v>
      </c>
      <c r="C226" s="7">
        <v>0.9264465686668274</v>
      </c>
      <c r="D226" s="7">
        <v>7.5</v>
      </c>
      <c r="E226" s="8">
        <v>3229.18</v>
      </c>
      <c r="F226" s="7">
        <v>7.3633759070340323</v>
      </c>
      <c r="G226" s="7">
        <v>133.03835000000001</v>
      </c>
      <c r="H226" s="9">
        <v>25.731651806035291</v>
      </c>
      <c r="I226" s="7">
        <v>421.61351999999999</v>
      </c>
      <c r="J226" s="10">
        <v>25.9</v>
      </c>
      <c r="K226" s="7">
        <v>2.3795359904818563</v>
      </c>
      <c r="L226" s="7">
        <v>3.7486277344900527</v>
      </c>
      <c r="M226" s="7">
        <v>2.3809141296489678</v>
      </c>
      <c r="N226" s="9">
        <v>268.88756999999998</v>
      </c>
      <c r="O226" s="8">
        <v>3508.84944</v>
      </c>
      <c r="P226" s="7"/>
      <c r="Q226" s="47">
        <v>11</v>
      </c>
      <c r="R226" s="129"/>
      <c r="S226" s="132"/>
      <c r="T226" s="137"/>
      <c r="U226" s="6">
        <f t="shared" si="101"/>
        <v>0.99791001073949803</v>
      </c>
      <c r="V226" s="6">
        <f t="shared" si="101"/>
        <v>0.97710090688089613</v>
      </c>
      <c r="W226" s="6">
        <f t="shared" si="101"/>
        <v>0.95315004816834392</v>
      </c>
      <c r="X226" s="6">
        <f t="shared" si="101"/>
        <v>0.93338948174735115</v>
      </c>
      <c r="Y226" s="6">
        <f t="shared" si="101"/>
        <v>0.89925797455427825</v>
      </c>
      <c r="Z226" s="6">
        <f t="shared" si="101"/>
        <v>0.99322513684311964</v>
      </c>
      <c r="AA226" s="6">
        <f t="shared" si="101"/>
        <v>0.80560706741831212</v>
      </c>
      <c r="AB226" s="6">
        <f t="shared" si="101"/>
        <v>0.34089313230205986</v>
      </c>
      <c r="AC226" s="6">
        <f t="shared" si="101"/>
        <v>0.95654877202600008</v>
      </c>
      <c r="AD226" s="6">
        <f t="shared" si="101"/>
        <v>0.87827737753603941</v>
      </c>
    </row>
    <row r="227" spans="1:30" ht="21" x14ac:dyDescent="0.4">
      <c r="A227" s="6">
        <v>226</v>
      </c>
      <c r="B227" s="6" t="s">
        <v>237</v>
      </c>
      <c r="C227" s="7">
        <v>0.92154638275591239</v>
      </c>
      <c r="D227" s="7">
        <v>21.2</v>
      </c>
      <c r="E227" s="8">
        <v>3561.61</v>
      </c>
      <c r="F227" s="7">
        <v>2.1467841871018414</v>
      </c>
      <c r="G227" s="7">
        <v>41.287190000000002</v>
      </c>
      <c r="H227" s="9">
        <v>19.006894144340691</v>
      </c>
      <c r="I227" s="7">
        <v>332.55955999999998</v>
      </c>
      <c r="J227" s="10">
        <v>23.1</v>
      </c>
      <c r="K227" s="7">
        <v>0.13524326882980761</v>
      </c>
      <c r="L227" s="7">
        <v>3.3161706955231693</v>
      </c>
      <c r="M227" s="7">
        <v>4.1967012828344528</v>
      </c>
      <c r="N227" s="9">
        <v>26.671099999999999</v>
      </c>
      <c r="O227" s="8">
        <v>2697.5826900000002</v>
      </c>
      <c r="P227" s="7"/>
      <c r="Q227" s="47">
        <v>12</v>
      </c>
      <c r="R227" s="129"/>
      <c r="S227" s="132"/>
      <c r="T227" s="137"/>
      <c r="U227" s="6">
        <f t="shared" si="101"/>
        <v>0.48890860085241472</v>
      </c>
      <c r="V227" s="6">
        <f t="shared" si="101"/>
        <v>0.96843354884927879</v>
      </c>
      <c r="W227" s="6">
        <f t="shared" si="101"/>
        <v>0.61318622020788172</v>
      </c>
      <c r="X227" s="6">
        <f t="shared" si="101"/>
        <v>0.58117771248801131</v>
      </c>
      <c r="Y227" s="6">
        <f t="shared" si="101"/>
        <v>0.99875562578904253</v>
      </c>
      <c r="Z227" s="6">
        <f t="shared" si="101"/>
        <v>0.38553225981276784</v>
      </c>
      <c r="AA227" s="6">
        <f t="shared" si="101"/>
        <v>0.80217339628786688</v>
      </c>
      <c r="AB227" s="6">
        <f t="shared" si="101"/>
        <v>0.95654877202600008</v>
      </c>
      <c r="AC227" s="6">
        <f t="shared" si="101"/>
        <v>0.34089313230205986</v>
      </c>
      <c r="AD227" s="6">
        <f t="shared" si="101"/>
        <v>0.90262442912455676</v>
      </c>
    </row>
    <row r="228" spans="1:30" ht="21" x14ac:dyDescent="0.4">
      <c r="A228" s="6">
        <v>227</v>
      </c>
      <c r="B228" s="6" t="s">
        <v>238</v>
      </c>
      <c r="C228" s="7">
        <v>0.67550465101562995</v>
      </c>
      <c r="D228" s="7">
        <v>5.5</v>
      </c>
      <c r="E228" s="8">
        <v>3399.21</v>
      </c>
      <c r="F228" s="7">
        <v>3.4487122698221855</v>
      </c>
      <c r="G228" s="7">
        <v>90.923850000000002</v>
      </c>
      <c r="H228" s="9">
        <v>14.712396380434095</v>
      </c>
      <c r="I228" s="7">
        <v>291.27381000000003</v>
      </c>
      <c r="J228" s="10">
        <v>27.4</v>
      </c>
      <c r="K228" s="7">
        <v>0.42071605873196183</v>
      </c>
      <c r="L228" s="7">
        <v>4.2713408846421563</v>
      </c>
      <c r="M228" s="7">
        <v>4.6793330380307534</v>
      </c>
      <c r="N228" s="9">
        <v>105.0528</v>
      </c>
      <c r="O228" s="8">
        <v>3965.1648399999999</v>
      </c>
      <c r="P228" s="7"/>
      <c r="Q228" s="48">
        <v>13</v>
      </c>
      <c r="R228" s="129"/>
      <c r="S228" s="132"/>
      <c r="T228" s="137"/>
      <c r="U228" s="6">
        <f t="shared" si="101"/>
        <v>0.9182700978920656</v>
      </c>
      <c r="V228" s="6">
        <f t="shared" si="101"/>
        <v>0.97550119889929643</v>
      </c>
      <c r="W228" s="6">
        <f t="shared" si="101"/>
        <v>0.90472485055676732</v>
      </c>
      <c r="X228" s="6">
        <f t="shared" si="101"/>
        <v>0.8889087140352816</v>
      </c>
      <c r="Y228" s="6">
        <f t="shared" si="101"/>
        <v>0.9963671771519631</v>
      </c>
      <c r="Z228" s="6">
        <f t="shared" si="101"/>
        <v>0.85919987606728909</v>
      </c>
      <c r="AA228" s="6">
        <f t="shared" si="101"/>
        <v>0.80064188427674632</v>
      </c>
      <c r="AB228" s="6">
        <f t="shared" si="101"/>
        <v>0.87827737753603941</v>
      </c>
      <c r="AC228" s="6">
        <f t="shared" si="101"/>
        <v>0.90262442912455676</v>
      </c>
      <c r="AD228" s="6">
        <f t="shared" si="101"/>
        <v>0.34089313230205986</v>
      </c>
    </row>
    <row r="229" spans="1:30" ht="21" x14ac:dyDescent="0.4">
      <c r="A229" s="6">
        <v>228</v>
      </c>
      <c r="B229" s="6" t="s">
        <v>239</v>
      </c>
      <c r="C229" s="7">
        <v>1.0000412218145844</v>
      </c>
      <c r="D229" s="7">
        <v>8.6</v>
      </c>
      <c r="E229" s="8">
        <v>5238.34</v>
      </c>
      <c r="F229" s="7">
        <v>8.9863555793726029</v>
      </c>
      <c r="G229" s="7">
        <v>72.73733</v>
      </c>
      <c r="H229" s="9">
        <v>21.352899954656007</v>
      </c>
      <c r="I229" s="7">
        <v>418.54982000000001</v>
      </c>
      <c r="J229" s="10">
        <v>24.9</v>
      </c>
      <c r="K229" s="7">
        <v>2.6124488868696045</v>
      </c>
      <c r="L229" s="7">
        <v>3.4626324250793519</v>
      </c>
      <c r="M229" s="7">
        <v>3.7126015087184134</v>
      </c>
      <c r="N229" s="9">
        <v>224.10267999999999</v>
      </c>
      <c r="O229" s="8">
        <v>3547.5246299999999</v>
      </c>
      <c r="P229" s="7"/>
      <c r="Q229" s="31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21" x14ac:dyDescent="0.4">
      <c r="A230" s="6">
        <v>229</v>
      </c>
      <c r="B230" s="6" t="s">
        <v>240</v>
      </c>
      <c r="C230" s="7">
        <v>0.71692003238283708</v>
      </c>
      <c r="D230" s="7">
        <v>15.3</v>
      </c>
      <c r="E230" s="8">
        <v>3509.53</v>
      </c>
      <c r="F230" s="7">
        <v>0.93550418278312497</v>
      </c>
      <c r="G230" s="7">
        <v>29.833110000000001</v>
      </c>
      <c r="H230" s="9">
        <v>10.03867949986507</v>
      </c>
      <c r="I230" s="7">
        <v>313.49284999999998</v>
      </c>
      <c r="J230" s="10">
        <v>29.1</v>
      </c>
      <c r="K230" s="7">
        <v>0.30056272020393737</v>
      </c>
      <c r="L230" s="7">
        <v>3.2382837096338943</v>
      </c>
      <c r="M230" s="7">
        <v>0.87991364576774311</v>
      </c>
      <c r="N230" s="9">
        <v>70.365070000000003</v>
      </c>
      <c r="O230" s="8">
        <v>3580.7412100000001</v>
      </c>
      <c r="P230" s="7"/>
      <c r="Q230" s="31" t="s">
        <v>397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21" x14ac:dyDescent="0.4">
      <c r="A231" s="6">
        <v>230</v>
      </c>
      <c r="B231" s="6" t="s">
        <v>241</v>
      </c>
      <c r="C231" s="7">
        <v>0.54719406618659205</v>
      </c>
      <c r="D231" s="7">
        <v>12.6</v>
      </c>
      <c r="E231" s="8">
        <v>3696.36</v>
      </c>
      <c r="F231" s="7">
        <v>2.7075298909024723</v>
      </c>
      <c r="G231" s="7">
        <v>37.607689999999998</v>
      </c>
      <c r="H231" s="9">
        <v>15.403342320512383</v>
      </c>
      <c r="I231" s="7">
        <v>343.28748999999999</v>
      </c>
      <c r="J231" s="10">
        <v>26.7</v>
      </c>
      <c r="K231" s="7">
        <v>0.29714666724646505</v>
      </c>
      <c r="L231" s="7">
        <v>4.0954233643902942</v>
      </c>
      <c r="M231" s="7">
        <v>1.8907204532268522</v>
      </c>
      <c r="N231" s="9">
        <v>90.057180000000002</v>
      </c>
      <c r="O231" s="8">
        <v>2734.10464</v>
      </c>
      <c r="P231" s="7"/>
      <c r="Q231" s="44"/>
      <c r="R231" s="45">
        <v>1</v>
      </c>
      <c r="S231" s="45">
        <v>2</v>
      </c>
      <c r="T231" s="45">
        <v>3</v>
      </c>
      <c r="U231" s="45">
        <v>4</v>
      </c>
      <c r="V231" s="45">
        <v>5</v>
      </c>
      <c r="W231" s="45">
        <v>6</v>
      </c>
      <c r="X231" s="45">
        <v>7</v>
      </c>
      <c r="Y231" s="45">
        <v>8</v>
      </c>
      <c r="Z231" s="45">
        <v>9</v>
      </c>
      <c r="AA231" s="45">
        <v>10</v>
      </c>
      <c r="AB231" s="45">
        <v>11</v>
      </c>
      <c r="AC231" s="45">
        <v>12</v>
      </c>
      <c r="AD231" s="46">
        <v>13</v>
      </c>
    </row>
    <row r="232" spans="1:30" ht="21" x14ac:dyDescent="0.4">
      <c r="A232" s="6">
        <v>231</v>
      </c>
      <c r="B232" s="6" t="s">
        <v>242</v>
      </c>
      <c r="C232" s="7">
        <v>0.65567447690675928</v>
      </c>
      <c r="D232" s="7">
        <v>9.5</v>
      </c>
      <c r="E232" s="8">
        <v>4094.44</v>
      </c>
      <c r="F232" s="7">
        <v>4.0738598013692027</v>
      </c>
      <c r="G232" s="7">
        <v>107.75296</v>
      </c>
      <c r="H232" s="9">
        <v>12.149262366213481</v>
      </c>
      <c r="I232" s="7">
        <v>373.73444999999998</v>
      </c>
      <c r="J232" s="10">
        <v>30.4</v>
      </c>
      <c r="K232" s="7">
        <v>0.18156852509617458</v>
      </c>
      <c r="L232" s="7">
        <v>4.5800790666280973</v>
      </c>
      <c r="M232" s="7">
        <v>3.0356281940025065</v>
      </c>
      <c r="N232" s="9">
        <v>60.416930000000001</v>
      </c>
      <c r="O232" s="8">
        <v>4746.28773</v>
      </c>
      <c r="P232" s="7"/>
      <c r="Q232" s="47">
        <v>1</v>
      </c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129"/>
      <c r="AD232" s="129"/>
    </row>
    <row r="233" spans="1:30" ht="21" x14ac:dyDescent="0.4">
      <c r="A233" s="6">
        <v>232</v>
      </c>
      <c r="B233" s="6" t="s">
        <v>243</v>
      </c>
      <c r="C233" s="7">
        <v>1.1606067278921257</v>
      </c>
      <c r="D233" s="7">
        <v>7.9</v>
      </c>
      <c r="E233" s="8">
        <v>4506.5600000000004</v>
      </c>
      <c r="F233" s="7">
        <v>3.3160192225489307</v>
      </c>
      <c r="G233" s="7">
        <v>183.93539999999999</v>
      </c>
      <c r="H233" s="9">
        <v>14.883226901205942</v>
      </c>
      <c r="I233" s="7">
        <v>359.01089000000002</v>
      </c>
      <c r="J233" s="10">
        <v>32.700000000000003</v>
      </c>
      <c r="K233" s="7">
        <v>0.36072325011648354</v>
      </c>
      <c r="L233" s="7">
        <v>3.2383000220204399</v>
      </c>
      <c r="M233" s="7">
        <v>2.3450473439463222</v>
      </c>
      <c r="N233" s="9">
        <v>47.810859999999998</v>
      </c>
      <c r="O233" s="8">
        <v>1716.8430499999999</v>
      </c>
      <c r="P233" s="7"/>
      <c r="Q233" s="47">
        <v>2</v>
      </c>
      <c r="R233" s="129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</row>
    <row r="234" spans="1:30" ht="21" x14ac:dyDescent="0.4">
      <c r="A234" s="6">
        <v>233</v>
      </c>
      <c r="B234" s="6" t="s">
        <v>244</v>
      </c>
      <c r="C234" s="7">
        <v>0.88616223585548748</v>
      </c>
      <c r="D234" s="7">
        <v>5.8</v>
      </c>
      <c r="E234" s="8">
        <v>4478.18</v>
      </c>
      <c r="F234" s="7">
        <v>1.1413896418889999</v>
      </c>
      <c r="G234" s="7">
        <v>203.16542000000001</v>
      </c>
      <c r="H234" s="9">
        <v>24.397203595377373</v>
      </c>
      <c r="I234" s="7">
        <v>338.37446999999997</v>
      </c>
      <c r="J234" s="10">
        <v>24.8</v>
      </c>
      <c r="K234" s="7">
        <v>0.20527031534652193</v>
      </c>
      <c r="L234" s="7">
        <v>5.7069482094449997</v>
      </c>
      <c r="M234" s="7">
        <v>5.7727366401927673</v>
      </c>
      <c r="N234" s="9">
        <v>51.125140000000002</v>
      </c>
      <c r="O234" s="8">
        <v>3130.6574099999998</v>
      </c>
      <c r="P234" s="7"/>
      <c r="Q234" s="47">
        <v>3</v>
      </c>
      <c r="R234" s="129"/>
      <c r="S234" s="132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</row>
    <row r="235" spans="1:30" ht="21" x14ac:dyDescent="0.4">
      <c r="A235" s="6">
        <v>234</v>
      </c>
      <c r="B235" s="6" t="s">
        <v>245</v>
      </c>
      <c r="C235" s="7">
        <v>1.2160141532129718</v>
      </c>
      <c r="D235" s="7">
        <v>1.9</v>
      </c>
      <c r="E235" s="8">
        <v>4770.9399999999996</v>
      </c>
      <c r="F235" s="7">
        <v>10.474265876100167</v>
      </c>
      <c r="G235" s="7">
        <v>80.227649999999997</v>
      </c>
      <c r="H235" s="9">
        <v>30.745486442672824</v>
      </c>
      <c r="I235" s="7">
        <v>470.18349999999998</v>
      </c>
      <c r="J235" s="10">
        <v>30.4</v>
      </c>
      <c r="K235" s="7">
        <v>4.4290023290443274</v>
      </c>
      <c r="L235" s="7">
        <v>2.7573597447684186</v>
      </c>
      <c r="M235" s="7">
        <v>7.7741259724782195</v>
      </c>
      <c r="N235" s="9">
        <v>326.44801999999999</v>
      </c>
      <c r="O235" s="8">
        <v>3039.1952200000001</v>
      </c>
      <c r="P235" s="7"/>
      <c r="Q235" s="47">
        <v>4</v>
      </c>
      <c r="R235" s="129"/>
      <c r="S235" s="132"/>
      <c r="T235" s="137"/>
      <c r="U235" s="6">
        <f t="shared" ref="U235:AD235" si="102">IF(ABS(U203)&gt;U219,0,1)</f>
        <v>0</v>
      </c>
      <c r="V235" s="6">
        <f t="shared" si="102"/>
        <v>1</v>
      </c>
      <c r="W235" s="6">
        <f t="shared" si="102"/>
        <v>1</v>
      </c>
      <c r="X235" s="6">
        <f t="shared" si="102"/>
        <v>0</v>
      </c>
      <c r="Y235" s="6">
        <f t="shared" si="102"/>
        <v>1</v>
      </c>
      <c r="Z235" s="6">
        <f t="shared" si="102"/>
        <v>0</v>
      </c>
      <c r="AA235" s="6">
        <f t="shared" si="102"/>
        <v>1</v>
      </c>
      <c r="AB235" s="6">
        <f t="shared" si="102"/>
        <v>1</v>
      </c>
      <c r="AC235" s="6">
        <f t="shared" si="102"/>
        <v>0</v>
      </c>
      <c r="AD235" s="6">
        <f t="shared" si="102"/>
        <v>1</v>
      </c>
    </row>
    <row r="236" spans="1:30" ht="21" x14ac:dyDescent="0.4">
      <c r="A236" s="6">
        <v>235</v>
      </c>
      <c r="B236" s="6" t="s">
        <v>246</v>
      </c>
      <c r="C236" s="7">
        <v>0.53323339668602943</v>
      </c>
      <c r="D236" s="7">
        <v>2.2999999999999998</v>
      </c>
      <c r="E236" s="8">
        <v>3855.6</v>
      </c>
      <c r="F236" s="7">
        <v>1.7694140321760314</v>
      </c>
      <c r="G236" s="7">
        <v>36.567</v>
      </c>
      <c r="H236" s="9">
        <v>13.989346039564204</v>
      </c>
      <c r="I236" s="7">
        <v>334.13015000000001</v>
      </c>
      <c r="J236" s="10">
        <v>33.1</v>
      </c>
      <c r="K236" s="7">
        <v>0.48424110996483988</v>
      </c>
      <c r="L236" s="7">
        <v>3.3996305913215727</v>
      </c>
      <c r="M236" s="7">
        <v>2.0750863292020236</v>
      </c>
      <c r="N236" s="9">
        <v>93.600650000000002</v>
      </c>
      <c r="O236" s="8">
        <v>2912.7285400000001</v>
      </c>
      <c r="P236" s="7"/>
      <c r="Q236" s="47">
        <v>5</v>
      </c>
      <c r="R236" s="129"/>
      <c r="S236" s="132"/>
      <c r="T236" s="137"/>
      <c r="U236" s="6">
        <f t="shared" ref="U236:AD236" si="103">IF(ABS(U204)&gt;U220,0,1)</f>
        <v>1</v>
      </c>
      <c r="V236" s="6">
        <f t="shared" si="103"/>
        <v>0</v>
      </c>
      <c r="W236" s="6">
        <f t="shared" si="103"/>
        <v>1</v>
      </c>
      <c r="X236" s="6">
        <f t="shared" si="103"/>
        <v>1</v>
      </c>
      <c r="Y236" s="6">
        <f t="shared" si="103"/>
        <v>1</v>
      </c>
      <c r="Z236" s="6">
        <f t="shared" si="103"/>
        <v>1</v>
      </c>
      <c r="AA236" s="6">
        <f t="shared" si="103"/>
        <v>1</v>
      </c>
      <c r="AB236" s="6">
        <f t="shared" si="103"/>
        <v>1</v>
      </c>
      <c r="AC236" s="6">
        <f t="shared" si="103"/>
        <v>1</v>
      </c>
      <c r="AD236" s="6">
        <f t="shared" si="103"/>
        <v>1</v>
      </c>
    </row>
    <row r="237" spans="1:30" ht="21" x14ac:dyDescent="0.4">
      <c r="A237" s="6">
        <v>236</v>
      </c>
      <c r="B237" s="6" t="s">
        <v>247</v>
      </c>
      <c r="C237" s="7">
        <v>0.53839809384164228</v>
      </c>
      <c r="D237" s="7">
        <v>8.1</v>
      </c>
      <c r="E237" s="8">
        <v>3406.45</v>
      </c>
      <c r="F237" s="7">
        <v>3.1845674486803519</v>
      </c>
      <c r="G237" s="7">
        <v>31.130880000000001</v>
      </c>
      <c r="H237" s="9">
        <v>11.111620234604105</v>
      </c>
      <c r="I237" s="7">
        <v>299.05149999999998</v>
      </c>
      <c r="J237" s="10">
        <v>30</v>
      </c>
      <c r="K237" s="7">
        <v>0.60259840431942535</v>
      </c>
      <c r="L237" s="7">
        <v>3.2074780058651027</v>
      </c>
      <c r="M237" s="7">
        <v>0.51915322580645162</v>
      </c>
      <c r="N237" s="9">
        <v>172.51186999999999</v>
      </c>
      <c r="O237" s="8">
        <v>2734.5812000000001</v>
      </c>
      <c r="P237" s="7"/>
      <c r="Q237" s="47">
        <v>6</v>
      </c>
      <c r="R237" s="129"/>
      <c r="S237" s="132"/>
      <c r="T237" s="137"/>
      <c r="U237" s="6">
        <f t="shared" ref="U237:AD237" si="104">IF(ABS(U205)&gt;U221,0,1)</f>
        <v>1</v>
      </c>
      <c r="V237" s="6">
        <f t="shared" si="104"/>
        <v>1</v>
      </c>
      <c r="W237" s="6">
        <f t="shared" si="104"/>
        <v>0</v>
      </c>
      <c r="X237" s="6">
        <f t="shared" si="104"/>
        <v>1</v>
      </c>
      <c r="Y237" s="6">
        <f t="shared" si="104"/>
        <v>1</v>
      </c>
      <c r="Z237" s="6">
        <f t="shared" si="104"/>
        <v>1</v>
      </c>
      <c r="AA237" s="6">
        <f t="shared" si="104"/>
        <v>1</v>
      </c>
      <c r="AB237" s="6">
        <f t="shared" si="104"/>
        <v>1</v>
      </c>
      <c r="AC237" s="6">
        <f t="shared" si="104"/>
        <v>1</v>
      </c>
      <c r="AD237" s="6">
        <f t="shared" si="104"/>
        <v>1</v>
      </c>
    </row>
    <row r="238" spans="1:30" ht="21" x14ac:dyDescent="0.4">
      <c r="A238" s="6">
        <v>237</v>
      </c>
      <c r="B238" s="6" t="s">
        <v>248</v>
      </c>
      <c r="C238" s="7">
        <v>0.56335509255119376</v>
      </c>
      <c r="D238" s="7">
        <v>13.6</v>
      </c>
      <c r="E238" s="8">
        <v>3464.23</v>
      </c>
      <c r="F238" s="7">
        <v>1.4665116694983455</v>
      </c>
      <c r="G238" s="7">
        <v>109.03211</v>
      </c>
      <c r="H238" s="9">
        <v>19.332916033264777</v>
      </c>
      <c r="I238" s="7">
        <v>362.38934</v>
      </c>
      <c r="J238" s="10">
        <v>31.3</v>
      </c>
      <c r="K238" s="7">
        <v>0.41991076896159563</v>
      </c>
      <c r="L238" s="7">
        <v>6.2595010283465973</v>
      </c>
      <c r="M238" s="7">
        <v>2.10247697397836</v>
      </c>
      <c r="N238" s="9">
        <v>68.130520000000004</v>
      </c>
      <c r="O238" s="8">
        <v>4130.7878000000001</v>
      </c>
      <c r="P238" s="7"/>
      <c r="Q238" s="47">
        <v>7</v>
      </c>
      <c r="R238" s="129"/>
      <c r="S238" s="132"/>
      <c r="T238" s="137"/>
      <c r="U238" s="6">
        <f t="shared" ref="U238:AD238" si="105">IF(ABS(U206)&gt;U222,0,1)</f>
        <v>0</v>
      </c>
      <c r="V238" s="6">
        <f t="shared" si="105"/>
        <v>1</v>
      </c>
      <c r="W238" s="6">
        <f t="shared" si="105"/>
        <v>1</v>
      </c>
      <c r="X238" s="6">
        <f t="shared" si="105"/>
        <v>0</v>
      </c>
      <c r="Y238" s="6">
        <f t="shared" si="105"/>
        <v>1</v>
      </c>
      <c r="Z238" s="6">
        <f t="shared" si="105"/>
        <v>0</v>
      </c>
      <c r="AA238" s="6">
        <f t="shared" si="105"/>
        <v>1</v>
      </c>
      <c r="AB238" s="6">
        <f t="shared" si="105"/>
        <v>1</v>
      </c>
      <c r="AC238" s="6">
        <f t="shared" si="105"/>
        <v>1</v>
      </c>
      <c r="AD238" s="6">
        <f t="shared" si="105"/>
        <v>1</v>
      </c>
    </row>
    <row r="239" spans="1:30" ht="21" x14ac:dyDescent="0.4">
      <c r="A239" s="6">
        <v>238</v>
      </c>
      <c r="B239" s="6" t="s">
        <v>249</v>
      </c>
      <c r="C239" s="7">
        <v>0.89826471588975842</v>
      </c>
      <c r="D239" s="7">
        <v>5.5</v>
      </c>
      <c r="E239" s="8">
        <v>5153.53</v>
      </c>
      <c r="F239" s="7">
        <v>4.8192025735407844</v>
      </c>
      <c r="G239" s="7">
        <v>22.0762</v>
      </c>
      <c r="H239" s="9">
        <v>16.51767762689845</v>
      </c>
      <c r="I239" s="7">
        <v>381.70683000000002</v>
      </c>
      <c r="J239" s="10">
        <v>33.5</v>
      </c>
      <c r="K239" s="7">
        <v>1.4210312626877792</v>
      </c>
      <c r="L239" s="7">
        <v>2.4126944848278633</v>
      </c>
      <c r="M239" s="7">
        <v>1.7191376163815768</v>
      </c>
      <c r="N239" s="9">
        <v>238.44905</v>
      </c>
      <c r="O239" s="8">
        <v>2512.71614</v>
      </c>
      <c r="P239" s="7"/>
      <c r="Q239" s="47">
        <v>8</v>
      </c>
      <c r="R239" s="129"/>
      <c r="S239" s="132"/>
      <c r="T239" s="137"/>
      <c r="U239" s="6">
        <f t="shared" ref="U239:AD239" si="106">IF(ABS(U207)&gt;U223,0,1)</f>
        <v>1</v>
      </c>
      <c r="V239" s="6">
        <f t="shared" si="106"/>
        <v>1</v>
      </c>
      <c r="W239" s="6">
        <f t="shared" si="106"/>
        <v>1</v>
      </c>
      <c r="X239" s="6">
        <f t="shared" si="106"/>
        <v>1</v>
      </c>
      <c r="Y239" s="6">
        <f t="shared" si="106"/>
        <v>0</v>
      </c>
      <c r="Z239" s="6">
        <f t="shared" si="106"/>
        <v>1</v>
      </c>
      <c r="AA239" s="6">
        <f t="shared" si="106"/>
        <v>1</v>
      </c>
      <c r="AB239" s="6">
        <f t="shared" si="106"/>
        <v>1</v>
      </c>
      <c r="AC239" s="6">
        <f t="shared" si="106"/>
        <v>1</v>
      </c>
      <c r="AD239" s="6">
        <f t="shared" si="106"/>
        <v>1</v>
      </c>
    </row>
    <row r="240" spans="1:30" ht="21" x14ac:dyDescent="0.4">
      <c r="A240" s="6">
        <v>239</v>
      </c>
      <c r="B240" s="6" t="s">
        <v>250</v>
      </c>
      <c r="C240" s="7">
        <v>0.87146791413588853</v>
      </c>
      <c r="D240" s="7">
        <v>12.1</v>
      </c>
      <c r="E240" s="8">
        <v>3574.27</v>
      </c>
      <c r="F240" s="7">
        <v>3.0935224657637606</v>
      </c>
      <c r="G240" s="7">
        <v>14.720560000000001</v>
      </c>
      <c r="H240" s="9">
        <v>14.97717584034406</v>
      </c>
      <c r="I240" s="7">
        <v>303.78768000000002</v>
      </c>
      <c r="J240" s="10">
        <v>24.9</v>
      </c>
      <c r="K240" s="7">
        <v>0.24618818624956915</v>
      </c>
      <c r="L240" s="7">
        <v>4.5271060474591618</v>
      </c>
      <c r="M240" s="7">
        <v>2.2199796280227866</v>
      </c>
      <c r="N240" s="9">
        <v>62.64669</v>
      </c>
      <c r="O240" s="8">
        <v>3954.8609799999999</v>
      </c>
      <c r="P240" s="7"/>
      <c r="Q240" s="47">
        <v>9</v>
      </c>
      <c r="R240" s="129"/>
      <c r="S240" s="132"/>
      <c r="T240" s="137"/>
      <c r="U240" s="6">
        <f t="shared" ref="U240:AD240" si="107">IF(ABS(U208)&gt;U224,0,1)</f>
        <v>0</v>
      </c>
      <c r="V240" s="6">
        <f t="shared" si="107"/>
        <v>1</v>
      </c>
      <c r="W240" s="6">
        <f t="shared" si="107"/>
        <v>1</v>
      </c>
      <c r="X240" s="6">
        <f t="shared" si="107"/>
        <v>0</v>
      </c>
      <c r="Y240" s="6">
        <f t="shared" si="107"/>
        <v>1</v>
      </c>
      <c r="Z240" s="6">
        <f t="shared" si="107"/>
        <v>0</v>
      </c>
      <c r="AA240" s="6">
        <f t="shared" si="107"/>
        <v>1</v>
      </c>
      <c r="AB240" s="6">
        <f t="shared" si="107"/>
        <v>1</v>
      </c>
      <c r="AC240" s="6">
        <f t="shared" si="107"/>
        <v>0</v>
      </c>
      <c r="AD240" s="6">
        <f t="shared" si="107"/>
        <v>1</v>
      </c>
    </row>
    <row r="241" spans="1:30" ht="21" x14ac:dyDescent="0.4">
      <c r="A241" s="6">
        <v>240</v>
      </c>
      <c r="B241" s="6" t="s">
        <v>251</v>
      </c>
      <c r="C241" s="7">
        <v>0.76116191500806885</v>
      </c>
      <c r="D241" s="7">
        <v>16.7</v>
      </c>
      <c r="E241" s="8">
        <v>3297.5</v>
      </c>
      <c r="F241" s="7">
        <v>0.67240451855836469</v>
      </c>
      <c r="G241" s="7">
        <v>93.435839999999999</v>
      </c>
      <c r="H241" s="9">
        <v>8.8891877353415811</v>
      </c>
      <c r="I241" s="7">
        <v>272.47176000000002</v>
      </c>
      <c r="J241" s="10">
        <v>25.3</v>
      </c>
      <c r="K241" s="7">
        <v>0.5118805832136194</v>
      </c>
      <c r="L241" s="7">
        <v>6.4550833781603005</v>
      </c>
      <c r="M241" s="7">
        <v>35.336336740182894</v>
      </c>
      <c r="N241" s="9">
        <v>62.90352</v>
      </c>
      <c r="O241" s="8">
        <v>3672.5793399999998</v>
      </c>
      <c r="P241" s="7"/>
      <c r="Q241" s="47">
        <v>10</v>
      </c>
      <c r="R241" s="129"/>
      <c r="S241" s="132"/>
      <c r="T241" s="137"/>
      <c r="U241" s="6">
        <f t="shared" ref="U241:AD241" si="108">IF(ABS(U209)&gt;U225,0,1)</f>
        <v>1</v>
      </c>
      <c r="V241" s="6">
        <f t="shared" si="108"/>
        <v>1</v>
      </c>
      <c r="W241" s="6">
        <f t="shared" si="108"/>
        <v>1</v>
      </c>
      <c r="X241" s="6">
        <f t="shared" si="108"/>
        <v>1</v>
      </c>
      <c r="Y241" s="6">
        <f t="shared" si="108"/>
        <v>1</v>
      </c>
      <c r="Z241" s="6">
        <f t="shared" si="108"/>
        <v>1</v>
      </c>
      <c r="AA241" s="6">
        <f t="shared" si="108"/>
        <v>0</v>
      </c>
      <c r="AB241" s="6">
        <f t="shared" si="108"/>
        <v>1</v>
      </c>
      <c r="AC241" s="6">
        <f t="shared" si="108"/>
        <v>1</v>
      </c>
      <c r="AD241" s="6">
        <f t="shared" si="108"/>
        <v>1</v>
      </c>
    </row>
    <row r="242" spans="1:30" ht="21" x14ac:dyDescent="0.4">
      <c r="A242" s="6">
        <v>241</v>
      </c>
      <c r="B242" s="6" t="s">
        <v>252</v>
      </c>
      <c r="C242" s="7">
        <v>1.0232647938990249</v>
      </c>
      <c r="D242" s="7">
        <v>14</v>
      </c>
      <c r="E242" s="8">
        <v>3628.24</v>
      </c>
      <c r="F242" s="7">
        <v>8.2215143031824169</v>
      </c>
      <c r="G242" s="7">
        <v>34.642539999999997</v>
      </c>
      <c r="H242" s="9">
        <v>18.003668307751713</v>
      </c>
      <c r="I242" s="7">
        <v>399.23415999999997</v>
      </c>
      <c r="J242" s="10">
        <v>24.4</v>
      </c>
      <c r="K242" s="7">
        <v>3.0322720381199915</v>
      </c>
      <c r="L242" s="7">
        <v>5.6311741802619304</v>
      </c>
      <c r="M242" s="7">
        <v>3.634198925250185</v>
      </c>
      <c r="N242" s="9">
        <v>340.91401000000002</v>
      </c>
      <c r="O242" s="8">
        <v>4491.6175999999996</v>
      </c>
      <c r="P242" s="7"/>
      <c r="Q242" s="47">
        <v>11</v>
      </c>
      <c r="R242" s="129"/>
      <c r="S242" s="132"/>
      <c r="T242" s="137"/>
      <c r="U242" s="6">
        <f t="shared" ref="U242:AD242" si="109">IF(ABS(U210)&gt;U226,0,1)</f>
        <v>1</v>
      </c>
      <c r="V242" s="6">
        <f t="shared" si="109"/>
        <v>1</v>
      </c>
      <c r="W242" s="6">
        <f t="shared" si="109"/>
        <v>1</v>
      </c>
      <c r="X242" s="6">
        <f t="shared" si="109"/>
        <v>1</v>
      </c>
      <c r="Y242" s="6">
        <f t="shared" si="109"/>
        <v>1</v>
      </c>
      <c r="Z242" s="6">
        <f t="shared" si="109"/>
        <v>1</v>
      </c>
      <c r="AA242" s="6">
        <f t="shared" si="109"/>
        <v>1</v>
      </c>
      <c r="AB242" s="6">
        <f t="shared" si="109"/>
        <v>0</v>
      </c>
      <c r="AC242" s="6">
        <f t="shared" si="109"/>
        <v>1</v>
      </c>
      <c r="AD242" s="6">
        <f t="shared" si="109"/>
        <v>1</v>
      </c>
    </row>
    <row r="243" spans="1:30" ht="21" x14ac:dyDescent="0.4">
      <c r="A243" s="6">
        <v>242</v>
      </c>
      <c r="B243" s="6" t="s">
        <v>253</v>
      </c>
      <c r="C243" s="7">
        <v>0.58042801803518129</v>
      </c>
      <c r="D243" s="7">
        <v>15.8</v>
      </c>
      <c r="E243" s="8">
        <v>3195.8</v>
      </c>
      <c r="F243" s="7">
        <v>2.0067314409093795</v>
      </c>
      <c r="G243" s="7">
        <v>97.856480000000005</v>
      </c>
      <c r="H243" s="9">
        <v>8.5476598717215992</v>
      </c>
      <c r="I243" s="7">
        <v>298.90138000000002</v>
      </c>
      <c r="J243" s="10">
        <v>25.9</v>
      </c>
      <c r="K243" s="7">
        <v>0.6303544311051259</v>
      </c>
      <c r="L243" s="7">
        <v>6.4774242712897694</v>
      </c>
      <c r="M243" s="7">
        <v>18.280815393408268</v>
      </c>
      <c r="N243" s="9">
        <v>86.888630000000006</v>
      </c>
      <c r="O243" s="8">
        <v>3878.8467599999999</v>
      </c>
      <c r="P243" s="7"/>
      <c r="Q243" s="47">
        <v>12</v>
      </c>
      <c r="R243" s="129"/>
      <c r="S243" s="132"/>
      <c r="T243" s="137"/>
      <c r="U243" s="6">
        <f t="shared" ref="U243:AD243" si="110">IF(ABS(U211)&gt;U227,0,1)</f>
        <v>0</v>
      </c>
      <c r="V243" s="6">
        <f t="shared" si="110"/>
        <v>1</v>
      </c>
      <c r="W243" s="6">
        <f t="shared" si="110"/>
        <v>1</v>
      </c>
      <c r="X243" s="6">
        <f t="shared" si="110"/>
        <v>1</v>
      </c>
      <c r="Y243" s="6">
        <f t="shared" si="110"/>
        <v>1</v>
      </c>
      <c r="Z243" s="6">
        <f t="shared" si="110"/>
        <v>0</v>
      </c>
      <c r="AA243" s="6">
        <f t="shared" si="110"/>
        <v>1</v>
      </c>
      <c r="AB243" s="6">
        <f t="shared" si="110"/>
        <v>1</v>
      </c>
      <c r="AC243" s="6">
        <f t="shared" si="110"/>
        <v>0</v>
      </c>
      <c r="AD243" s="6">
        <f t="shared" si="110"/>
        <v>1</v>
      </c>
    </row>
    <row r="244" spans="1:30" ht="21" x14ac:dyDescent="0.4">
      <c r="A244" s="6">
        <v>243</v>
      </c>
      <c r="B244" s="6" t="s">
        <v>254</v>
      </c>
      <c r="C244" s="7">
        <v>0.68133059858075773</v>
      </c>
      <c r="D244" s="7">
        <v>21.9</v>
      </c>
      <c r="E244" s="8">
        <v>3423.77</v>
      </c>
      <c r="F244" s="7">
        <v>2.0982153381898767</v>
      </c>
      <c r="G244" s="7">
        <v>11.569050000000001</v>
      </c>
      <c r="H244" s="9">
        <v>12.188509324091756</v>
      </c>
      <c r="I244" s="7">
        <v>347.17212000000001</v>
      </c>
      <c r="J244" s="10">
        <v>26.9</v>
      </c>
      <c r="K244" s="7">
        <v>0.27459154507669842</v>
      </c>
      <c r="L244" s="7">
        <v>3.7720725180941606</v>
      </c>
      <c r="M244" s="7">
        <v>1.1948039701063256</v>
      </c>
      <c r="N244" s="9">
        <v>65.602419999999995</v>
      </c>
      <c r="O244" s="8">
        <v>4885.8005000000003</v>
      </c>
      <c r="P244" s="7"/>
      <c r="Q244" s="48">
        <v>13</v>
      </c>
      <c r="R244" s="129"/>
      <c r="S244" s="132"/>
      <c r="T244" s="137"/>
      <c r="U244" s="6">
        <f t="shared" ref="U244:AD244" si="111">IF(ABS(U212)&gt;U228,0,1)</f>
        <v>1</v>
      </c>
      <c r="V244" s="6">
        <f t="shared" si="111"/>
        <v>1</v>
      </c>
      <c r="W244" s="6">
        <f t="shared" si="111"/>
        <v>1</v>
      </c>
      <c r="X244" s="6">
        <f t="shared" si="111"/>
        <v>1</v>
      </c>
      <c r="Y244" s="6">
        <f t="shared" si="111"/>
        <v>1</v>
      </c>
      <c r="Z244" s="6">
        <f t="shared" si="111"/>
        <v>1</v>
      </c>
      <c r="AA244" s="6">
        <f t="shared" si="111"/>
        <v>1</v>
      </c>
      <c r="AB244" s="6">
        <f t="shared" si="111"/>
        <v>1</v>
      </c>
      <c r="AC244" s="6">
        <f t="shared" si="111"/>
        <v>1</v>
      </c>
      <c r="AD244" s="6">
        <f t="shared" si="111"/>
        <v>0</v>
      </c>
    </row>
    <row r="245" spans="1:30" ht="21" x14ac:dyDescent="0.4">
      <c r="A245" s="6">
        <v>244</v>
      </c>
      <c r="B245" s="6" t="s">
        <v>255</v>
      </c>
      <c r="C245" s="7">
        <v>0.77484915846300406</v>
      </c>
      <c r="D245" s="7">
        <v>4.2</v>
      </c>
      <c r="E245" s="8">
        <v>3465.69</v>
      </c>
      <c r="F245" s="7">
        <v>3.1665381300186</v>
      </c>
      <c r="G245" s="7">
        <v>319.31925999999999</v>
      </c>
      <c r="H245" s="9">
        <v>16.830739917434105</v>
      </c>
      <c r="I245" s="7">
        <v>289.09858000000003</v>
      </c>
      <c r="J245" s="10">
        <v>28.8</v>
      </c>
      <c r="K245" s="7">
        <v>0.87026659874341994</v>
      </c>
      <c r="L245" s="7">
        <v>5.3531733430113864</v>
      </c>
      <c r="M245" s="7">
        <v>2.7822891620922738</v>
      </c>
      <c r="N245" s="9">
        <v>134.31822</v>
      </c>
      <c r="O245" s="8">
        <v>3328.2311800000002</v>
      </c>
      <c r="P245" s="7"/>
      <c r="Q245" s="31" t="s">
        <v>64</v>
      </c>
      <c r="R245" s="55">
        <f>SUM(R232:R244)</f>
        <v>0</v>
      </c>
      <c r="S245" s="6">
        <f t="shared" ref="S245:AD245" si="112">SUM(S232:S244)</f>
        <v>0</v>
      </c>
      <c r="T245" s="6">
        <f t="shared" si="112"/>
        <v>0</v>
      </c>
      <c r="U245" s="6">
        <f t="shared" si="112"/>
        <v>6</v>
      </c>
      <c r="V245" s="141">
        <f t="shared" si="112"/>
        <v>9</v>
      </c>
      <c r="W245" s="6">
        <f t="shared" si="112"/>
        <v>9</v>
      </c>
      <c r="X245" s="6">
        <f t="shared" si="112"/>
        <v>7</v>
      </c>
      <c r="Y245" s="6">
        <f t="shared" si="112"/>
        <v>9</v>
      </c>
      <c r="Z245" s="6">
        <f t="shared" si="112"/>
        <v>6</v>
      </c>
      <c r="AA245" s="6">
        <f t="shared" si="112"/>
        <v>9</v>
      </c>
      <c r="AB245" s="6">
        <f t="shared" si="112"/>
        <v>9</v>
      </c>
      <c r="AC245" s="6">
        <f t="shared" si="112"/>
        <v>7</v>
      </c>
      <c r="AD245" s="6">
        <f t="shared" si="112"/>
        <v>9</v>
      </c>
    </row>
    <row r="246" spans="1:30" ht="21" x14ac:dyDescent="0.4">
      <c r="A246" s="6">
        <v>245</v>
      </c>
      <c r="B246" s="6" t="s">
        <v>256</v>
      </c>
      <c r="C246" s="7">
        <v>0.64953672748113478</v>
      </c>
      <c r="D246" s="7">
        <v>10.199999999999999</v>
      </c>
      <c r="E246" s="8">
        <v>3779.75</v>
      </c>
      <c r="F246" s="7">
        <v>2.6029229152736653</v>
      </c>
      <c r="G246" s="7">
        <v>112.38697000000001</v>
      </c>
      <c r="H246" s="9">
        <v>17.85031999235839</v>
      </c>
      <c r="I246" s="7">
        <v>334.47559000000001</v>
      </c>
      <c r="J246" s="10">
        <v>34.799999999999997</v>
      </c>
      <c r="K246" s="7">
        <v>0.57678190652637462</v>
      </c>
      <c r="L246" s="7">
        <v>3.701404145572643</v>
      </c>
      <c r="M246" s="7">
        <v>3.0463750119400133</v>
      </c>
      <c r="N246" s="9">
        <v>69.301220000000001</v>
      </c>
      <c r="O246" s="8">
        <v>1879.3819800000001</v>
      </c>
      <c r="P246" s="7"/>
      <c r="Q246" s="31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21" x14ac:dyDescent="0.4">
      <c r="A247" s="6">
        <v>246</v>
      </c>
      <c r="B247" s="6" t="s">
        <v>257</v>
      </c>
      <c r="C247" s="7">
        <v>0.57443210543749235</v>
      </c>
      <c r="D247" s="7">
        <v>7.6</v>
      </c>
      <c r="E247" s="8">
        <v>4160.3500000000004</v>
      </c>
      <c r="F247" s="7">
        <v>5.6135701957776192</v>
      </c>
      <c r="G247" s="7">
        <v>114.02715000000001</v>
      </c>
      <c r="H247" s="9">
        <v>17.616499015010199</v>
      </c>
      <c r="I247" s="7">
        <v>371.94261</v>
      </c>
      <c r="J247" s="10">
        <v>27.3</v>
      </c>
      <c r="K247" s="7">
        <v>0.44963547409778498</v>
      </c>
      <c r="L247" s="7">
        <v>2.9636861282055751</v>
      </c>
      <c r="M247" s="7">
        <v>3.4228831435993095</v>
      </c>
      <c r="N247" s="9">
        <v>81.812250000000006</v>
      </c>
      <c r="O247" s="8">
        <v>2331.5667400000002</v>
      </c>
      <c r="P247" s="7"/>
      <c r="Q247" s="30" t="s">
        <v>398</v>
      </c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50"/>
    </row>
    <row r="248" spans="1:30" ht="21" x14ac:dyDescent="0.4">
      <c r="A248" s="6">
        <v>247</v>
      </c>
      <c r="B248" s="6" t="s">
        <v>258</v>
      </c>
      <c r="C248" s="7">
        <v>0.61840528736520695</v>
      </c>
      <c r="D248" s="7">
        <v>18.5</v>
      </c>
      <c r="E248" s="8">
        <v>3399.46</v>
      </c>
      <c r="F248" s="7">
        <v>3.3239284195879875</v>
      </c>
      <c r="G248" s="7">
        <v>100.89106</v>
      </c>
      <c r="H248" s="9">
        <v>18.146330151122793</v>
      </c>
      <c r="I248" s="7">
        <v>355.33181000000002</v>
      </c>
      <c r="J248" s="10">
        <v>29.6</v>
      </c>
      <c r="K248" s="7">
        <v>0.29005825336588431</v>
      </c>
      <c r="L248" s="7">
        <v>2.7055231322227806</v>
      </c>
      <c r="M248" s="7">
        <v>1.1307154176168206</v>
      </c>
      <c r="N248" s="9">
        <v>84.890379999999993</v>
      </c>
      <c r="O248" s="8">
        <v>3924.4772499999999</v>
      </c>
      <c r="P248" s="7"/>
      <c r="Q248" s="51"/>
      <c r="R248" s="6">
        <v>1</v>
      </c>
      <c r="S248" s="6">
        <v>2</v>
      </c>
      <c r="T248" s="6">
        <v>3</v>
      </c>
      <c r="U248" s="6">
        <v>4</v>
      </c>
      <c r="V248" s="6">
        <v>5</v>
      </c>
      <c r="W248" s="6">
        <v>6</v>
      </c>
      <c r="X248" s="6">
        <v>7</v>
      </c>
      <c r="Y248" s="6">
        <v>8</v>
      </c>
      <c r="Z248" s="6">
        <v>9</v>
      </c>
      <c r="AA248" s="6">
        <v>10</v>
      </c>
      <c r="AB248" s="6">
        <v>11</v>
      </c>
      <c r="AC248" s="6">
        <v>12</v>
      </c>
      <c r="AD248" s="52">
        <v>13</v>
      </c>
    </row>
    <row r="249" spans="1:30" ht="21" x14ac:dyDescent="0.4">
      <c r="A249" s="6">
        <v>248</v>
      </c>
      <c r="B249" s="6" t="s">
        <v>259</v>
      </c>
      <c r="C249" s="7">
        <v>0.74647359880164765</v>
      </c>
      <c r="D249" s="7">
        <v>17.2</v>
      </c>
      <c r="E249" s="8">
        <v>3429.38</v>
      </c>
      <c r="F249" s="7">
        <v>2.1969791536637122</v>
      </c>
      <c r="G249" s="7">
        <v>76.946470000000005</v>
      </c>
      <c r="H249" s="9">
        <v>12.507801772562726</v>
      </c>
      <c r="I249" s="7">
        <v>316.53976</v>
      </c>
      <c r="J249" s="10">
        <v>22.8</v>
      </c>
      <c r="K249" s="7">
        <v>0.1928374655647383</v>
      </c>
      <c r="L249" s="7">
        <v>4.4938209961303208</v>
      </c>
      <c r="M249" s="7">
        <v>5.8744226688303591</v>
      </c>
      <c r="N249" s="9">
        <v>59.118459999999999</v>
      </c>
      <c r="O249" s="8">
        <v>4692.7724399999997</v>
      </c>
      <c r="P249" s="7"/>
      <c r="Q249" s="51">
        <v>1</v>
      </c>
      <c r="R249" s="129"/>
      <c r="S249" s="129"/>
      <c r="T249" s="129"/>
      <c r="U249" s="129"/>
      <c r="V249" s="141"/>
      <c r="W249" s="129"/>
      <c r="X249" s="129"/>
      <c r="Y249" s="129"/>
      <c r="Z249" s="129"/>
      <c r="AA249" s="129"/>
      <c r="AB249" s="129"/>
      <c r="AC249" s="129"/>
      <c r="AD249" s="131"/>
    </row>
    <row r="250" spans="1:30" ht="21" x14ac:dyDescent="0.4">
      <c r="A250" s="6">
        <v>249</v>
      </c>
      <c r="B250" s="6" t="s">
        <v>260</v>
      </c>
      <c r="C250" s="7">
        <v>0.49582535216430978</v>
      </c>
      <c r="D250" s="7">
        <v>6.2</v>
      </c>
      <c r="E250" s="8">
        <v>3864.61</v>
      </c>
      <c r="F250" s="7">
        <v>3.9684358130710926</v>
      </c>
      <c r="G250" s="7">
        <v>57.096820000000001</v>
      </c>
      <c r="H250" s="9">
        <v>26.248499234724274</v>
      </c>
      <c r="I250" s="7">
        <v>328.98608000000002</v>
      </c>
      <c r="J250" s="10">
        <v>27.9</v>
      </c>
      <c r="K250" s="7">
        <v>0.84596145358246277</v>
      </c>
      <c r="L250" s="7">
        <v>5.6822868455059528</v>
      </c>
      <c r="M250" s="7">
        <v>2.1725582205277192</v>
      </c>
      <c r="N250" s="9">
        <v>111.13359</v>
      </c>
      <c r="O250" s="8">
        <v>3289.8974400000002</v>
      </c>
      <c r="P250" s="7"/>
      <c r="Q250" s="51">
        <v>2</v>
      </c>
      <c r="R250" s="129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5"/>
    </row>
    <row r="251" spans="1:30" ht="21" x14ac:dyDescent="0.4">
      <c r="A251" s="6">
        <v>250</v>
      </c>
      <c r="B251" s="6" t="s">
        <v>261</v>
      </c>
      <c r="C251" s="7">
        <v>0.75760394381917961</v>
      </c>
      <c r="D251" s="7">
        <v>16.2</v>
      </c>
      <c r="E251" s="8">
        <v>3851.41</v>
      </c>
      <c r="F251" s="7">
        <v>6.4691656590084641</v>
      </c>
      <c r="G251" s="7">
        <v>27.526810000000001</v>
      </c>
      <c r="H251" s="9">
        <v>18.858710817598361</v>
      </c>
      <c r="I251" s="7">
        <v>386.08035999999998</v>
      </c>
      <c r="J251" s="10">
        <v>23.5</v>
      </c>
      <c r="K251" s="7">
        <v>3.2200357781753133</v>
      </c>
      <c r="L251" s="7">
        <v>2.2323504790252069</v>
      </c>
      <c r="M251" s="7">
        <v>3.5219979536787274</v>
      </c>
      <c r="N251" s="9">
        <v>240.51877999999999</v>
      </c>
      <c r="O251" s="8">
        <v>1624.4767899999999</v>
      </c>
      <c r="P251" s="7"/>
      <c r="Q251" s="51">
        <v>3</v>
      </c>
      <c r="R251" s="129"/>
      <c r="S251" s="132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9"/>
    </row>
    <row r="252" spans="1:30" ht="21" x14ac:dyDescent="0.4">
      <c r="A252" s="6">
        <v>251</v>
      </c>
      <c r="B252" s="6" t="s">
        <v>262</v>
      </c>
      <c r="C252" s="7">
        <v>0.67137110070566508</v>
      </c>
      <c r="D252" s="7">
        <v>22.5</v>
      </c>
      <c r="E252" s="8">
        <v>3276.95</v>
      </c>
      <c r="F252" s="7">
        <v>1.6421552463232871</v>
      </c>
      <c r="G252" s="7">
        <v>44.746870000000001</v>
      </c>
      <c r="H252" s="9">
        <v>9.1736463760469569</v>
      </c>
      <c r="I252" s="7">
        <v>300.44846000000001</v>
      </c>
      <c r="J252" s="10">
        <v>25</v>
      </c>
      <c r="K252" s="7">
        <v>0.51641412490684935</v>
      </c>
      <c r="L252" s="7">
        <v>3.6932005539800832</v>
      </c>
      <c r="M252" s="7">
        <v>2.242366286354943</v>
      </c>
      <c r="N252" s="9">
        <v>83.737530000000007</v>
      </c>
      <c r="O252" s="8">
        <v>2917.0678600000001</v>
      </c>
      <c r="P252" s="7"/>
      <c r="Q252" s="51">
        <v>4</v>
      </c>
      <c r="R252" s="129"/>
      <c r="S252" s="132"/>
      <c r="T252" s="137"/>
      <c r="U252" s="6">
        <v>1</v>
      </c>
      <c r="V252" s="141"/>
      <c r="W252" s="6">
        <v>0.53695182557032772</v>
      </c>
      <c r="X252" s="6">
        <v>0.69990783951112789</v>
      </c>
      <c r="Y252" s="6">
        <v>-7.2994538372916147E-4</v>
      </c>
      <c r="Z252" s="6">
        <v>0.79885650238593098</v>
      </c>
      <c r="AA252" s="6">
        <v>-0.23580837635729898</v>
      </c>
      <c r="AB252" s="6">
        <v>-2.6856167975475168E-3</v>
      </c>
      <c r="AC252" s="6">
        <v>0.71847956447144667</v>
      </c>
      <c r="AD252" s="52">
        <v>-0.10523522691859709</v>
      </c>
    </row>
    <row r="253" spans="1:30" ht="21" x14ac:dyDescent="0.4">
      <c r="A253" s="6">
        <v>252</v>
      </c>
      <c r="B253" s="6" t="s">
        <v>263</v>
      </c>
      <c r="C253" s="7">
        <v>0.552756787013714</v>
      </c>
      <c r="D253" s="7">
        <v>9.1999999999999993</v>
      </c>
      <c r="E253" s="8">
        <v>3220.16</v>
      </c>
      <c r="F253" s="7">
        <v>3.7433529247131263</v>
      </c>
      <c r="G253" s="7">
        <v>55.51437</v>
      </c>
      <c r="H253" s="9">
        <v>19.77504897844948</v>
      </c>
      <c r="I253" s="7">
        <v>377.79876999999999</v>
      </c>
      <c r="J253" s="10">
        <v>28.8</v>
      </c>
      <c r="K253" s="7">
        <v>0.31887534053806743</v>
      </c>
      <c r="L253" s="7">
        <v>3.4984606773019875</v>
      </c>
      <c r="M253" s="7">
        <v>3.449657150853624</v>
      </c>
      <c r="N253" s="9">
        <v>68.599789999999999</v>
      </c>
      <c r="O253" s="8">
        <v>4250.0874599999997</v>
      </c>
      <c r="P253" s="7"/>
      <c r="Q253" s="51">
        <v>5</v>
      </c>
      <c r="R253" s="129"/>
      <c r="S253" s="132"/>
      <c r="T253" s="137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3"/>
    </row>
    <row r="254" spans="1:30" ht="21" x14ac:dyDescent="0.4">
      <c r="A254" s="6">
        <v>253</v>
      </c>
      <c r="B254" s="6" t="s">
        <v>264</v>
      </c>
      <c r="C254" s="7">
        <v>0.76270980592193161</v>
      </c>
      <c r="D254" s="7">
        <v>20.8</v>
      </c>
      <c r="E254" s="8">
        <v>3190.28</v>
      </c>
      <c r="F254" s="7">
        <v>3.6192280599480191</v>
      </c>
      <c r="G254" s="7">
        <v>54.347830000000002</v>
      </c>
      <c r="H254" s="9">
        <v>10.299011392066847</v>
      </c>
      <c r="I254" s="7">
        <v>298.91422999999998</v>
      </c>
      <c r="J254" s="10">
        <v>26.1</v>
      </c>
      <c r="K254" s="7">
        <v>0.26350461133069825</v>
      </c>
      <c r="L254" s="7">
        <v>3.643518181155724</v>
      </c>
      <c r="M254" s="7">
        <v>1.272802351283733</v>
      </c>
      <c r="N254" s="9">
        <v>122.56258</v>
      </c>
      <c r="O254" s="8">
        <v>5047.7543800000003</v>
      </c>
      <c r="P254" s="7"/>
      <c r="Q254" s="51">
        <v>6</v>
      </c>
      <c r="R254" s="129"/>
      <c r="S254" s="132"/>
      <c r="T254" s="137"/>
      <c r="U254" s="6">
        <v>0.53695182557032772</v>
      </c>
      <c r="V254" s="141"/>
      <c r="W254" s="6">
        <v>0.99999999999999989</v>
      </c>
      <c r="X254" s="6">
        <v>0.57218833780440825</v>
      </c>
      <c r="Y254" s="6">
        <v>3.9771189122367618E-3</v>
      </c>
      <c r="Z254" s="6">
        <v>0.53304658346040767</v>
      </c>
      <c r="AA254" s="6">
        <v>-0.14002484874554955</v>
      </c>
      <c r="AB254" s="6">
        <v>-6.0241725774970084E-2</v>
      </c>
      <c r="AC254" s="6">
        <v>0.52177639085139271</v>
      </c>
      <c r="AD254" s="52">
        <v>-0.1227657398173353</v>
      </c>
    </row>
    <row r="255" spans="1:30" ht="21" x14ac:dyDescent="0.4">
      <c r="A255" s="6">
        <v>254</v>
      </c>
      <c r="B255" s="6" t="s">
        <v>265</v>
      </c>
      <c r="C255" s="7">
        <v>0.80185376587870505</v>
      </c>
      <c r="D255" s="7">
        <v>10.7</v>
      </c>
      <c r="E255" s="8">
        <v>3387.21</v>
      </c>
      <c r="F255" s="7">
        <v>3.2507585103190748</v>
      </c>
      <c r="G255" s="7">
        <v>70.44238</v>
      </c>
      <c r="H255" s="9">
        <v>12.802987363718202</v>
      </c>
      <c r="I255" s="7">
        <v>328.86007000000001</v>
      </c>
      <c r="J255" s="10">
        <v>28.4</v>
      </c>
      <c r="K255" s="7">
        <v>0.40411995109112386</v>
      </c>
      <c r="L255" s="7">
        <v>4.6677558096889271</v>
      </c>
      <c r="M255" s="7">
        <v>0.86503517487413728</v>
      </c>
      <c r="N255" s="9">
        <v>84.803020000000004</v>
      </c>
      <c r="O255" s="8">
        <v>3765.87871</v>
      </c>
      <c r="P255" s="7"/>
      <c r="Q255" s="51">
        <v>7</v>
      </c>
      <c r="R255" s="129"/>
      <c r="S255" s="132"/>
      <c r="T255" s="137"/>
      <c r="U255" s="6">
        <v>0.69990783951112789</v>
      </c>
      <c r="V255" s="141"/>
      <c r="W255" s="6">
        <v>0.57218833780440825</v>
      </c>
      <c r="X255" s="6">
        <v>1</v>
      </c>
      <c r="Y255" s="6">
        <v>0.25112944644807367</v>
      </c>
      <c r="Z255" s="6">
        <v>0.65148670136464681</v>
      </c>
      <c r="AA255" s="6">
        <v>-0.33926385268739695</v>
      </c>
      <c r="AB255" s="6">
        <v>-8.570905000676983E-2</v>
      </c>
      <c r="AC255" s="6">
        <v>0.57012097294831598</v>
      </c>
      <c r="AD255" s="52">
        <v>-0.14328828438667285</v>
      </c>
    </row>
    <row r="256" spans="1:30" ht="21" x14ac:dyDescent="0.4">
      <c r="A256" s="6">
        <v>255</v>
      </c>
      <c r="B256" s="6" t="s">
        <v>266</v>
      </c>
      <c r="C256" s="7">
        <v>0.53681489827026307</v>
      </c>
      <c r="D256" s="7">
        <v>5.9</v>
      </c>
      <c r="E256" s="8">
        <v>3182.07</v>
      </c>
      <c r="F256" s="7">
        <v>2.5349592418317979</v>
      </c>
      <c r="G256" s="7">
        <v>85.552949999999996</v>
      </c>
      <c r="H256" s="9">
        <v>15.193187089933064</v>
      </c>
      <c r="I256" s="7">
        <v>314.43436000000003</v>
      </c>
      <c r="J256" s="10">
        <v>27.2</v>
      </c>
      <c r="K256" s="7">
        <v>0.41552247434600376</v>
      </c>
      <c r="L256" s="7">
        <v>4.4734574855855254</v>
      </c>
      <c r="M256" s="7">
        <v>4.9203061833123476</v>
      </c>
      <c r="N256" s="9">
        <v>91.685940000000002</v>
      </c>
      <c r="O256" s="8">
        <v>4901.6170700000002</v>
      </c>
      <c r="P256" s="7"/>
      <c r="Q256" s="51">
        <v>8</v>
      </c>
      <c r="R256" s="129"/>
      <c r="S256" s="132"/>
      <c r="T256" s="137"/>
      <c r="U256" s="6">
        <v>-7.2994538372916147E-4</v>
      </c>
      <c r="V256" s="141"/>
      <c r="W256" s="6">
        <v>3.9771189122367618E-3</v>
      </c>
      <c r="X256" s="6">
        <v>0.25112944644807367</v>
      </c>
      <c r="Y256" s="6">
        <v>1.0000000000000002</v>
      </c>
      <c r="Z256" s="6">
        <v>-6.8211497853116046E-2</v>
      </c>
      <c r="AA256" s="6">
        <v>-9.5759828528447333E-2</v>
      </c>
      <c r="AB256" s="6">
        <v>-0.12985249422128414</v>
      </c>
      <c r="AC256" s="6">
        <v>-1.5990079442343083E-3</v>
      </c>
      <c r="AD256" s="52">
        <v>4.6681561119896776E-3</v>
      </c>
    </row>
    <row r="257" spans="1:30" ht="21" x14ac:dyDescent="0.4">
      <c r="A257" s="6">
        <v>256</v>
      </c>
      <c r="B257" s="6" t="s">
        <v>267</v>
      </c>
      <c r="C257" s="7">
        <v>0.62142173142356516</v>
      </c>
      <c r="D257" s="7">
        <v>5.5</v>
      </c>
      <c r="E257" s="8">
        <v>3366.71</v>
      </c>
      <c r="F257" s="7">
        <v>3.7489048715388846</v>
      </c>
      <c r="G257" s="7">
        <v>69.378590000000003</v>
      </c>
      <c r="H257" s="9">
        <v>17.359059513864835</v>
      </c>
      <c r="I257" s="7">
        <v>336.13821999999999</v>
      </c>
      <c r="J257" s="10">
        <v>26.3</v>
      </c>
      <c r="K257" s="7">
        <v>0.35592695759826681</v>
      </c>
      <c r="L257" s="7">
        <v>5.5011104093233634</v>
      </c>
      <c r="M257" s="7">
        <v>2.6087488029991239</v>
      </c>
      <c r="N257" s="9">
        <v>84.215410000000006</v>
      </c>
      <c r="O257" s="8">
        <v>3706.3629500000002</v>
      </c>
      <c r="P257" s="7"/>
      <c r="Q257" s="51">
        <v>9</v>
      </c>
      <c r="R257" s="129"/>
      <c r="S257" s="132"/>
      <c r="T257" s="137"/>
      <c r="U257" s="6">
        <v>0.79885650238593098</v>
      </c>
      <c r="V257" s="141"/>
      <c r="W257" s="6">
        <v>0.53304658346040767</v>
      </c>
      <c r="X257" s="6">
        <v>0.65148670136464681</v>
      </c>
      <c r="Y257" s="6">
        <v>-6.8211497853116046E-2</v>
      </c>
      <c r="Z257" s="6">
        <v>1</v>
      </c>
      <c r="AA257" s="6">
        <v>-0.24470471022649073</v>
      </c>
      <c r="AB257" s="6">
        <v>-8.7057457145327047E-3</v>
      </c>
      <c r="AC257" s="6">
        <v>0.90741484112198878</v>
      </c>
      <c r="AD257" s="52">
        <v>-0.18202520784761755</v>
      </c>
    </row>
    <row r="258" spans="1:30" ht="21" x14ac:dyDescent="0.4">
      <c r="A258" s="6">
        <v>257</v>
      </c>
      <c r="B258" s="6" t="s">
        <v>268</v>
      </c>
      <c r="C258" s="7">
        <v>0.45702850343447454</v>
      </c>
      <c r="D258" s="7">
        <v>13.3</v>
      </c>
      <c r="E258" s="8">
        <v>3472.89</v>
      </c>
      <c r="F258" s="7">
        <v>1.4873708691654497</v>
      </c>
      <c r="G258" s="7">
        <v>92.497569999999996</v>
      </c>
      <c r="H258" s="9">
        <v>9.5597382227270273</v>
      </c>
      <c r="I258" s="7">
        <v>275.60982000000001</v>
      </c>
      <c r="J258" s="10">
        <v>23.6</v>
      </c>
      <c r="K258" s="7">
        <v>0.85717933285914905</v>
      </c>
      <c r="L258" s="7">
        <v>6.2199145437827896</v>
      </c>
      <c r="M258" s="7">
        <v>0.75869435880793978</v>
      </c>
      <c r="N258" s="9">
        <v>100.45412</v>
      </c>
      <c r="O258" s="8">
        <v>3287.5358299999998</v>
      </c>
      <c r="P258" s="7"/>
      <c r="Q258" s="51">
        <v>10</v>
      </c>
      <c r="R258" s="129"/>
      <c r="S258" s="132"/>
      <c r="T258" s="137"/>
      <c r="U258" s="6">
        <v>-0.23580837635729898</v>
      </c>
      <c r="V258" s="141"/>
      <c r="W258" s="6">
        <v>-0.14002484874554955</v>
      </c>
      <c r="X258" s="6">
        <v>-0.33926385268739695</v>
      </c>
      <c r="Y258" s="6">
        <v>-9.5759828528447333E-2</v>
      </c>
      <c r="Z258" s="6">
        <v>-0.24470471022649073</v>
      </c>
      <c r="AA258" s="6">
        <v>0.99999999999999989</v>
      </c>
      <c r="AB258" s="6">
        <v>0.25271528842896912</v>
      </c>
      <c r="AC258" s="6">
        <v>-0.25728764812635324</v>
      </c>
      <c r="AD258" s="52">
        <v>0.25932893757960035</v>
      </c>
    </row>
    <row r="259" spans="1:30" ht="21" x14ac:dyDescent="0.4">
      <c r="A259" s="6">
        <v>258</v>
      </c>
      <c r="B259" s="6" t="s">
        <v>269</v>
      </c>
      <c r="C259" s="7">
        <v>0.87115902964959557</v>
      </c>
      <c r="D259" s="7">
        <v>5.2</v>
      </c>
      <c r="E259" s="8">
        <v>3719.66</v>
      </c>
      <c r="F259" s="7">
        <v>5.8364779874213841</v>
      </c>
      <c r="G259" s="7">
        <v>208.64084</v>
      </c>
      <c r="H259" s="9">
        <v>20.564240790655887</v>
      </c>
      <c r="I259" s="7">
        <v>418.14915000000002</v>
      </c>
      <c r="J259" s="10">
        <v>23</v>
      </c>
      <c r="K259" s="7">
        <v>3.2162614177280329</v>
      </c>
      <c r="L259" s="7">
        <v>2.371967654986523</v>
      </c>
      <c r="M259" s="7">
        <v>2.9447619047619047</v>
      </c>
      <c r="N259" s="9">
        <v>275.18333000000001</v>
      </c>
      <c r="O259" s="8">
        <v>2213.8364799999999</v>
      </c>
      <c r="P259" s="7"/>
      <c r="Q259" s="51">
        <v>11</v>
      </c>
      <c r="R259" s="129"/>
      <c r="S259" s="132"/>
      <c r="T259" s="137"/>
      <c r="U259" s="6">
        <v>-2.6856167975475168E-3</v>
      </c>
      <c r="V259" s="141"/>
      <c r="W259" s="6">
        <v>-6.0241725774970084E-2</v>
      </c>
      <c r="X259" s="6">
        <v>-8.570905000676983E-2</v>
      </c>
      <c r="Y259" s="6">
        <v>-0.12985249422128414</v>
      </c>
      <c r="Z259" s="6">
        <v>-8.7057457145327047E-3</v>
      </c>
      <c r="AA259" s="6">
        <v>0.25271528842896912</v>
      </c>
      <c r="AB259" s="6">
        <v>1</v>
      </c>
      <c r="AC259" s="6">
        <v>-5.5866297504819397E-2</v>
      </c>
      <c r="AD259" s="52">
        <v>0.15711993241447006</v>
      </c>
    </row>
    <row r="260" spans="1:30" ht="21" x14ac:dyDescent="0.4">
      <c r="A260" s="6">
        <v>259</v>
      </c>
      <c r="B260" s="6" t="s">
        <v>270</v>
      </c>
      <c r="C260" s="7">
        <v>0.75672753947724025</v>
      </c>
      <c r="D260" s="7">
        <v>9.1999999999999993</v>
      </c>
      <c r="E260" s="8">
        <v>3685.58</v>
      </c>
      <c r="F260" s="7">
        <v>1.1067783740653514</v>
      </c>
      <c r="G260" s="7">
        <v>130.23066</v>
      </c>
      <c r="H260" s="9">
        <v>14.735595794242178</v>
      </c>
      <c r="I260" s="7">
        <v>314.26071000000002</v>
      </c>
      <c r="J260" s="10">
        <v>27.8</v>
      </c>
      <c r="K260" s="7">
        <v>1.1178680021463065</v>
      </c>
      <c r="L260" s="7">
        <v>3.7321596334761851</v>
      </c>
      <c r="M260" s="7">
        <v>1.1516929848268407</v>
      </c>
      <c r="N260" s="9">
        <v>190.30584999999999</v>
      </c>
      <c r="O260" s="8">
        <v>3498.35914</v>
      </c>
      <c r="P260" s="7"/>
      <c r="Q260" s="51">
        <v>12</v>
      </c>
      <c r="R260" s="129"/>
      <c r="S260" s="132"/>
      <c r="T260" s="137"/>
      <c r="U260" s="6">
        <v>0.71847956447144667</v>
      </c>
      <c r="V260" s="141"/>
      <c r="W260" s="6">
        <v>0.52177639085139271</v>
      </c>
      <c r="X260" s="6">
        <v>0.57012097294831598</v>
      </c>
      <c r="Y260" s="6">
        <v>-1.5990079442343083E-3</v>
      </c>
      <c r="Z260" s="6">
        <v>0.90741484112198878</v>
      </c>
      <c r="AA260" s="6">
        <v>-0.25728764812635324</v>
      </c>
      <c r="AB260" s="6">
        <v>-5.5866297504819397E-2</v>
      </c>
      <c r="AC260" s="6">
        <v>1.0000000000000002</v>
      </c>
      <c r="AD260" s="52">
        <v>-0.12548771036237844</v>
      </c>
    </row>
    <row r="261" spans="1:30" ht="21" x14ac:dyDescent="0.4">
      <c r="A261" s="6">
        <v>260</v>
      </c>
      <c r="B261" s="6" t="s">
        <v>271</v>
      </c>
      <c r="C261" s="7">
        <v>0.80501536782236516</v>
      </c>
      <c r="D261" s="7">
        <v>5.8</v>
      </c>
      <c r="E261" s="8">
        <v>3884.81</v>
      </c>
      <c r="F261" s="7">
        <v>4.9909516559905782</v>
      </c>
      <c r="G261" s="7">
        <v>243.34698</v>
      </c>
      <c r="H261" s="9">
        <v>21.615488466952002</v>
      </c>
      <c r="I261" s="7">
        <v>343.21949000000001</v>
      </c>
      <c r="J261" s="10">
        <v>25.9</v>
      </c>
      <c r="K261" s="7">
        <v>1.9547047721757889</v>
      </c>
      <c r="L261" s="7">
        <v>3.662424956194525</v>
      </c>
      <c r="M261" s="7">
        <v>3.324332864159941</v>
      </c>
      <c r="N261" s="9">
        <v>231.46401</v>
      </c>
      <c r="O261" s="8">
        <v>2285.7409600000001</v>
      </c>
      <c r="P261" s="7"/>
      <c r="Q261" s="53">
        <v>13</v>
      </c>
      <c r="R261" s="130"/>
      <c r="S261" s="133"/>
      <c r="T261" s="138"/>
      <c r="U261" s="29">
        <v>-0.10523522691859709</v>
      </c>
      <c r="V261" s="142"/>
      <c r="W261" s="29">
        <v>-0.1227657398173353</v>
      </c>
      <c r="X261" s="29">
        <v>-0.14328828438667285</v>
      </c>
      <c r="Y261" s="29">
        <v>4.6681561119896776E-3</v>
      </c>
      <c r="Z261" s="29">
        <v>-0.18202520784761755</v>
      </c>
      <c r="AA261" s="29">
        <v>0.25932893757960035</v>
      </c>
      <c r="AB261" s="29">
        <v>0.15711993241447006</v>
      </c>
      <c r="AC261" s="29">
        <v>-0.12548771036237844</v>
      </c>
      <c r="AD261" s="54">
        <v>1</v>
      </c>
    </row>
    <row r="262" spans="1:30" ht="21" x14ac:dyDescent="0.4">
      <c r="A262" s="6">
        <v>261</v>
      </c>
      <c r="B262" s="6" t="s">
        <v>272</v>
      </c>
      <c r="C262" s="7">
        <v>1.0104376809051838</v>
      </c>
      <c r="D262" s="7">
        <v>11.2</v>
      </c>
      <c r="E262" s="8">
        <v>3339.39</v>
      </c>
      <c r="F262" s="7">
        <v>5.157442329620209</v>
      </c>
      <c r="G262" s="7">
        <v>59.802999999999997</v>
      </c>
      <c r="H262" s="9">
        <v>14.910972721691079</v>
      </c>
      <c r="I262" s="7">
        <v>353.42514</v>
      </c>
      <c r="J262" s="10">
        <v>27.5</v>
      </c>
      <c r="K262" s="7">
        <v>0.50445055570924124</v>
      </c>
      <c r="L262" s="7">
        <v>4.5610034207525656</v>
      </c>
      <c r="M262" s="7">
        <v>1.6770458731690203</v>
      </c>
      <c r="N262" s="9">
        <v>87.139769999999999</v>
      </c>
      <c r="O262" s="8">
        <v>2891.1674400000002</v>
      </c>
      <c r="P262" s="7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21" x14ac:dyDescent="0.4">
      <c r="A263" s="6">
        <v>262</v>
      </c>
      <c r="B263" s="6" t="s">
        <v>273</v>
      </c>
      <c r="C263" s="7">
        <v>0.80282231619891908</v>
      </c>
      <c r="D263" s="7">
        <v>14</v>
      </c>
      <c r="E263" s="8">
        <v>3272.6</v>
      </c>
      <c r="F263" s="7">
        <v>2.3745448788982113</v>
      </c>
      <c r="G263" s="7">
        <v>47.799239999999998</v>
      </c>
      <c r="H263" s="9">
        <v>18.159614645288222</v>
      </c>
      <c r="I263" s="7">
        <v>313.39469000000003</v>
      </c>
      <c r="J263" s="10">
        <v>24.2</v>
      </c>
      <c r="K263" s="7">
        <v>0.40922809350861938</v>
      </c>
      <c r="L263" s="7">
        <v>3.6183541011782263</v>
      </c>
      <c r="M263" s="7">
        <v>2.0581650421764395</v>
      </c>
      <c r="N263" s="9">
        <v>71.666070000000005</v>
      </c>
      <c r="O263" s="8">
        <v>5429.2724799999996</v>
      </c>
      <c r="P263" s="7"/>
      <c r="Q263" s="31" t="s">
        <v>399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21" x14ac:dyDescent="0.4">
      <c r="A264" s="6">
        <v>263</v>
      </c>
      <c r="B264" s="6" t="s">
        <v>274</v>
      </c>
      <c r="C264" s="7">
        <v>0.70988552724594123</v>
      </c>
      <c r="D264" s="7">
        <v>11</v>
      </c>
      <c r="E264" s="8">
        <v>3520.65</v>
      </c>
      <c r="F264" s="7">
        <v>1.835603580912099</v>
      </c>
      <c r="G264" s="7">
        <v>42.284869999999998</v>
      </c>
      <c r="H264" s="9">
        <v>7.0216292318385145</v>
      </c>
      <c r="I264" s="7">
        <v>288.33233000000001</v>
      </c>
      <c r="J264" s="10">
        <v>27.3</v>
      </c>
      <c r="K264" s="7">
        <v>0.83809984620435818</v>
      </c>
      <c r="L264" s="7">
        <v>5.702846076620113</v>
      </c>
      <c r="M264" s="7">
        <v>2.7032678496111964</v>
      </c>
      <c r="N264" s="9">
        <v>100.20045</v>
      </c>
      <c r="O264" s="8">
        <v>4001.59798</v>
      </c>
      <c r="P264" s="7"/>
      <c r="Q264" s="44"/>
      <c r="R264" s="45">
        <v>1</v>
      </c>
      <c r="S264" s="45">
        <v>2</v>
      </c>
      <c r="T264" s="45">
        <v>3</v>
      </c>
      <c r="U264" s="45">
        <v>4</v>
      </c>
      <c r="V264" s="45">
        <v>5</v>
      </c>
      <c r="W264" s="45">
        <v>6</v>
      </c>
      <c r="X264" s="45">
        <v>7</v>
      </c>
      <c r="Y264" s="45">
        <v>8</v>
      </c>
      <c r="Z264" s="45">
        <v>9</v>
      </c>
      <c r="AA264" s="45">
        <v>10</v>
      </c>
      <c r="AB264" s="45">
        <v>11</v>
      </c>
      <c r="AC264" s="45">
        <v>12</v>
      </c>
      <c r="AD264" s="46">
        <v>13</v>
      </c>
    </row>
    <row r="265" spans="1:30" ht="21" x14ac:dyDescent="0.4">
      <c r="A265" s="6">
        <v>264</v>
      </c>
      <c r="B265" s="6" t="s">
        <v>275</v>
      </c>
      <c r="C265" s="7">
        <v>0.9150473263544302</v>
      </c>
      <c r="D265" s="7">
        <v>6.8</v>
      </c>
      <c r="E265" s="8">
        <v>4319.4799999999996</v>
      </c>
      <c r="F265" s="7">
        <v>15.419747948479902</v>
      </c>
      <c r="G265" s="7">
        <v>43.386139999999997</v>
      </c>
      <c r="H265" s="9">
        <v>16.673602885467023</v>
      </c>
      <c r="I265" s="7">
        <v>408.81540000000001</v>
      </c>
      <c r="J265" s="10">
        <v>27.3</v>
      </c>
      <c r="K265" s="7">
        <v>3.0938466827088349</v>
      </c>
      <c r="L265" s="7">
        <v>5.0687752771819747</v>
      </c>
      <c r="M265" s="7">
        <v>3.0900321200285985</v>
      </c>
      <c r="N265" s="9">
        <v>229.71812</v>
      </c>
      <c r="O265" s="8">
        <v>2919.2997599999999</v>
      </c>
      <c r="P265" s="7"/>
      <c r="Q265" s="47">
        <v>1</v>
      </c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</row>
    <row r="266" spans="1:30" ht="21" x14ac:dyDescent="0.4">
      <c r="A266" s="6">
        <v>265</v>
      </c>
      <c r="B266" s="6" t="s">
        <v>276</v>
      </c>
      <c r="C266" s="7">
        <v>0.62137005757183805</v>
      </c>
      <c r="D266" s="7">
        <v>8.6</v>
      </c>
      <c r="E266" s="8">
        <v>3753.75</v>
      </c>
      <c r="F266" s="7">
        <v>3.5506860432676457</v>
      </c>
      <c r="G266" s="7">
        <v>26.864419999999999</v>
      </c>
      <c r="H266" s="9">
        <v>12.490806259352253</v>
      </c>
      <c r="I266" s="7">
        <v>325.21748000000002</v>
      </c>
      <c r="J266" s="10">
        <v>26.7</v>
      </c>
      <c r="K266" s="7">
        <v>0.66578881178890059</v>
      </c>
      <c r="L266" s="7">
        <v>3.4238758274366581</v>
      </c>
      <c r="M266" s="7">
        <v>1.0217099089502648</v>
      </c>
      <c r="N266" s="9">
        <v>152.03657000000001</v>
      </c>
      <c r="O266" s="8">
        <v>3741.2564400000001</v>
      </c>
      <c r="P266" s="7"/>
      <c r="Q266" s="47">
        <v>2</v>
      </c>
      <c r="R266" s="129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</row>
    <row r="267" spans="1:30" ht="21" x14ac:dyDescent="0.4">
      <c r="A267" s="6">
        <v>266</v>
      </c>
      <c r="B267" s="6" t="s">
        <v>277</v>
      </c>
      <c r="C267" s="7">
        <v>0.54877729486306748</v>
      </c>
      <c r="D267" s="7">
        <v>9.1</v>
      </c>
      <c r="E267" s="8">
        <v>3389.95</v>
      </c>
      <c r="F267" s="7">
        <v>3.7073885950672882</v>
      </c>
      <c r="G267" s="7">
        <v>98.041799999999995</v>
      </c>
      <c r="H267" s="9">
        <v>11.436351259360109</v>
      </c>
      <c r="I267" s="7">
        <v>301.79608999999999</v>
      </c>
      <c r="J267" s="10">
        <v>23.8</v>
      </c>
      <c r="K267" s="7">
        <v>0.38409362077701326</v>
      </c>
      <c r="L267" s="7">
        <v>5.9695240090066495</v>
      </c>
      <c r="M267" s="7">
        <v>41.668848510237211</v>
      </c>
      <c r="N267" s="9">
        <v>46.123919999999998</v>
      </c>
      <c r="O267" s="8">
        <v>4218.5264699999998</v>
      </c>
      <c r="P267" s="7"/>
      <c r="Q267" s="47">
        <v>3</v>
      </c>
      <c r="R267" s="129"/>
      <c r="S267" s="132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</row>
    <row r="268" spans="1:30" ht="21" x14ac:dyDescent="0.4">
      <c r="A268" s="6">
        <v>267</v>
      </c>
      <c r="B268" s="6" t="s">
        <v>278</v>
      </c>
      <c r="C268" s="7">
        <v>0.83753734632903953</v>
      </c>
      <c r="D268" s="7">
        <v>15.9</v>
      </c>
      <c r="E268" s="8">
        <v>3686.01</v>
      </c>
      <c r="F268" s="7">
        <v>2.6448547778811773</v>
      </c>
      <c r="G268" s="7">
        <v>45.056319999999999</v>
      </c>
      <c r="H268" s="9">
        <v>14.203849733065583</v>
      </c>
      <c r="I268" s="7">
        <v>347.11270000000002</v>
      </c>
      <c r="J268" s="10">
        <v>31.9</v>
      </c>
      <c r="K268" s="7">
        <v>0.10524223253855958</v>
      </c>
      <c r="L268" s="7">
        <v>1.9591516873193908</v>
      </c>
      <c r="M268" s="7">
        <v>0.7013763040603419</v>
      </c>
      <c r="N268" s="9">
        <v>44.57593</v>
      </c>
      <c r="O268" s="8">
        <v>6522.84861</v>
      </c>
      <c r="P268" s="7"/>
      <c r="Q268" s="47">
        <v>4</v>
      </c>
      <c r="R268" s="129"/>
      <c r="S268" s="132"/>
      <c r="T268" s="137"/>
      <c r="U268" s="6">
        <f>TDIST(ABS(U252),9,2)</f>
        <v>0.34343639613791366</v>
      </c>
      <c r="V268" s="141"/>
      <c r="W268" s="6">
        <f t="shared" ref="W268:AD268" si="113">TDIST(ABS(W252),9,2)</f>
        <v>0.60431930202483675</v>
      </c>
      <c r="X268" s="6">
        <f t="shared" si="113"/>
        <v>0.50167391008150708</v>
      </c>
      <c r="Y268" s="6">
        <f t="shared" si="113"/>
        <v>0.99943351147498238</v>
      </c>
      <c r="Z268" s="6">
        <f t="shared" si="113"/>
        <v>0.4449427502648412</v>
      </c>
      <c r="AA268" s="6">
        <f t="shared" si="113"/>
        <v>0.81885994331916312</v>
      </c>
      <c r="AB268" s="6">
        <f t="shared" si="113"/>
        <v>0.99791577664520215</v>
      </c>
      <c r="AC268" s="6">
        <f t="shared" si="113"/>
        <v>0.49069220788231127</v>
      </c>
      <c r="AD268" s="6">
        <f t="shared" si="113"/>
        <v>0.91849723701917185</v>
      </c>
    </row>
    <row r="269" spans="1:30" ht="21" x14ac:dyDescent="0.4">
      <c r="A269" s="6">
        <v>268</v>
      </c>
      <c r="B269" s="6" t="s">
        <v>279</v>
      </c>
      <c r="C269" s="7">
        <v>0.79967143409354469</v>
      </c>
      <c r="D269" s="7">
        <v>17.5</v>
      </c>
      <c r="E269" s="8">
        <v>3324.28</v>
      </c>
      <c r="F269" s="7">
        <v>3.6238886741399305</v>
      </c>
      <c r="G269" s="7">
        <v>60.810809999999996</v>
      </c>
      <c r="H269" s="9">
        <v>12.707769617317355</v>
      </c>
      <c r="I269" s="7">
        <v>293.87320999999997</v>
      </c>
      <c r="J269" s="10">
        <v>22.6</v>
      </c>
      <c r="K269" s="7">
        <v>0.26545652201393016</v>
      </c>
      <c r="L269" s="7">
        <v>5.7982218786238882</v>
      </c>
      <c r="M269" s="7">
        <v>4.3853884808658679</v>
      </c>
      <c r="N269" s="9">
        <v>50.651629999999997</v>
      </c>
      <c r="O269" s="8">
        <v>4086.2968700000001</v>
      </c>
      <c r="P269" s="7"/>
      <c r="Q269" s="47">
        <v>5</v>
      </c>
      <c r="R269" s="129"/>
      <c r="S269" s="132"/>
      <c r="T269" s="137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</row>
    <row r="270" spans="1:30" ht="21" x14ac:dyDescent="0.4">
      <c r="A270" s="6">
        <v>269</v>
      </c>
      <c r="B270" s="6" t="s">
        <v>280</v>
      </c>
      <c r="C270" s="7">
        <v>1.0659568943131654</v>
      </c>
      <c r="D270" s="7">
        <v>7</v>
      </c>
      <c r="E270" s="8">
        <v>3965.66</v>
      </c>
      <c r="F270" s="7">
        <v>9.9974032718774346</v>
      </c>
      <c r="G270" s="7">
        <v>125.39736000000001</v>
      </c>
      <c r="H270" s="9">
        <v>18.24201506102311</v>
      </c>
      <c r="I270" s="7">
        <v>418.39782000000002</v>
      </c>
      <c r="J270" s="10">
        <v>26.4</v>
      </c>
      <c r="K270" s="7">
        <v>4.0803515379786566</v>
      </c>
      <c r="L270" s="7">
        <v>3.5055829654635162</v>
      </c>
      <c r="M270" s="7">
        <v>1.8410802388989873</v>
      </c>
      <c r="N270" s="9">
        <v>421.21782999999999</v>
      </c>
      <c r="O270" s="8">
        <v>4041.4308000000001</v>
      </c>
      <c r="P270" s="7"/>
      <c r="Q270" s="47">
        <v>6</v>
      </c>
      <c r="R270" s="129"/>
      <c r="S270" s="132"/>
      <c r="T270" s="137"/>
      <c r="U270" s="6">
        <f t="shared" ref="U270:AD270" si="114">TDIST(ABS(U254),9,2)</f>
        <v>0.60431930202483675</v>
      </c>
      <c r="V270" s="141"/>
      <c r="W270" s="6">
        <f t="shared" si="114"/>
        <v>0.34343639613791355</v>
      </c>
      <c r="X270" s="6">
        <f t="shared" si="114"/>
        <v>0.58120316445088616</v>
      </c>
      <c r="Y270" s="6">
        <f t="shared" si="114"/>
        <v>0.99691348709153105</v>
      </c>
      <c r="Z270" s="6">
        <f t="shared" si="114"/>
        <v>0.60691088611600852</v>
      </c>
      <c r="AA270" s="6">
        <f t="shared" si="114"/>
        <v>0.89172396795927389</v>
      </c>
      <c r="AB270" s="6">
        <f t="shared" si="114"/>
        <v>0.95327961156636354</v>
      </c>
      <c r="AC270" s="6">
        <f t="shared" si="114"/>
        <v>0.61442249785258096</v>
      </c>
      <c r="AD270" s="6">
        <f t="shared" si="114"/>
        <v>0.90499032777022781</v>
      </c>
    </row>
    <row r="271" spans="1:30" ht="21" x14ac:dyDescent="0.4">
      <c r="A271" s="6">
        <v>270</v>
      </c>
      <c r="B271" s="6" t="s">
        <v>281</v>
      </c>
      <c r="C271" s="7">
        <v>0.82863446923265516</v>
      </c>
      <c r="D271" s="7">
        <v>7.4</v>
      </c>
      <c r="E271" s="8">
        <v>3353.98</v>
      </c>
      <c r="F271" s="7">
        <v>0.39225300318705569</v>
      </c>
      <c r="G271" s="7">
        <v>63.841299999999997</v>
      </c>
      <c r="H271" s="9">
        <v>9.4876195145869087</v>
      </c>
      <c r="I271" s="7">
        <v>321.13263000000001</v>
      </c>
      <c r="J271" s="10">
        <v>28.8</v>
      </c>
      <c r="K271" s="7">
        <v>0.28063960885074962</v>
      </c>
      <c r="L271" s="7">
        <v>4.4128462858543758</v>
      </c>
      <c r="M271" s="7">
        <v>1.5937729835744052</v>
      </c>
      <c r="N271" s="9">
        <v>67.733930000000001</v>
      </c>
      <c r="O271" s="8">
        <v>3777.9112500000001</v>
      </c>
      <c r="P271" s="7"/>
      <c r="Q271" s="47">
        <v>7</v>
      </c>
      <c r="R271" s="129"/>
      <c r="S271" s="132"/>
      <c r="T271" s="137"/>
      <c r="U271" s="6">
        <f t="shared" ref="U271:AD271" si="115">TDIST(ABS(U255),9,2)</f>
        <v>0.50167391008150708</v>
      </c>
      <c r="V271" s="141"/>
      <c r="W271" s="6">
        <f t="shared" si="115"/>
        <v>0.58120316445088616</v>
      </c>
      <c r="X271" s="6">
        <f t="shared" si="115"/>
        <v>0.34343639613791366</v>
      </c>
      <c r="Y271" s="6">
        <f t="shared" si="115"/>
        <v>0.80735378360945442</v>
      </c>
      <c r="Z271" s="6">
        <f t="shared" si="115"/>
        <v>0.53101403692952021</v>
      </c>
      <c r="AA271" s="6">
        <f t="shared" si="115"/>
        <v>0.74219310236945502</v>
      </c>
      <c r="AB271" s="6">
        <f t="shared" si="115"/>
        <v>0.93357414760345003</v>
      </c>
      <c r="AC271" s="6">
        <f t="shared" si="115"/>
        <v>0.58254593773326491</v>
      </c>
      <c r="AD271" s="6">
        <f t="shared" si="115"/>
        <v>0.88921936166126347</v>
      </c>
    </row>
    <row r="272" spans="1:30" ht="21" x14ac:dyDescent="0.4">
      <c r="A272" s="6">
        <v>271</v>
      </c>
      <c r="B272" s="6" t="s">
        <v>282</v>
      </c>
      <c r="C272" s="7">
        <v>1.0971209778366835</v>
      </c>
      <c r="D272" s="7">
        <v>8.1999999999999993</v>
      </c>
      <c r="E272" s="8">
        <v>3844.7</v>
      </c>
      <c r="F272" s="7">
        <v>4.756645313305353</v>
      </c>
      <c r="G272" s="7">
        <v>103.24666999999999</v>
      </c>
      <c r="H272" s="9">
        <v>24.902437228480967</v>
      </c>
      <c r="I272" s="7">
        <v>456.22561000000002</v>
      </c>
      <c r="J272" s="10">
        <v>24.7</v>
      </c>
      <c r="K272" s="7">
        <v>4.7058823529411757</v>
      </c>
      <c r="L272" s="7">
        <v>2.3562329725351594</v>
      </c>
      <c r="M272" s="7">
        <v>3.922391576467124</v>
      </c>
      <c r="N272" s="9">
        <v>389.01961</v>
      </c>
      <c r="O272" s="8">
        <v>3200.9130399999999</v>
      </c>
      <c r="P272" s="7"/>
      <c r="Q272" s="47">
        <v>8</v>
      </c>
      <c r="R272" s="129"/>
      <c r="S272" s="132"/>
      <c r="T272" s="137"/>
      <c r="U272" s="6">
        <f t="shared" ref="U272:AD272" si="116">TDIST(ABS(U256),9,2)</f>
        <v>0.99943351147498238</v>
      </c>
      <c r="V272" s="141"/>
      <c r="W272" s="6">
        <f t="shared" si="116"/>
        <v>0.99691348709153105</v>
      </c>
      <c r="X272" s="6">
        <f t="shared" si="116"/>
        <v>0.80735378360945442</v>
      </c>
      <c r="Y272" s="6">
        <f t="shared" si="116"/>
        <v>0.34343639613791371</v>
      </c>
      <c r="Z272" s="6">
        <f t="shared" si="116"/>
        <v>0.9471086849559246</v>
      </c>
      <c r="AA272" s="6">
        <f t="shared" si="116"/>
        <v>0.92580965561950479</v>
      </c>
      <c r="AB272" s="6">
        <f t="shared" si="116"/>
        <v>0.89953901247199952</v>
      </c>
      <c r="AC272" s="6">
        <f t="shared" si="116"/>
        <v>0.99875905878371674</v>
      </c>
      <c r="AD272" s="6">
        <f t="shared" si="116"/>
        <v>0.99637719955676474</v>
      </c>
    </row>
    <row r="273" spans="1:30" ht="21" x14ac:dyDescent="0.4">
      <c r="A273" s="6">
        <v>272</v>
      </c>
      <c r="B273" s="6" t="s">
        <v>283</v>
      </c>
      <c r="C273" s="7">
        <v>0.85423163072598718</v>
      </c>
      <c r="D273" s="7">
        <v>9.3000000000000007</v>
      </c>
      <c r="E273" s="8">
        <v>3345.77</v>
      </c>
      <c r="F273" s="7">
        <v>2.1300891563090163</v>
      </c>
      <c r="G273" s="7">
        <v>50.960410000000003</v>
      </c>
      <c r="H273" s="9">
        <v>11.90214765690193</v>
      </c>
      <c r="I273" s="7">
        <v>396.81144999999998</v>
      </c>
      <c r="J273" s="10">
        <v>33.9</v>
      </c>
      <c r="K273" s="7">
        <v>0.1233332876543379</v>
      </c>
      <c r="L273" s="7">
        <v>4.3919364047608589</v>
      </c>
      <c r="M273" s="7">
        <v>4.5963810444024773</v>
      </c>
      <c r="N273" s="9">
        <v>55.143680000000003</v>
      </c>
      <c r="O273" s="8">
        <v>5633.6027100000001</v>
      </c>
      <c r="P273" s="7"/>
      <c r="Q273" s="47">
        <v>9</v>
      </c>
      <c r="R273" s="129"/>
      <c r="S273" s="132"/>
      <c r="T273" s="137"/>
      <c r="U273" s="6">
        <f t="shared" ref="U273:AD273" si="117">TDIST(ABS(U257),9,2)</f>
        <v>0.4449427502648412</v>
      </c>
      <c r="V273" s="141"/>
      <c r="W273" s="6">
        <f t="shared" si="117"/>
        <v>0.60691088611600852</v>
      </c>
      <c r="X273" s="6">
        <f t="shared" si="117"/>
        <v>0.53101403692952021</v>
      </c>
      <c r="Y273" s="6">
        <f t="shared" si="117"/>
        <v>0.9471086849559246</v>
      </c>
      <c r="Z273" s="6">
        <f t="shared" si="117"/>
        <v>0.34343639613791366</v>
      </c>
      <c r="AA273" s="6">
        <f t="shared" si="117"/>
        <v>0.8121729986675581</v>
      </c>
      <c r="AB273" s="6">
        <f t="shared" si="117"/>
        <v>0.99324382833402736</v>
      </c>
      <c r="AC273" s="6">
        <f t="shared" si="117"/>
        <v>0.38783805042812691</v>
      </c>
      <c r="AD273" s="6">
        <f t="shared" si="117"/>
        <v>0.85959678697112896</v>
      </c>
    </row>
    <row r="274" spans="1:30" ht="21" x14ac:dyDescent="0.4">
      <c r="A274" s="6">
        <v>273</v>
      </c>
      <c r="B274" s="6" t="s">
        <v>284</v>
      </c>
      <c r="C274" s="7">
        <v>0.58146862842306046</v>
      </c>
      <c r="D274" s="7">
        <v>8.1999999999999993</v>
      </c>
      <c r="E274" s="8">
        <v>3453.1</v>
      </c>
      <c r="F274" s="7">
        <v>5.4449663470829934</v>
      </c>
      <c r="G274" s="7">
        <v>50.059809999999999</v>
      </c>
      <c r="H274" s="9">
        <v>13.175474123805762</v>
      </c>
      <c r="I274" s="7">
        <v>331.57996000000003</v>
      </c>
      <c r="J274" s="10">
        <v>26.8</v>
      </c>
      <c r="K274" s="7">
        <v>0.36892200988710988</v>
      </c>
      <c r="L274" s="7">
        <v>4.2013629221319393</v>
      </c>
      <c r="M274" s="7">
        <v>2.3393188750430634</v>
      </c>
      <c r="N274" s="9">
        <v>66.097409999999996</v>
      </c>
      <c r="O274" s="8">
        <v>5099.90841</v>
      </c>
      <c r="P274" s="7"/>
      <c r="Q274" s="47">
        <v>10</v>
      </c>
      <c r="R274" s="129"/>
      <c r="S274" s="132"/>
      <c r="T274" s="137"/>
      <c r="U274" s="6">
        <f t="shared" ref="U274:AD274" si="118">TDIST(ABS(U258),9,2)</f>
        <v>0.81885994331916312</v>
      </c>
      <c r="V274" s="141"/>
      <c r="W274" s="6">
        <f t="shared" si="118"/>
        <v>0.89172396795927389</v>
      </c>
      <c r="X274" s="6">
        <f t="shared" si="118"/>
        <v>0.74219310236945502</v>
      </c>
      <c r="Y274" s="6">
        <f t="shared" si="118"/>
        <v>0.92580965561950479</v>
      </c>
      <c r="Z274" s="6">
        <f t="shared" si="118"/>
        <v>0.8121729986675581</v>
      </c>
      <c r="AA274" s="6">
        <f t="shared" si="118"/>
        <v>0.34343639613791355</v>
      </c>
      <c r="AB274" s="6">
        <f t="shared" si="118"/>
        <v>0.80616554974870924</v>
      </c>
      <c r="AC274" s="6">
        <f t="shared" si="118"/>
        <v>0.80274253999027945</v>
      </c>
      <c r="AD274" s="6">
        <f t="shared" si="118"/>
        <v>0.80121579650145536</v>
      </c>
    </row>
    <row r="275" spans="1:30" ht="21" x14ac:dyDescent="0.4">
      <c r="A275" s="6">
        <v>274</v>
      </c>
      <c r="B275" s="6" t="s">
        <v>285</v>
      </c>
      <c r="C275" s="7">
        <v>0.74163995371863201</v>
      </c>
      <c r="D275" s="7">
        <v>19.8</v>
      </c>
      <c r="E275" s="8">
        <v>3393.19</v>
      </c>
      <c r="F275" s="7">
        <v>1.9536806964966522</v>
      </c>
      <c r="G275" s="7">
        <v>26.627220000000001</v>
      </c>
      <c r="H275" s="9">
        <v>17.526222947212684</v>
      </c>
      <c r="I275" s="7">
        <v>317.63434000000001</v>
      </c>
      <c r="J275" s="10">
        <v>24.9</v>
      </c>
      <c r="K275" s="7">
        <v>0.26994037838599128</v>
      </c>
      <c r="L275" s="7">
        <v>4.7419434380986702</v>
      </c>
      <c r="M275" s="7">
        <v>0.8029058629388669</v>
      </c>
      <c r="N275" s="9">
        <v>80.618279999999999</v>
      </c>
      <c r="O275" s="8">
        <v>4425.4850999999999</v>
      </c>
      <c r="P275" s="7"/>
      <c r="Q275" s="47">
        <v>11</v>
      </c>
      <c r="R275" s="129"/>
      <c r="S275" s="132"/>
      <c r="T275" s="137"/>
      <c r="U275" s="6">
        <f t="shared" ref="U275:AD275" si="119">TDIST(ABS(U259),9,2)</f>
        <v>0.99791577664520215</v>
      </c>
      <c r="V275" s="141"/>
      <c r="W275" s="6">
        <f t="shared" si="119"/>
        <v>0.95327961156636354</v>
      </c>
      <c r="X275" s="6">
        <f t="shared" si="119"/>
        <v>0.93357414760345003</v>
      </c>
      <c r="Y275" s="6">
        <f t="shared" si="119"/>
        <v>0.89953901247199952</v>
      </c>
      <c r="Z275" s="6">
        <f t="shared" si="119"/>
        <v>0.99324382833402736</v>
      </c>
      <c r="AA275" s="6">
        <f t="shared" si="119"/>
        <v>0.80616554974870924</v>
      </c>
      <c r="AB275" s="6">
        <f t="shared" si="119"/>
        <v>0.34343639613791366</v>
      </c>
      <c r="AC275" s="6">
        <f t="shared" si="119"/>
        <v>0.9566688956388778</v>
      </c>
      <c r="AD275" s="6">
        <f t="shared" si="119"/>
        <v>0.87861866646786946</v>
      </c>
    </row>
    <row r="276" spans="1:30" ht="21" x14ac:dyDescent="0.4">
      <c r="A276" s="6">
        <v>275</v>
      </c>
      <c r="B276" s="6" t="s">
        <v>286</v>
      </c>
      <c r="C276" s="7">
        <v>0.72790113112693755</v>
      </c>
      <c r="D276" s="7">
        <v>19.600000000000001</v>
      </c>
      <c r="E276" s="8">
        <v>3629.75</v>
      </c>
      <c r="F276" s="7">
        <v>3.9929828236279854</v>
      </c>
      <c r="G276" s="7">
        <v>196.38104999999999</v>
      </c>
      <c r="H276" s="9">
        <v>17.830959363217428</v>
      </c>
      <c r="I276" s="7">
        <v>397.68799999999999</v>
      </c>
      <c r="J276" s="10">
        <v>25.7</v>
      </c>
      <c r="K276" s="7">
        <v>0.73337885340009601</v>
      </c>
      <c r="L276" s="7">
        <v>1.9637620444072057</v>
      </c>
      <c r="M276" s="7">
        <v>1.7732771260997067</v>
      </c>
      <c r="N276" s="9">
        <v>77.257670000000005</v>
      </c>
      <c r="O276" s="8">
        <v>2307.8917099999999</v>
      </c>
      <c r="P276" s="7"/>
      <c r="Q276" s="47">
        <v>12</v>
      </c>
      <c r="R276" s="129"/>
      <c r="S276" s="132"/>
      <c r="T276" s="137"/>
      <c r="U276" s="6">
        <f t="shared" ref="U276:AD276" si="120">TDIST(ABS(U260),9,2)</f>
        <v>0.49069220788231127</v>
      </c>
      <c r="V276" s="141"/>
      <c r="W276" s="6">
        <f t="shared" si="120"/>
        <v>0.61442249785258096</v>
      </c>
      <c r="X276" s="6">
        <f t="shared" si="120"/>
        <v>0.58254593773326491</v>
      </c>
      <c r="Y276" s="6">
        <f t="shared" si="120"/>
        <v>0.99875905878371674</v>
      </c>
      <c r="Z276" s="6">
        <f t="shared" si="120"/>
        <v>0.38783805042812691</v>
      </c>
      <c r="AA276" s="6">
        <f t="shared" si="120"/>
        <v>0.80274253999027945</v>
      </c>
      <c r="AB276" s="6">
        <f t="shared" si="120"/>
        <v>0.9566688956388778</v>
      </c>
      <c r="AC276" s="6">
        <f t="shared" si="120"/>
        <v>0.34343639613791371</v>
      </c>
      <c r="AD276" s="6">
        <f t="shared" si="120"/>
        <v>0.90289587861947285</v>
      </c>
    </row>
    <row r="277" spans="1:30" ht="21" x14ac:dyDescent="0.4">
      <c r="A277" s="6">
        <v>276</v>
      </c>
      <c r="B277" s="6" t="s">
        <v>287</v>
      </c>
      <c r="C277" s="7">
        <v>0.90632565646533003</v>
      </c>
      <c r="D277" s="7">
        <v>7.5</v>
      </c>
      <c r="E277" s="8">
        <v>3437.05</v>
      </c>
      <c r="F277" s="7">
        <v>8.0493306019409445</v>
      </c>
      <c r="G277" s="7">
        <v>85.849620000000002</v>
      </c>
      <c r="H277" s="9">
        <v>20.112980321559377</v>
      </c>
      <c r="I277" s="7">
        <v>404.74268999999998</v>
      </c>
      <c r="J277" s="10">
        <v>27.2</v>
      </c>
      <c r="K277" s="7">
        <v>2.8901734104046239</v>
      </c>
      <c r="L277" s="7">
        <v>3.5177023196142945</v>
      </c>
      <c r="M277" s="7">
        <v>3.3821673184762138</v>
      </c>
      <c r="N277" s="9">
        <v>367.91629999999998</v>
      </c>
      <c r="O277" s="8">
        <v>3969.1062999999999</v>
      </c>
      <c r="P277" s="7"/>
      <c r="Q277" s="48">
        <v>13</v>
      </c>
      <c r="R277" s="129"/>
      <c r="S277" s="132"/>
      <c r="T277" s="137"/>
      <c r="U277" s="6">
        <f t="shared" ref="U277:AD277" si="121">TDIST(ABS(U261),9,2)</f>
        <v>0.91849723701917185</v>
      </c>
      <c r="V277" s="141"/>
      <c r="W277" s="6">
        <f t="shared" si="121"/>
        <v>0.90499032777022781</v>
      </c>
      <c r="X277" s="6">
        <f t="shared" si="121"/>
        <v>0.88921936166126347</v>
      </c>
      <c r="Y277" s="6">
        <f t="shared" si="121"/>
        <v>0.99637719955676474</v>
      </c>
      <c r="Z277" s="6">
        <f t="shared" si="121"/>
        <v>0.85959678697112896</v>
      </c>
      <c r="AA277" s="6">
        <f t="shared" si="121"/>
        <v>0.80121579650145536</v>
      </c>
      <c r="AB277" s="6">
        <f t="shared" si="121"/>
        <v>0.87861866646786946</v>
      </c>
      <c r="AC277" s="6">
        <f t="shared" si="121"/>
        <v>0.90289587861947285</v>
      </c>
      <c r="AD277" s="6">
        <f t="shared" si="121"/>
        <v>0.34343639613791366</v>
      </c>
    </row>
    <row r="278" spans="1:30" ht="21" x14ac:dyDescent="0.4">
      <c r="A278" s="6">
        <v>277</v>
      </c>
      <c r="B278" s="6" t="s">
        <v>288</v>
      </c>
      <c r="C278" s="7">
        <v>0.74349442379182151</v>
      </c>
      <c r="D278" s="7">
        <v>5</v>
      </c>
      <c r="E278" s="8">
        <v>3467.73</v>
      </c>
      <c r="F278" s="7">
        <v>0.57594638462746739</v>
      </c>
      <c r="G278" s="7">
        <v>19.282509999999998</v>
      </c>
      <c r="H278" s="9">
        <v>10.812084402324729</v>
      </c>
      <c r="I278" s="7">
        <v>322.42525999999998</v>
      </c>
      <c r="J278" s="10">
        <v>29.4</v>
      </c>
      <c r="K278" s="7">
        <v>0.42475244896333852</v>
      </c>
      <c r="L278" s="7">
        <v>4.4504947903031571</v>
      </c>
      <c r="M278" s="7">
        <v>3.4347348028692597</v>
      </c>
      <c r="N278" s="9">
        <v>80.735699999999994</v>
      </c>
      <c r="O278" s="8">
        <v>4489.2140900000004</v>
      </c>
      <c r="P278" s="7"/>
      <c r="Q278" s="31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21" x14ac:dyDescent="0.4">
      <c r="A279" s="6">
        <v>278</v>
      </c>
      <c r="B279" s="6" t="s">
        <v>289</v>
      </c>
      <c r="C279" s="7">
        <v>0.81882418950432212</v>
      </c>
      <c r="D279" s="7">
        <v>18</v>
      </c>
      <c r="E279" s="8">
        <v>3252.37</v>
      </c>
      <c r="F279" s="7">
        <v>2.2793821121105324</v>
      </c>
      <c r="G279" s="7">
        <v>170.51013</v>
      </c>
      <c r="H279" s="9">
        <v>13.097680290358214</v>
      </c>
      <c r="I279" s="7">
        <v>329.21291000000002</v>
      </c>
      <c r="J279" s="10">
        <v>26.8</v>
      </c>
      <c r="K279" s="7">
        <v>0.23006134969325154</v>
      </c>
      <c r="L279" s="7">
        <v>5.084775480861957</v>
      </c>
      <c r="M279" s="7">
        <v>2.3905458243473077</v>
      </c>
      <c r="N279" s="9">
        <v>65.998850000000004</v>
      </c>
      <c r="O279" s="8">
        <v>3948.4158299999999</v>
      </c>
      <c r="P279" s="7"/>
      <c r="Q279" s="31" t="s">
        <v>400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21" x14ac:dyDescent="0.4">
      <c r="A280" s="6">
        <v>279</v>
      </c>
      <c r="B280" s="6" t="s">
        <v>290</v>
      </c>
      <c r="C280" s="7">
        <v>0.70711146030195571</v>
      </c>
      <c r="D280" s="7">
        <v>4.3</v>
      </c>
      <c r="E280" s="8">
        <v>3683.72</v>
      </c>
      <c r="F280" s="7">
        <v>2.102223260357166</v>
      </c>
      <c r="G280" s="7">
        <v>48.78049</v>
      </c>
      <c r="H280" s="9">
        <v>26.585692141082539</v>
      </c>
      <c r="I280" s="7">
        <v>348.31079</v>
      </c>
      <c r="J280" s="10">
        <v>25.5</v>
      </c>
      <c r="K280" s="7">
        <v>0.18012789080246974</v>
      </c>
      <c r="L280" s="7">
        <v>5.7333361646104519</v>
      </c>
      <c r="M280" s="7">
        <v>4.3307922621196351</v>
      </c>
      <c r="N280" s="9">
        <v>38.627429999999997</v>
      </c>
      <c r="O280" s="8">
        <v>3137.8761199999999</v>
      </c>
      <c r="P280" s="7"/>
      <c r="Q280" s="44"/>
      <c r="R280" s="45">
        <v>1</v>
      </c>
      <c r="S280" s="45">
        <v>2</v>
      </c>
      <c r="T280" s="45">
        <v>3</v>
      </c>
      <c r="U280" s="45">
        <v>4</v>
      </c>
      <c r="V280" s="45">
        <v>5</v>
      </c>
      <c r="W280" s="45">
        <v>6</v>
      </c>
      <c r="X280" s="45">
        <v>7</v>
      </c>
      <c r="Y280" s="45">
        <v>8</v>
      </c>
      <c r="Z280" s="45">
        <v>9</v>
      </c>
      <c r="AA280" s="45">
        <v>10</v>
      </c>
      <c r="AB280" s="45">
        <v>11</v>
      </c>
      <c r="AC280" s="45">
        <v>12</v>
      </c>
      <c r="AD280" s="46">
        <v>13</v>
      </c>
    </row>
    <row r="281" spans="1:30" ht="21" x14ac:dyDescent="0.4">
      <c r="A281" s="6">
        <v>280</v>
      </c>
      <c r="B281" s="6" t="s">
        <v>291</v>
      </c>
      <c r="C281" s="7">
        <v>0.61391884865055268</v>
      </c>
      <c r="D281" s="7">
        <v>9.6</v>
      </c>
      <c r="E281" s="8">
        <v>3317.41</v>
      </c>
      <c r="F281" s="7">
        <v>2.1638123354076857</v>
      </c>
      <c r="G281" s="7">
        <v>65.314830000000001</v>
      </c>
      <c r="H281" s="9">
        <v>8.2862270828790443</v>
      </c>
      <c r="I281" s="7">
        <v>308.85485999999997</v>
      </c>
      <c r="J281" s="10">
        <v>26.7</v>
      </c>
      <c r="K281" s="7">
        <v>0.28639276380950107</v>
      </c>
      <c r="L281" s="7">
        <v>3.6902225875169834</v>
      </c>
      <c r="M281" s="7">
        <v>4.7756512404180009</v>
      </c>
      <c r="N281" s="9">
        <v>88.280569999999997</v>
      </c>
      <c r="O281" s="8">
        <v>3484.6771899999999</v>
      </c>
      <c r="P281" s="7"/>
      <c r="Q281" s="47">
        <v>1</v>
      </c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  <c r="AC281" s="129"/>
      <c r="AD281" s="129"/>
    </row>
    <row r="282" spans="1:30" ht="21" x14ac:dyDescent="0.4">
      <c r="A282" s="6">
        <v>281</v>
      </c>
      <c r="B282" s="6" t="s">
        <v>292</v>
      </c>
      <c r="C282" s="7">
        <v>1.2334801762114538</v>
      </c>
      <c r="D282" s="7">
        <v>5.9</v>
      </c>
      <c r="E282" s="8">
        <v>3620.36</v>
      </c>
      <c r="F282" s="7">
        <v>6.1456463805949859</v>
      </c>
      <c r="G282" s="7">
        <v>80.494420000000005</v>
      </c>
      <c r="H282" s="9">
        <v>20.525371186164136</v>
      </c>
      <c r="I282" s="7">
        <v>422.03730999999999</v>
      </c>
      <c r="J282" s="10">
        <v>25</v>
      </c>
      <c r="K282" s="7">
        <v>3.0127462340672078</v>
      </c>
      <c r="L282" s="7">
        <v>3.8070375808995487</v>
      </c>
      <c r="M282" s="7">
        <v>4.2003589492576276</v>
      </c>
      <c r="N282" s="9">
        <v>273.92815999999999</v>
      </c>
      <c r="O282" s="8">
        <v>2380.5841099999998</v>
      </c>
      <c r="P282" s="7"/>
      <c r="Q282" s="47">
        <v>2</v>
      </c>
      <c r="R282" s="129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</row>
    <row r="283" spans="1:30" ht="21" x14ac:dyDescent="0.4">
      <c r="A283" s="6">
        <v>282</v>
      </c>
      <c r="B283" s="6" t="s">
        <v>293</v>
      </c>
      <c r="C283" s="7">
        <v>0.94618328747931491</v>
      </c>
      <c r="D283" s="7">
        <v>12.3</v>
      </c>
      <c r="E283" s="8">
        <v>3642.86</v>
      </c>
      <c r="F283" s="7">
        <v>1.0050659384168688</v>
      </c>
      <c r="G283" s="7">
        <v>49.723759999999999</v>
      </c>
      <c r="H283" s="9">
        <v>13.796814245540654</v>
      </c>
      <c r="I283" s="7">
        <v>327.48905999999999</v>
      </c>
      <c r="J283" s="10">
        <v>25.5</v>
      </c>
      <c r="K283" s="7">
        <v>0.19529215706697217</v>
      </c>
      <c r="L283" s="7">
        <v>4.466959726297195</v>
      </c>
      <c r="M283" s="7">
        <v>4.191531050446188</v>
      </c>
      <c r="N283" s="9">
        <v>46.948230000000002</v>
      </c>
      <c r="O283" s="8">
        <v>2726.0433899999998</v>
      </c>
      <c r="P283" s="7"/>
      <c r="Q283" s="47">
        <v>3</v>
      </c>
      <c r="R283" s="129"/>
      <c r="S283" s="132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</row>
    <row r="284" spans="1:30" ht="21" x14ac:dyDescent="0.4">
      <c r="A284" s="6">
        <v>283</v>
      </c>
      <c r="B284" s="6" t="s">
        <v>294</v>
      </c>
      <c r="C284" s="7">
        <v>0.45553272673906664</v>
      </c>
      <c r="D284" s="7">
        <v>8.1999999999999993</v>
      </c>
      <c r="E284" s="8">
        <v>4171.83</v>
      </c>
      <c r="F284" s="7">
        <v>3.2638685060170238</v>
      </c>
      <c r="G284" s="7">
        <v>57.14911</v>
      </c>
      <c r="H284" s="9">
        <v>14.59348400352216</v>
      </c>
      <c r="I284" s="7">
        <v>344.20898</v>
      </c>
      <c r="J284" s="10">
        <v>27.2</v>
      </c>
      <c r="K284" s="7">
        <v>0.44910179640718562</v>
      </c>
      <c r="L284" s="7">
        <v>2.5829175227472851</v>
      </c>
      <c r="M284" s="7">
        <v>0.9501614323451717</v>
      </c>
      <c r="N284" s="9">
        <v>98.530209999999997</v>
      </c>
      <c r="O284" s="8">
        <v>2658.65571</v>
      </c>
      <c r="P284" s="7"/>
      <c r="Q284" s="47">
        <v>4</v>
      </c>
      <c r="R284" s="129"/>
      <c r="S284" s="132"/>
      <c r="T284" s="137"/>
      <c r="U284" s="6">
        <f>IF(ABS(U252)&gt;U268,0,1)</f>
        <v>0</v>
      </c>
      <c r="V284" s="141"/>
      <c r="W284" s="6">
        <f t="shared" ref="W284:AD284" si="122">IF(ABS(W252)&gt;W268,0,1)</f>
        <v>1</v>
      </c>
      <c r="X284" s="6">
        <f t="shared" si="122"/>
        <v>0</v>
      </c>
      <c r="Y284" s="6">
        <f t="shared" si="122"/>
        <v>1</v>
      </c>
      <c r="Z284" s="6">
        <f t="shared" si="122"/>
        <v>0</v>
      </c>
      <c r="AA284" s="6">
        <f t="shared" si="122"/>
        <v>1</v>
      </c>
      <c r="AB284" s="6">
        <f t="shared" si="122"/>
        <v>1</v>
      </c>
      <c r="AC284" s="6">
        <f t="shared" si="122"/>
        <v>0</v>
      </c>
      <c r="AD284" s="6">
        <f t="shared" si="122"/>
        <v>1</v>
      </c>
    </row>
    <row r="285" spans="1:30" ht="21" x14ac:dyDescent="0.4">
      <c r="A285" s="6">
        <v>284</v>
      </c>
      <c r="B285" s="6" t="s">
        <v>295</v>
      </c>
      <c r="C285" s="7">
        <v>0.65787075846484677</v>
      </c>
      <c r="D285" s="7">
        <v>8.1</v>
      </c>
      <c r="E285" s="8">
        <v>3427.41</v>
      </c>
      <c r="F285" s="7">
        <v>2.3690636731421075</v>
      </c>
      <c r="G285" s="7">
        <v>14.831340000000001</v>
      </c>
      <c r="H285" s="9">
        <v>14.032146371687867</v>
      </c>
      <c r="I285" s="7">
        <v>383.00470000000001</v>
      </c>
      <c r="J285" s="10">
        <v>31.2</v>
      </c>
      <c r="K285" s="7">
        <v>0.22985050876526075</v>
      </c>
      <c r="L285" s="7">
        <v>4.1914203447898828</v>
      </c>
      <c r="M285" s="7">
        <v>1.5998469220395815</v>
      </c>
      <c r="N285" s="9">
        <v>67.231269999999995</v>
      </c>
      <c r="O285" s="8">
        <v>4093.2499899999998</v>
      </c>
      <c r="P285" s="7"/>
      <c r="Q285" s="47">
        <v>5</v>
      </c>
      <c r="R285" s="129"/>
      <c r="S285" s="132"/>
      <c r="T285" s="137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</row>
    <row r="286" spans="1:30" ht="21" x14ac:dyDescent="0.4">
      <c r="A286" s="6">
        <v>285</v>
      </c>
      <c r="B286" s="6" t="s">
        <v>296</v>
      </c>
      <c r="C286" s="7">
        <v>0.78061283933356629</v>
      </c>
      <c r="D286" s="7">
        <v>13</v>
      </c>
      <c r="E286" s="8">
        <v>3499.04</v>
      </c>
      <c r="F286" s="7">
        <v>2.0097867878364206</v>
      </c>
      <c r="G286" s="7">
        <v>18.508579999999998</v>
      </c>
      <c r="H286" s="9">
        <v>11.461610159617848</v>
      </c>
      <c r="I286" s="7">
        <v>370.76197000000002</v>
      </c>
      <c r="J286" s="10">
        <v>29.8</v>
      </c>
      <c r="K286" s="7">
        <v>0.15575565831102459</v>
      </c>
      <c r="L286" s="7">
        <v>5.0972853314691831</v>
      </c>
      <c r="M286" s="7">
        <v>2.2331935220785271</v>
      </c>
      <c r="N286" s="9">
        <v>45.797029999999999</v>
      </c>
      <c r="O286" s="8">
        <v>4822.2795100000003</v>
      </c>
      <c r="P286" s="7"/>
      <c r="Q286" s="47">
        <v>6</v>
      </c>
      <c r="R286" s="129"/>
      <c r="S286" s="132"/>
      <c r="T286" s="137"/>
      <c r="U286" s="6">
        <f t="shared" ref="U286:U293" si="123">IF(ABS(U254)&gt;U270,0,1)</f>
        <v>1</v>
      </c>
      <c r="V286" s="141"/>
      <c r="W286" s="6">
        <f t="shared" ref="W286:AD293" si="124">IF(ABS(W254)&gt;W270,0,1)</f>
        <v>0</v>
      </c>
      <c r="X286" s="6">
        <f t="shared" si="124"/>
        <v>1</v>
      </c>
      <c r="Y286" s="6">
        <f t="shared" si="124"/>
        <v>1</v>
      </c>
      <c r="Z286" s="6">
        <f t="shared" si="124"/>
        <v>1</v>
      </c>
      <c r="AA286" s="6">
        <f t="shared" si="124"/>
        <v>1</v>
      </c>
      <c r="AB286" s="6">
        <f t="shared" si="124"/>
        <v>1</v>
      </c>
      <c r="AC286" s="6">
        <f t="shared" si="124"/>
        <v>1</v>
      </c>
      <c r="AD286" s="6">
        <f t="shared" si="124"/>
        <v>1</v>
      </c>
    </row>
    <row r="287" spans="1:30" ht="21" x14ac:dyDescent="0.4">
      <c r="A287" s="6">
        <v>286</v>
      </c>
      <c r="B287" s="6" t="s">
        <v>297</v>
      </c>
      <c r="C287" s="7">
        <v>1.5034329289804336</v>
      </c>
      <c r="D287" s="7">
        <v>2.9</v>
      </c>
      <c r="E287" s="8">
        <v>5104.38</v>
      </c>
      <c r="F287" s="7">
        <v>10.040978045537193</v>
      </c>
      <c r="G287" s="7">
        <v>22.406330000000001</v>
      </c>
      <c r="H287" s="9">
        <v>55.822410377486499</v>
      </c>
      <c r="I287" s="7">
        <v>519.30853000000002</v>
      </c>
      <c r="J287" s="10">
        <v>32.9</v>
      </c>
      <c r="K287" s="7">
        <v>5.208333333333333</v>
      </c>
      <c r="L287" s="7">
        <v>6.7844446253629673</v>
      </c>
      <c r="M287" s="7">
        <v>8.9725637059350323</v>
      </c>
      <c r="N287" s="9">
        <v>320.02314999999999</v>
      </c>
      <c r="O287" s="8">
        <v>2530.57071</v>
      </c>
      <c r="P287" s="7"/>
      <c r="Q287" s="47">
        <v>7</v>
      </c>
      <c r="R287" s="129"/>
      <c r="S287" s="132"/>
      <c r="T287" s="137"/>
      <c r="U287" s="6">
        <f t="shared" si="123"/>
        <v>0</v>
      </c>
      <c r="V287" s="141"/>
      <c r="W287" s="6">
        <f t="shared" si="124"/>
        <v>1</v>
      </c>
      <c r="X287" s="6">
        <f t="shared" si="124"/>
        <v>0</v>
      </c>
      <c r="Y287" s="6">
        <f t="shared" si="124"/>
        <v>1</v>
      </c>
      <c r="Z287" s="6">
        <f t="shared" si="124"/>
        <v>0</v>
      </c>
      <c r="AA287" s="6">
        <f t="shared" si="124"/>
        <v>1</v>
      </c>
      <c r="AB287" s="6">
        <f t="shared" si="124"/>
        <v>1</v>
      </c>
      <c r="AC287" s="6">
        <f t="shared" si="124"/>
        <v>1</v>
      </c>
      <c r="AD287" s="6">
        <f t="shared" si="124"/>
        <v>1</v>
      </c>
    </row>
    <row r="288" spans="1:30" ht="21" x14ac:dyDescent="0.4">
      <c r="A288" s="6">
        <v>287</v>
      </c>
      <c r="B288" s="6" t="s">
        <v>298</v>
      </c>
      <c r="C288" s="7">
        <v>0.95350045902085256</v>
      </c>
      <c r="D288" s="7">
        <v>10</v>
      </c>
      <c r="E288" s="8">
        <v>3770.76</v>
      </c>
      <c r="F288" s="7">
        <v>9.8458758555031505</v>
      </c>
      <c r="G288" s="7">
        <v>105.02500999999999</v>
      </c>
      <c r="H288" s="9">
        <v>26.472631185245273</v>
      </c>
      <c r="I288" s="7">
        <v>445.75054</v>
      </c>
      <c r="J288" s="10">
        <v>24.6</v>
      </c>
      <c r="K288" s="7">
        <v>4.282890401932792</v>
      </c>
      <c r="L288" s="7">
        <v>1.5057826912708321</v>
      </c>
      <c r="M288" s="7">
        <v>3.6185415280294166</v>
      </c>
      <c r="N288" s="9">
        <v>347.79266000000001</v>
      </c>
      <c r="O288" s="8">
        <v>3916.4096300000001</v>
      </c>
      <c r="P288" s="7"/>
      <c r="Q288" s="47">
        <v>8</v>
      </c>
      <c r="R288" s="129"/>
      <c r="S288" s="132"/>
      <c r="T288" s="137"/>
      <c r="U288" s="6">
        <f t="shared" si="123"/>
        <v>1</v>
      </c>
      <c r="V288" s="141"/>
      <c r="W288" s="6">
        <f t="shared" si="124"/>
        <v>1</v>
      </c>
      <c r="X288" s="6">
        <f t="shared" si="124"/>
        <v>1</v>
      </c>
      <c r="Y288" s="6">
        <f t="shared" si="124"/>
        <v>0</v>
      </c>
      <c r="Z288" s="6">
        <f t="shared" si="124"/>
        <v>1</v>
      </c>
      <c r="AA288" s="6">
        <f t="shared" si="124"/>
        <v>1</v>
      </c>
      <c r="AB288" s="6">
        <f t="shared" si="124"/>
        <v>1</v>
      </c>
      <c r="AC288" s="6">
        <f t="shared" si="124"/>
        <v>1</v>
      </c>
      <c r="AD288" s="6">
        <f t="shared" si="124"/>
        <v>1</v>
      </c>
    </row>
    <row r="289" spans="1:30" ht="21" x14ac:dyDescent="0.4">
      <c r="A289" s="6">
        <v>288</v>
      </c>
      <c r="B289" s="6" t="s">
        <v>299</v>
      </c>
      <c r="C289" s="7">
        <v>0.67208299248903103</v>
      </c>
      <c r="D289" s="7">
        <v>7.1</v>
      </c>
      <c r="E289" s="8">
        <v>3809.71</v>
      </c>
      <c r="F289" s="7">
        <v>3.6532312039860195</v>
      </c>
      <c r="G289" s="7">
        <v>188.47891000000001</v>
      </c>
      <c r="H289" s="9">
        <v>14.575741801145236</v>
      </c>
      <c r="I289" s="7">
        <v>333.88488000000001</v>
      </c>
      <c r="J289" s="10">
        <v>24.3</v>
      </c>
      <c r="K289" s="7">
        <v>0.39675860244788036</v>
      </c>
      <c r="L289" s="7">
        <v>5.6704097568230836</v>
      </c>
      <c r="M289" s="7">
        <v>13.733639473488509</v>
      </c>
      <c r="N289" s="9">
        <v>59.814369999999997</v>
      </c>
      <c r="O289" s="8">
        <v>3995.2963500000001</v>
      </c>
      <c r="P289" s="7"/>
      <c r="Q289" s="47">
        <v>9</v>
      </c>
      <c r="R289" s="129"/>
      <c r="S289" s="132"/>
      <c r="T289" s="137"/>
      <c r="U289" s="6">
        <f t="shared" si="123"/>
        <v>0</v>
      </c>
      <c r="V289" s="141"/>
      <c r="W289" s="6">
        <f t="shared" si="124"/>
        <v>1</v>
      </c>
      <c r="X289" s="6">
        <f t="shared" si="124"/>
        <v>0</v>
      </c>
      <c r="Y289" s="6">
        <f t="shared" si="124"/>
        <v>1</v>
      </c>
      <c r="Z289" s="6">
        <f t="shared" si="124"/>
        <v>0</v>
      </c>
      <c r="AA289" s="6">
        <f t="shared" si="124"/>
        <v>1</v>
      </c>
      <c r="AB289" s="6">
        <f t="shared" si="124"/>
        <v>1</v>
      </c>
      <c r="AC289" s="6">
        <f t="shared" si="124"/>
        <v>0</v>
      </c>
      <c r="AD289" s="6">
        <f t="shared" si="124"/>
        <v>1</v>
      </c>
    </row>
    <row r="290" spans="1:30" ht="21" x14ac:dyDescent="0.4">
      <c r="A290" s="6">
        <v>289</v>
      </c>
      <c r="B290" s="6" t="s">
        <v>300</v>
      </c>
      <c r="C290" s="7">
        <v>0.60580214108410146</v>
      </c>
      <c r="D290" s="7">
        <v>10.9</v>
      </c>
      <c r="E290" s="8">
        <v>3444.11</v>
      </c>
      <c r="F290" s="7">
        <v>4.3630876226093234</v>
      </c>
      <c r="G290" s="7">
        <v>111.91961000000001</v>
      </c>
      <c r="H290" s="9">
        <v>15.341884547671379</v>
      </c>
      <c r="I290" s="7">
        <v>354.21929</v>
      </c>
      <c r="J290" s="10">
        <v>24.4</v>
      </c>
      <c r="K290" s="7">
        <v>0.78332473586672013</v>
      </c>
      <c r="L290" s="7">
        <v>3.2805170094806946</v>
      </c>
      <c r="M290" s="7">
        <v>1.3142844645649487</v>
      </c>
      <c r="N290" s="9">
        <v>89.432760000000002</v>
      </c>
      <c r="O290" s="8">
        <v>2481.0440800000001</v>
      </c>
      <c r="P290" s="7"/>
      <c r="Q290" s="47">
        <v>10</v>
      </c>
      <c r="R290" s="129"/>
      <c r="S290" s="132"/>
      <c r="T290" s="137"/>
      <c r="U290" s="6">
        <f t="shared" si="123"/>
        <v>1</v>
      </c>
      <c r="V290" s="141"/>
      <c r="W290" s="6">
        <f t="shared" si="124"/>
        <v>1</v>
      </c>
      <c r="X290" s="6">
        <f t="shared" si="124"/>
        <v>1</v>
      </c>
      <c r="Y290" s="6">
        <f t="shared" si="124"/>
        <v>1</v>
      </c>
      <c r="Z290" s="6">
        <f t="shared" si="124"/>
        <v>1</v>
      </c>
      <c r="AA290" s="6">
        <f t="shared" si="124"/>
        <v>0</v>
      </c>
      <c r="AB290" s="6">
        <f t="shared" si="124"/>
        <v>1</v>
      </c>
      <c r="AC290" s="6">
        <f t="shared" si="124"/>
        <v>1</v>
      </c>
      <c r="AD290" s="6">
        <f t="shared" si="124"/>
        <v>1</v>
      </c>
    </row>
    <row r="291" spans="1:30" ht="21" x14ac:dyDescent="0.4">
      <c r="A291" s="6">
        <v>290</v>
      </c>
      <c r="B291" s="6" t="s">
        <v>301</v>
      </c>
      <c r="C291" s="7">
        <v>0.59965900112280124</v>
      </c>
      <c r="D291" s="7">
        <v>11.4</v>
      </c>
      <c r="E291" s="8">
        <v>3609.29</v>
      </c>
      <c r="F291" s="7">
        <v>2.7612592007319003</v>
      </c>
      <c r="G291" s="7">
        <v>67.952380000000005</v>
      </c>
      <c r="H291" s="9">
        <v>26.930594252921363</v>
      </c>
      <c r="I291" s="7">
        <v>342.69555000000003</v>
      </c>
      <c r="J291" s="10">
        <v>23.1</v>
      </c>
      <c r="K291" s="7">
        <v>0.20395541929286684</v>
      </c>
      <c r="L291" s="7">
        <v>4.5743751819353768</v>
      </c>
      <c r="M291" s="7">
        <v>3.1057512371605602</v>
      </c>
      <c r="N291" s="9">
        <v>51.850729999999999</v>
      </c>
      <c r="O291" s="8">
        <v>3089.7908299999999</v>
      </c>
      <c r="P291" s="7"/>
      <c r="Q291" s="47">
        <v>11</v>
      </c>
      <c r="R291" s="129"/>
      <c r="S291" s="132"/>
      <c r="T291" s="137"/>
      <c r="U291" s="6">
        <f t="shared" si="123"/>
        <v>1</v>
      </c>
      <c r="V291" s="141"/>
      <c r="W291" s="6">
        <f t="shared" si="124"/>
        <v>1</v>
      </c>
      <c r="X291" s="6">
        <f t="shared" si="124"/>
        <v>1</v>
      </c>
      <c r="Y291" s="6">
        <f t="shared" si="124"/>
        <v>1</v>
      </c>
      <c r="Z291" s="6">
        <f t="shared" si="124"/>
        <v>1</v>
      </c>
      <c r="AA291" s="6">
        <f t="shared" si="124"/>
        <v>1</v>
      </c>
      <c r="AB291" s="6">
        <f t="shared" si="124"/>
        <v>0</v>
      </c>
      <c r="AC291" s="6">
        <f t="shared" si="124"/>
        <v>1</v>
      </c>
      <c r="AD291" s="6">
        <f t="shared" si="124"/>
        <v>1</v>
      </c>
    </row>
    <row r="292" spans="1:30" ht="21" x14ac:dyDescent="0.4">
      <c r="A292" s="6">
        <v>291</v>
      </c>
      <c r="B292" s="6" t="s">
        <v>302</v>
      </c>
      <c r="C292" s="7">
        <v>0.48312967639723298</v>
      </c>
      <c r="D292" s="7">
        <v>8.8000000000000007</v>
      </c>
      <c r="E292" s="8">
        <v>3643.85</v>
      </c>
      <c r="F292" s="7">
        <v>3.7254317579332086</v>
      </c>
      <c r="G292" s="7">
        <v>62.811230000000002</v>
      </c>
      <c r="H292" s="9">
        <v>20.478110147291808</v>
      </c>
      <c r="I292" s="7">
        <v>309.00691999999998</v>
      </c>
      <c r="J292" s="10">
        <v>24.8</v>
      </c>
      <c r="K292" s="7">
        <v>0.33448793613510341</v>
      </c>
      <c r="L292" s="7">
        <v>3.0587755486188453</v>
      </c>
      <c r="M292" s="7">
        <v>1.4497811799030607</v>
      </c>
      <c r="N292" s="9">
        <v>45.639020000000002</v>
      </c>
      <c r="O292" s="8">
        <v>2573.5988499999999</v>
      </c>
      <c r="P292" s="7"/>
      <c r="Q292" s="47">
        <v>12</v>
      </c>
      <c r="R292" s="129"/>
      <c r="S292" s="132"/>
      <c r="T292" s="137"/>
      <c r="U292" s="6">
        <f t="shared" si="123"/>
        <v>0</v>
      </c>
      <c r="V292" s="141"/>
      <c r="W292" s="6">
        <f t="shared" si="124"/>
        <v>1</v>
      </c>
      <c r="X292" s="6">
        <f t="shared" si="124"/>
        <v>1</v>
      </c>
      <c r="Y292" s="6">
        <f t="shared" si="124"/>
        <v>1</v>
      </c>
      <c r="Z292" s="6">
        <f t="shared" si="124"/>
        <v>0</v>
      </c>
      <c r="AA292" s="6">
        <f t="shared" si="124"/>
        <v>1</v>
      </c>
      <c r="AB292" s="6">
        <f t="shared" si="124"/>
        <v>1</v>
      </c>
      <c r="AC292" s="6">
        <f t="shared" si="124"/>
        <v>0</v>
      </c>
      <c r="AD292" s="6">
        <f t="shared" si="124"/>
        <v>1</v>
      </c>
    </row>
    <row r="293" spans="1:30" ht="21" x14ac:dyDescent="0.4">
      <c r="A293" s="6">
        <v>292</v>
      </c>
      <c r="B293" s="6" t="s">
        <v>303</v>
      </c>
      <c r="C293" s="7">
        <v>0.60167314587139586</v>
      </c>
      <c r="D293" s="7">
        <v>9.1</v>
      </c>
      <c r="E293" s="8">
        <v>3939.91</v>
      </c>
      <c r="F293" s="7">
        <v>3.3655233045317798</v>
      </c>
      <c r="G293" s="7">
        <v>90.410960000000003</v>
      </c>
      <c r="H293" s="9">
        <v>12.624146599447778</v>
      </c>
      <c r="I293" s="7">
        <v>325.61781000000002</v>
      </c>
      <c r="J293" s="10">
        <v>27.1</v>
      </c>
      <c r="K293" s="7">
        <v>0.34602076124567471</v>
      </c>
      <c r="L293" s="7">
        <v>3.1594708573155486</v>
      </c>
      <c r="M293" s="7">
        <v>2.7979174966001348</v>
      </c>
      <c r="N293" s="9">
        <v>161.07266000000001</v>
      </c>
      <c r="O293" s="8">
        <v>4274.5168100000001</v>
      </c>
      <c r="P293" s="7"/>
      <c r="Q293" s="48">
        <v>13</v>
      </c>
      <c r="R293" s="129"/>
      <c r="S293" s="132"/>
      <c r="T293" s="137"/>
      <c r="U293" s="6">
        <f t="shared" si="123"/>
        <v>1</v>
      </c>
      <c r="V293" s="141"/>
      <c r="W293" s="6">
        <f t="shared" si="124"/>
        <v>1</v>
      </c>
      <c r="X293" s="6">
        <f t="shared" si="124"/>
        <v>1</v>
      </c>
      <c r="Y293" s="6">
        <f t="shared" si="124"/>
        <v>1</v>
      </c>
      <c r="Z293" s="6">
        <f t="shared" si="124"/>
        <v>1</v>
      </c>
      <c r="AA293" s="6">
        <f t="shared" si="124"/>
        <v>1</v>
      </c>
      <c r="AB293" s="6">
        <f t="shared" si="124"/>
        <v>1</v>
      </c>
      <c r="AC293" s="6">
        <f t="shared" si="124"/>
        <v>1</v>
      </c>
      <c r="AD293" s="6">
        <f t="shared" si="124"/>
        <v>0</v>
      </c>
    </row>
    <row r="294" spans="1:30" ht="21" x14ac:dyDescent="0.4">
      <c r="A294" s="6">
        <v>293</v>
      </c>
      <c r="B294" s="6" t="s">
        <v>304</v>
      </c>
      <c r="C294" s="7">
        <v>0.46760630737144149</v>
      </c>
      <c r="D294" s="7">
        <v>6.6</v>
      </c>
      <c r="E294" s="8">
        <v>3699.13</v>
      </c>
      <c r="F294" s="7">
        <v>2.9491079612630684</v>
      </c>
      <c r="G294" s="7">
        <v>156.36501999999999</v>
      </c>
      <c r="H294" s="9">
        <v>16.990581452502092</v>
      </c>
      <c r="I294" s="7">
        <v>322.15683000000001</v>
      </c>
      <c r="J294" s="10">
        <v>28.2</v>
      </c>
      <c r="K294" s="7">
        <v>0.47025944885592597</v>
      </c>
      <c r="L294" s="7">
        <v>5.4465507392696306</v>
      </c>
      <c r="M294" s="7">
        <v>2.8518671041619617</v>
      </c>
      <c r="N294" s="9">
        <v>86.783019999999993</v>
      </c>
      <c r="O294" s="8">
        <v>3642.7594100000001</v>
      </c>
      <c r="P294" s="7"/>
      <c r="Q294" s="31" t="s">
        <v>64</v>
      </c>
      <c r="R294" s="55">
        <f>SUM(R281:R293)</f>
        <v>0</v>
      </c>
      <c r="S294" s="6">
        <f t="shared" ref="S294:AD294" si="125">SUM(S281:S293)</f>
        <v>0</v>
      </c>
      <c r="T294" s="6">
        <f t="shared" si="125"/>
        <v>0</v>
      </c>
      <c r="U294" s="6">
        <f t="shared" si="125"/>
        <v>5</v>
      </c>
      <c r="V294" s="6">
        <f t="shared" si="125"/>
        <v>0</v>
      </c>
      <c r="W294" s="56">
        <f t="shared" si="125"/>
        <v>8</v>
      </c>
      <c r="X294" s="6">
        <f t="shared" si="125"/>
        <v>6</v>
      </c>
      <c r="Y294" s="6">
        <f t="shared" si="125"/>
        <v>8</v>
      </c>
      <c r="Z294" s="6">
        <f t="shared" si="125"/>
        <v>5</v>
      </c>
      <c r="AA294" s="6">
        <f t="shared" si="125"/>
        <v>8</v>
      </c>
      <c r="AB294" s="6">
        <f t="shared" si="125"/>
        <v>8</v>
      </c>
      <c r="AC294" s="6">
        <f t="shared" si="125"/>
        <v>6</v>
      </c>
      <c r="AD294" s="6">
        <f t="shared" si="125"/>
        <v>8</v>
      </c>
    </row>
    <row r="295" spans="1:30" ht="21" x14ac:dyDescent="0.4">
      <c r="A295" s="6">
        <v>294</v>
      </c>
      <c r="B295" s="6" t="s">
        <v>305</v>
      </c>
      <c r="C295" s="7">
        <v>0.70021267204365789</v>
      </c>
      <c r="D295" s="7">
        <v>15.2</v>
      </c>
      <c r="E295" s="8">
        <v>3689.38</v>
      </c>
      <c r="F295" s="7">
        <v>2.7085590465872156</v>
      </c>
      <c r="G295" s="7">
        <v>175.09468000000001</v>
      </c>
      <c r="H295" s="9">
        <v>16.311544480558567</v>
      </c>
      <c r="I295" s="7">
        <v>336.16226999999998</v>
      </c>
      <c r="J295" s="10">
        <v>24.8</v>
      </c>
      <c r="K295" s="7">
        <v>0.17630182873078712</v>
      </c>
      <c r="L295" s="7">
        <v>7.6240921311343852</v>
      </c>
      <c r="M295" s="7">
        <v>2.5841659644476547</v>
      </c>
      <c r="N295" s="9">
        <v>31.525970000000001</v>
      </c>
      <c r="O295" s="8">
        <v>3076.0402899999999</v>
      </c>
      <c r="P295" s="7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21" x14ac:dyDescent="0.4">
      <c r="A296" s="6">
        <v>295</v>
      </c>
      <c r="B296" s="6" t="s">
        <v>306</v>
      </c>
      <c r="C296" s="7">
        <v>0.66058294742576951</v>
      </c>
      <c r="D296" s="7">
        <v>12.3</v>
      </c>
      <c r="E296" s="8">
        <v>3725.39</v>
      </c>
      <c r="F296" s="7">
        <v>2.9737582856623992</v>
      </c>
      <c r="G296" s="7">
        <v>107.43304000000001</v>
      </c>
      <c r="H296" s="9">
        <v>17.865250158903116</v>
      </c>
      <c r="I296" s="7">
        <v>343.77553999999998</v>
      </c>
      <c r="J296" s="10">
        <v>27.4</v>
      </c>
      <c r="K296" s="7">
        <v>0.25720991544224031</v>
      </c>
      <c r="L296" s="7">
        <v>7.0371379279033874</v>
      </c>
      <c r="M296" s="7">
        <v>3.2956505947516574</v>
      </c>
      <c r="N296" s="9">
        <v>81.455169999999995</v>
      </c>
      <c r="O296" s="8">
        <v>3805.66149</v>
      </c>
      <c r="P296" s="7"/>
      <c r="Q296" s="30" t="s">
        <v>401</v>
      </c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50"/>
    </row>
    <row r="297" spans="1:30" ht="21" x14ac:dyDescent="0.4">
      <c r="A297" s="6">
        <v>296</v>
      </c>
      <c r="B297" s="6" t="s">
        <v>307</v>
      </c>
      <c r="C297" s="7">
        <v>0.55356824913808444</v>
      </c>
      <c r="D297" s="7">
        <v>18</v>
      </c>
      <c r="E297" s="8">
        <v>3088.3</v>
      </c>
      <c r="F297" s="7">
        <v>2.1689516194299219</v>
      </c>
      <c r="G297" s="7">
        <v>62.231140000000003</v>
      </c>
      <c r="H297" s="9">
        <v>6.8629513928230361</v>
      </c>
      <c r="I297" s="7">
        <v>280.89542</v>
      </c>
      <c r="J297" s="10">
        <v>25.7</v>
      </c>
      <c r="K297" s="7">
        <v>0.91365920511649157</v>
      </c>
      <c r="L297" s="7">
        <v>3.399103284181221</v>
      </c>
      <c r="M297" s="7">
        <v>1.6458134377883167</v>
      </c>
      <c r="N297" s="9">
        <v>91.48509</v>
      </c>
      <c r="O297" s="8">
        <v>5548.1782400000002</v>
      </c>
      <c r="P297" s="7"/>
      <c r="Q297" s="51"/>
      <c r="R297" s="6">
        <v>1</v>
      </c>
      <c r="S297" s="6">
        <v>2</v>
      </c>
      <c r="T297" s="6">
        <v>3</v>
      </c>
      <c r="U297" s="6">
        <v>4</v>
      </c>
      <c r="V297" s="6">
        <v>5</v>
      </c>
      <c r="W297" s="6">
        <v>6</v>
      </c>
      <c r="X297" s="6">
        <v>7</v>
      </c>
      <c r="Y297" s="6">
        <v>8</v>
      </c>
      <c r="Z297" s="6">
        <v>9</v>
      </c>
      <c r="AA297" s="6">
        <v>10</v>
      </c>
      <c r="AB297" s="6">
        <v>11</v>
      </c>
      <c r="AC297" s="6">
        <v>12</v>
      </c>
      <c r="AD297" s="52">
        <v>13</v>
      </c>
    </row>
    <row r="298" spans="1:30" ht="21" x14ac:dyDescent="0.4">
      <c r="A298" s="6">
        <v>297</v>
      </c>
      <c r="B298" s="6" t="s">
        <v>308</v>
      </c>
      <c r="C298" s="7">
        <v>0.98280098280098283</v>
      </c>
      <c r="D298" s="7">
        <v>9.6999999999999993</v>
      </c>
      <c r="E298" s="8">
        <v>3161.56</v>
      </c>
      <c r="F298" s="7">
        <v>3.2477618684515233</v>
      </c>
      <c r="G298" s="7">
        <v>47.221420000000002</v>
      </c>
      <c r="H298" s="9">
        <v>23.15795419243695</v>
      </c>
      <c r="I298" s="7">
        <v>345.92899999999997</v>
      </c>
      <c r="J298" s="10">
        <v>27.6</v>
      </c>
      <c r="K298" s="7">
        <v>0.10188487009679062</v>
      </c>
      <c r="L298" s="7">
        <v>4.8010392837979046</v>
      </c>
      <c r="M298" s="7">
        <v>4.3460702081391736</v>
      </c>
      <c r="N298" s="9">
        <v>29.631519999999998</v>
      </c>
      <c r="O298" s="8">
        <v>3624.9823500000002</v>
      </c>
      <c r="P298" s="7"/>
      <c r="Q298" s="51">
        <v>1</v>
      </c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  <c r="AC298" s="129"/>
      <c r="AD298" s="131"/>
    </row>
    <row r="299" spans="1:30" ht="21" x14ac:dyDescent="0.4">
      <c r="A299" s="6">
        <v>298</v>
      </c>
      <c r="B299" s="6" t="s">
        <v>309</v>
      </c>
      <c r="C299" s="7">
        <v>0.43119832747315406</v>
      </c>
      <c r="D299" s="7">
        <v>5.6</v>
      </c>
      <c r="E299" s="8">
        <v>3406.33</v>
      </c>
      <c r="F299" s="7">
        <v>3.5755012829041148</v>
      </c>
      <c r="G299" s="7">
        <v>96.384060000000005</v>
      </c>
      <c r="H299" s="9">
        <v>26.026323291836931</v>
      </c>
      <c r="I299" s="7">
        <v>297.89508999999998</v>
      </c>
      <c r="J299" s="10">
        <v>27.4</v>
      </c>
      <c r="K299" s="7">
        <v>0.64167067710839865</v>
      </c>
      <c r="L299" s="7">
        <v>3.2072602869904019</v>
      </c>
      <c r="M299" s="7">
        <v>0.53786942887009415</v>
      </c>
      <c r="N299" s="9">
        <v>109.84235</v>
      </c>
      <c r="O299" s="8">
        <v>4595.4694499999996</v>
      </c>
      <c r="P299" s="7"/>
      <c r="Q299" s="51">
        <v>2</v>
      </c>
      <c r="R299" s="129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5"/>
    </row>
    <row r="300" spans="1:30" ht="21" x14ac:dyDescent="0.4">
      <c r="A300" s="6">
        <v>299</v>
      </c>
      <c r="B300" s="6" t="s">
        <v>310</v>
      </c>
      <c r="C300" s="7">
        <v>1.1856717414901612</v>
      </c>
      <c r="D300" s="7">
        <v>6.2</v>
      </c>
      <c r="E300" s="8">
        <v>3173.63</v>
      </c>
      <c r="F300" s="7">
        <v>1.2803028194494697</v>
      </c>
      <c r="G300" s="7">
        <v>94.504019999999997</v>
      </c>
      <c r="H300" s="9">
        <v>12.274207464722091</v>
      </c>
      <c r="I300" s="7">
        <v>311.55891000000003</v>
      </c>
      <c r="J300" s="10">
        <v>30.7</v>
      </c>
      <c r="K300" s="7">
        <v>0.15302218821729149</v>
      </c>
      <c r="L300" s="7">
        <v>4.174900498204793</v>
      </c>
      <c r="M300" s="7">
        <v>1.3607392357148822</v>
      </c>
      <c r="N300" s="9">
        <v>48.041319999999999</v>
      </c>
      <c r="O300" s="8">
        <v>5147.8471399999999</v>
      </c>
      <c r="P300" s="7"/>
      <c r="Q300" s="51">
        <v>3</v>
      </c>
      <c r="R300" s="129"/>
      <c r="S300" s="132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9"/>
    </row>
    <row r="301" spans="1:30" ht="21" x14ac:dyDescent="0.4">
      <c r="A301" s="6">
        <v>300</v>
      </c>
      <c r="B301" s="6" t="s">
        <v>311</v>
      </c>
      <c r="C301" s="7">
        <v>0.83014965673742569</v>
      </c>
      <c r="D301" s="7">
        <v>7.4</v>
      </c>
      <c r="E301" s="8">
        <v>3493.66</v>
      </c>
      <c r="F301" s="7">
        <v>5.7737052250596044</v>
      </c>
      <c r="G301" s="7">
        <v>38.60754</v>
      </c>
      <c r="H301" s="9">
        <v>19.461120845661103</v>
      </c>
      <c r="I301" s="7">
        <v>366.08451000000002</v>
      </c>
      <c r="J301" s="10">
        <v>23.5</v>
      </c>
      <c r="K301" s="7">
        <v>1.8317814074187146</v>
      </c>
      <c r="L301" s="7">
        <v>3.3033636859793756</v>
      </c>
      <c r="M301" s="7">
        <v>2.4801080056300808</v>
      </c>
      <c r="N301" s="9">
        <v>179.05663000000001</v>
      </c>
      <c r="O301" s="8">
        <v>2803.7945599999998</v>
      </c>
      <c r="P301" s="7"/>
      <c r="Q301" s="51">
        <v>4</v>
      </c>
      <c r="R301" s="129"/>
      <c r="S301" s="132"/>
      <c r="T301" s="137"/>
      <c r="U301" s="6">
        <v>1</v>
      </c>
      <c r="V301" s="141"/>
      <c r="W301" s="56"/>
      <c r="X301" s="6">
        <v>0.69990783951112789</v>
      </c>
      <c r="Y301" s="6">
        <v>-7.2994538372916147E-4</v>
      </c>
      <c r="Z301" s="6">
        <v>0.79885650238593098</v>
      </c>
      <c r="AA301" s="6">
        <v>-0.23580837635729898</v>
      </c>
      <c r="AB301" s="6">
        <v>-2.6856167975475168E-3</v>
      </c>
      <c r="AC301" s="6">
        <v>0.71847956447144667</v>
      </c>
      <c r="AD301" s="52">
        <v>-0.10523522691859709</v>
      </c>
    </row>
    <row r="302" spans="1:30" ht="21" x14ac:dyDescent="0.4">
      <c r="A302" s="6">
        <v>301</v>
      </c>
      <c r="B302" s="6" t="s">
        <v>312</v>
      </c>
      <c r="C302" s="7">
        <v>0.49658803101186727</v>
      </c>
      <c r="D302" s="7">
        <v>4.7</v>
      </c>
      <c r="E302" s="8">
        <v>4196.53</v>
      </c>
      <c r="F302" s="7">
        <v>1.9244168685092404</v>
      </c>
      <c r="G302" s="7">
        <v>155.81379999999999</v>
      </c>
      <c r="H302" s="9">
        <v>16.003627636395809</v>
      </c>
      <c r="I302" s="7">
        <v>320.13891000000001</v>
      </c>
      <c r="J302" s="10">
        <v>27.1</v>
      </c>
      <c r="K302" s="7">
        <v>0.26802705286386902</v>
      </c>
      <c r="L302" s="7">
        <v>4.7557428359711116</v>
      </c>
      <c r="M302" s="7">
        <v>3.8134421624252077</v>
      </c>
      <c r="N302" s="9">
        <v>60.377560000000003</v>
      </c>
      <c r="O302" s="8">
        <v>3389.21884</v>
      </c>
      <c r="P302" s="7"/>
      <c r="Q302" s="51">
        <v>5</v>
      </c>
      <c r="R302" s="129"/>
      <c r="S302" s="132"/>
      <c r="T302" s="137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3"/>
    </row>
    <row r="303" spans="1:30" ht="21" x14ac:dyDescent="0.4">
      <c r="A303" s="6">
        <v>302</v>
      </c>
      <c r="B303" s="6" t="s">
        <v>313</v>
      </c>
      <c r="C303" s="7">
        <v>0.73108442543185848</v>
      </c>
      <c r="D303" s="7">
        <v>4.7</v>
      </c>
      <c r="E303" s="8">
        <v>4539.1499999999996</v>
      </c>
      <c r="F303" s="7">
        <v>9.1286757986356371</v>
      </c>
      <c r="G303" s="7">
        <v>80.297460000000001</v>
      </c>
      <c r="H303" s="9">
        <v>26.558617657664776</v>
      </c>
      <c r="I303" s="7">
        <v>432.63155999999998</v>
      </c>
      <c r="J303" s="10">
        <v>27.6</v>
      </c>
      <c r="K303" s="7">
        <v>2.4621527200133091</v>
      </c>
      <c r="L303" s="7">
        <v>2.7662653935259511</v>
      </c>
      <c r="M303" s="7">
        <v>8.0864853116247364</v>
      </c>
      <c r="N303" s="9">
        <v>224.05590000000001</v>
      </c>
      <c r="O303" s="8">
        <v>4343.5899200000003</v>
      </c>
      <c r="P303" s="7"/>
      <c r="Q303" s="51">
        <v>6</v>
      </c>
      <c r="R303" s="129"/>
      <c r="S303" s="132"/>
      <c r="T303" s="137"/>
      <c r="U303" s="56"/>
      <c r="V303" s="141"/>
      <c r="W303" s="56"/>
      <c r="X303" s="56"/>
      <c r="Y303" s="56"/>
      <c r="Z303" s="56"/>
      <c r="AA303" s="56"/>
      <c r="AB303" s="56"/>
      <c r="AC303" s="56"/>
      <c r="AD303" s="57"/>
    </row>
    <row r="304" spans="1:30" ht="21" x14ac:dyDescent="0.4">
      <c r="A304" s="6">
        <v>303</v>
      </c>
      <c r="B304" s="6" t="s">
        <v>314</v>
      </c>
      <c r="C304" s="7">
        <v>0.7433380084151473</v>
      </c>
      <c r="D304" s="7">
        <v>20.2</v>
      </c>
      <c r="E304" s="8">
        <v>3705.74</v>
      </c>
      <c r="F304" s="7">
        <v>2.8177993114879509</v>
      </c>
      <c r="G304" s="7">
        <v>85.244349999999997</v>
      </c>
      <c r="H304" s="9">
        <v>12.278464873135281</v>
      </c>
      <c r="I304" s="7">
        <v>358.21751999999998</v>
      </c>
      <c r="J304" s="10">
        <v>24.1</v>
      </c>
      <c r="K304" s="7">
        <v>0.15860248552752321</v>
      </c>
      <c r="L304" s="7">
        <v>6.5026137957414258</v>
      </c>
      <c r="M304" s="7">
        <v>6.8345021037868179</v>
      </c>
      <c r="N304" s="9">
        <v>36.790109999999999</v>
      </c>
      <c r="O304" s="8">
        <v>3163.6873599999999</v>
      </c>
      <c r="P304" s="7"/>
      <c r="Q304" s="51">
        <v>7</v>
      </c>
      <c r="R304" s="129"/>
      <c r="S304" s="132"/>
      <c r="T304" s="137"/>
      <c r="U304" s="6">
        <v>0.69990783951112789</v>
      </c>
      <c r="V304" s="141"/>
      <c r="W304" s="56"/>
      <c r="X304" s="6">
        <v>1</v>
      </c>
      <c r="Y304" s="6">
        <v>0.25112944644807367</v>
      </c>
      <c r="Z304" s="6">
        <v>0.65148670136464681</v>
      </c>
      <c r="AA304" s="6">
        <v>-0.33926385268739695</v>
      </c>
      <c r="AB304" s="6">
        <v>-8.570905000676983E-2</v>
      </c>
      <c r="AC304" s="6">
        <v>0.57012097294831598</v>
      </c>
      <c r="AD304" s="52">
        <v>-0.14328828438667285</v>
      </c>
    </row>
    <row r="305" spans="1:30" ht="21" x14ac:dyDescent="0.4">
      <c r="A305" s="6">
        <v>304</v>
      </c>
      <c r="B305" s="6" t="s">
        <v>315</v>
      </c>
      <c r="C305" s="7">
        <v>0.699628189481452</v>
      </c>
      <c r="D305" s="7">
        <v>14.2</v>
      </c>
      <c r="E305" s="8">
        <v>3538.21</v>
      </c>
      <c r="F305" s="7">
        <v>2.4125109982119035</v>
      </c>
      <c r="G305" s="7">
        <v>122.44045</v>
      </c>
      <c r="H305" s="9">
        <v>18.604717168563564</v>
      </c>
      <c r="I305" s="7">
        <v>322.70882</v>
      </c>
      <c r="J305" s="10">
        <v>24.3</v>
      </c>
      <c r="K305" s="7">
        <v>0.16552780091143746</v>
      </c>
      <c r="L305" s="7">
        <v>2.838248233190475</v>
      </c>
      <c r="M305" s="7">
        <v>1.6652002384128517</v>
      </c>
      <c r="N305" s="9">
        <v>33.07452</v>
      </c>
      <c r="O305" s="8">
        <v>2641.72793</v>
      </c>
      <c r="P305" s="7"/>
      <c r="Q305" s="51">
        <v>8</v>
      </c>
      <c r="R305" s="129"/>
      <c r="S305" s="132"/>
      <c r="T305" s="137"/>
      <c r="U305" s="6">
        <v>-7.2994538372916147E-4</v>
      </c>
      <c r="V305" s="141"/>
      <c r="W305" s="56"/>
      <c r="X305" s="6">
        <v>0.25112944644807367</v>
      </c>
      <c r="Y305" s="6">
        <v>1.0000000000000002</v>
      </c>
      <c r="Z305" s="6">
        <v>-6.8211497853116046E-2</v>
      </c>
      <c r="AA305" s="6">
        <v>-9.5759828528447333E-2</v>
      </c>
      <c r="AB305" s="6">
        <v>-0.12985249422128414</v>
      </c>
      <c r="AC305" s="6">
        <v>-1.5990079442343083E-3</v>
      </c>
      <c r="AD305" s="52">
        <v>4.6681561119896776E-3</v>
      </c>
    </row>
    <row r="306" spans="1:30" ht="21" x14ac:dyDescent="0.4">
      <c r="A306" s="6">
        <v>305</v>
      </c>
      <c r="B306" s="6" t="s">
        <v>316</v>
      </c>
      <c r="C306" s="7">
        <v>0.91360946745562144</v>
      </c>
      <c r="D306" s="7">
        <v>14.5</v>
      </c>
      <c r="E306" s="8">
        <v>3512</v>
      </c>
      <c r="F306" s="7">
        <v>2.9349112426035502</v>
      </c>
      <c r="G306" s="7">
        <v>99.612809999999996</v>
      </c>
      <c r="H306" s="9">
        <v>12.828402366863905</v>
      </c>
      <c r="I306" s="7">
        <v>304.78107</v>
      </c>
      <c r="J306" s="10">
        <v>21.9</v>
      </c>
      <c r="K306" s="7">
        <v>0.20527136874948682</v>
      </c>
      <c r="L306" s="7">
        <v>3.3136094674556213</v>
      </c>
      <c r="M306" s="7">
        <v>4.1114792899408279</v>
      </c>
      <c r="N306" s="9">
        <v>42.545909999999999</v>
      </c>
      <c r="O306" s="8">
        <v>2923.5739600000002</v>
      </c>
      <c r="P306" s="7"/>
      <c r="Q306" s="51">
        <v>9</v>
      </c>
      <c r="R306" s="129"/>
      <c r="S306" s="132"/>
      <c r="T306" s="137"/>
      <c r="U306" s="6">
        <v>0.79885650238593098</v>
      </c>
      <c r="V306" s="141"/>
      <c r="W306" s="56"/>
      <c r="X306" s="6">
        <v>0.65148670136464681</v>
      </c>
      <c r="Y306" s="6">
        <v>-6.8211497853116046E-2</v>
      </c>
      <c r="Z306" s="6">
        <v>1</v>
      </c>
      <c r="AA306" s="6">
        <v>-0.24470471022649073</v>
      </c>
      <c r="AB306" s="6">
        <v>-8.7057457145327047E-3</v>
      </c>
      <c r="AC306" s="6">
        <v>0.90741484112198878</v>
      </c>
      <c r="AD306" s="52">
        <v>-0.18202520784761755</v>
      </c>
    </row>
    <row r="307" spans="1:30" ht="21" x14ac:dyDescent="0.4">
      <c r="A307" s="6">
        <v>306</v>
      </c>
      <c r="B307" s="6" t="s">
        <v>317</v>
      </c>
      <c r="C307" s="7">
        <v>0.71615720524017468</v>
      </c>
      <c r="D307" s="7">
        <v>28.8</v>
      </c>
      <c r="E307" s="8">
        <v>3329.68</v>
      </c>
      <c r="F307" s="7">
        <v>2.2208359326263256</v>
      </c>
      <c r="G307" s="7">
        <v>62.326099999999997</v>
      </c>
      <c r="H307" s="9">
        <v>12.850904553961323</v>
      </c>
      <c r="I307" s="7">
        <v>328.63380999999998</v>
      </c>
      <c r="J307" s="10">
        <v>25.2</v>
      </c>
      <c r="K307" s="7">
        <v>0.57546313715942543</v>
      </c>
      <c r="L307" s="7">
        <v>4.9906425452276988</v>
      </c>
      <c r="M307" s="7">
        <v>4.3605739238927015</v>
      </c>
      <c r="N307" s="9">
        <v>84.637349999999998</v>
      </c>
      <c r="O307" s="8">
        <v>3504.6537699999999</v>
      </c>
      <c r="P307" s="7"/>
      <c r="Q307" s="51">
        <v>10</v>
      </c>
      <c r="R307" s="129"/>
      <c r="S307" s="132"/>
      <c r="T307" s="137"/>
      <c r="U307" s="6">
        <v>-0.23580837635729898</v>
      </c>
      <c r="V307" s="141"/>
      <c r="W307" s="56"/>
      <c r="X307" s="6">
        <v>-0.33926385268739695</v>
      </c>
      <c r="Y307" s="6">
        <v>-9.5759828528447333E-2</v>
      </c>
      <c r="Z307" s="6">
        <v>-0.24470471022649073</v>
      </c>
      <c r="AA307" s="6">
        <v>0.99999999999999989</v>
      </c>
      <c r="AB307" s="6">
        <v>0.25271528842896912</v>
      </c>
      <c r="AC307" s="6">
        <v>-0.25728764812635324</v>
      </c>
      <c r="AD307" s="52">
        <v>0.25932893757960035</v>
      </c>
    </row>
    <row r="308" spans="1:30" ht="21" x14ac:dyDescent="0.4">
      <c r="A308" s="6">
        <v>307</v>
      </c>
      <c r="B308" s="6" t="s">
        <v>318</v>
      </c>
      <c r="C308" s="7">
        <v>0.63932607510201012</v>
      </c>
      <c r="D308" s="7">
        <v>7.5</v>
      </c>
      <c r="E308" s="8">
        <v>4029</v>
      </c>
      <c r="F308" s="7">
        <v>0.65812978319324578</v>
      </c>
      <c r="G308" s="7">
        <v>68.146209999999996</v>
      </c>
      <c r="H308" s="9">
        <v>17.71309302194393</v>
      </c>
      <c r="I308" s="7">
        <v>332.31792999999999</v>
      </c>
      <c r="J308" s="10">
        <v>29.7</v>
      </c>
      <c r="K308" s="7">
        <v>0.2244093226044305</v>
      </c>
      <c r="L308" s="7">
        <v>7.709520317406592</v>
      </c>
      <c r="M308" s="7">
        <v>2.0697241496023011</v>
      </c>
      <c r="N308" s="9">
        <v>82.871160000000003</v>
      </c>
      <c r="O308" s="8">
        <v>3287.5839099999998</v>
      </c>
      <c r="P308" s="7"/>
      <c r="Q308" s="51">
        <v>11</v>
      </c>
      <c r="R308" s="129"/>
      <c r="S308" s="132"/>
      <c r="T308" s="137"/>
      <c r="U308" s="6">
        <v>-2.6856167975475168E-3</v>
      </c>
      <c r="V308" s="141"/>
      <c r="W308" s="56"/>
      <c r="X308" s="6">
        <v>-8.570905000676983E-2</v>
      </c>
      <c r="Y308" s="6">
        <v>-0.12985249422128414</v>
      </c>
      <c r="Z308" s="6">
        <v>-8.7057457145327047E-3</v>
      </c>
      <c r="AA308" s="6">
        <v>0.25271528842896912</v>
      </c>
      <c r="AB308" s="6">
        <v>1</v>
      </c>
      <c r="AC308" s="6">
        <v>-5.5866297504819397E-2</v>
      </c>
      <c r="AD308" s="52">
        <v>0.15711993241447006</v>
      </c>
    </row>
    <row r="309" spans="1:30" ht="21" x14ac:dyDescent="0.4">
      <c r="A309" s="6">
        <v>308</v>
      </c>
      <c r="B309" s="6" t="s">
        <v>318</v>
      </c>
      <c r="C309" s="7">
        <v>0.48014421660224299</v>
      </c>
      <c r="D309" s="7">
        <v>9.5</v>
      </c>
      <c r="E309" s="8">
        <v>3785.23</v>
      </c>
      <c r="F309" s="7">
        <v>2.8427311019049766</v>
      </c>
      <c r="G309" s="7">
        <v>74.207300000000004</v>
      </c>
      <c r="H309" s="9">
        <v>14.473661402991802</v>
      </c>
      <c r="I309" s="7">
        <v>314.08712000000003</v>
      </c>
      <c r="J309" s="10">
        <v>26</v>
      </c>
      <c r="K309" s="7">
        <v>0.34084130996676792</v>
      </c>
      <c r="L309" s="7">
        <v>4.1600942954706976</v>
      </c>
      <c r="M309" s="7">
        <v>6.3451838241666803</v>
      </c>
      <c r="N309" s="9">
        <v>63.453290000000003</v>
      </c>
      <c r="O309" s="8">
        <v>4245.6189000000004</v>
      </c>
      <c r="P309" s="7"/>
      <c r="Q309" s="51">
        <v>12</v>
      </c>
      <c r="R309" s="129"/>
      <c r="S309" s="132"/>
      <c r="T309" s="137"/>
      <c r="U309" s="6">
        <v>0.71847956447144667</v>
      </c>
      <c r="V309" s="141"/>
      <c r="W309" s="56"/>
      <c r="X309" s="6">
        <v>0.57012097294831598</v>
      </c>
      <c r="Y309" s="6">
        <v>-1.5990079442343083E-3</v>
      </c>
      <c r="Z309" s="6">
        <v>0.90741484112198878</v>
      </c>
      <c r="AA309" s="6">
        <v>-0.25728764812635324</v>
      </c>
      <c r="AB309" s="6">
        <v>-5.5866297504819397E-2</v>
      </c>
      <c r="AC309" s="6">
        <v>1.0000000000000002</v>
      </c>
      <c r="AD309" s="52">
        <v>-0.12548771036237844</v>
      </c>
    </row>
    <row r="310" spans="1:30" ht="21" x14ac:dyDescent="0.4">
      <c r="A310" s="6">
        <v>309</v>
      </c>
      <c r="B310" s="6" t="s">
        <v>319</v>
      </c>
      <c r="C310" s="7">
        <v>0.50895165777501394</v>
      </c>
      <c r="D310" s="7">
        <v>4</v>
      </c>
      <c r="E310" s="8">
        <v>3411.22</v>
      </c>
      <c r="F310" s="7">
        <v>3.5184760907275883</v>
      </c>
      <c r="G310" s="7">
        <v>118.26527</v>
      </c>
      <c r="H310" s="9">
        <v>22.747357051680687</v>
      </c>
      <c r="I310" s="7">
        <v>316.76103999999998</v>
      </c>
      <c r="J310" s="10">
        <v>24.6</v>
      </c>
      <c r="K310" s="7">
        <v>0.43546420484236198</v>
      </c>
      <c r="L310" s="7">
        <v>2.7820508624357676</v>
      </c>
      <c r="M310" s="7">
        <v>6.998003469381076</v>
      </c>
      <c r="N310" s="9">
        <v>65.528649999999999</v>
      </c>
      <c r="O310" s="8">
        <v>2965.8135000000002</v>
      </c>
      <c r="P310" s="7"/>
      <c r="Q310" s="53">
        <v>13</v>
      </c>
      <c r="R310" s="130"/>
      <c r="S310" s="133"/>
      <c r="T310" s="138"/>
      <c r="U310" s="29">
        <v>-0.10523522691859709</v>
      </c>
      <c r="V310" s="142"/>
      <c r="W310" s="58"/>
      <c r="X310" s="29">
        <v>-0.14328828438667285</v>
      </c>
      <c r="Y310" s="29">
        <v>4.6681561119896776E-3</v>
      </c>
      <c r="Z310" s="29">
        <v>-0.18202520784761755</v>
      </c>
      <c r="AA310" s="29">
        <v>0.25932893757960035</v>
      </c>
      <c r="AB310" s="29">
        <v>0.15711993241447006</v>
      </c>
      <c r="AC310" s="29">
        <v>-0.12548771036237844</v>
      </c>
      <c r="AD310" s="54">
        <v>1</v>
      </c>
    </row>
    <row r="311" spans="1:30" ht="21" x14ac:dyDescent="0.4">
      <c r="A311" s="6">
        <v>310</v>
      </c>
      <c r="B311" s="6" t="s">
        <v>320</v>
      </c>
      <c r="C311" s="7">
        <v>0.51592120247390505</v>
      </c>
      <c r="D311" s="7">
        <v>8.6</v>
      </c>
      <c r="E311" s="8">
        <v>3887.57</v>
      </c>
      <c r="F311" s="7">
        <v>4.2783709473445786</v>
      </c>
      <c r="G311" s="7">
        <v>151.80045999999999</v>
      </c>
      <c r="H311" s="9">
        <v>20.089468286575354</v>
      </c>
      <c r="I311" s="7">
        <v>376.74202000000002</v>
      </c>
      <c r="J311" s="10">
        <v>25.8</v>
      </c>
      <c r="K311" s="7">
        <v>0.98217145297320385</v>
      </c>
      <c r="L311" s="7">
        <v>4.655874266227924</v>
      </c>
      <c r="M311" s="7">
        <v>3.7059500814777997</v>
      </c>
      <c r="N311" s="9">
        <v>99.562290000000004</v>
      </c>
      <c r="O311" s="8">
        <v>2517.5130100000001</v>
      </c>
      <c r="P311" s="7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21" x14ac:dyDescent="0.4">
      <c r="A312" s="6">
        <v>311</v>
      </c>
      <c r="B312" s="6" t="s">
        <v>320</v>
      </c>
      <c r="C312" s="7">
        <v>0.74349955169322024</v>
      </c>
      <c r="D312" s="7">
        <v>12.6</v>
      </c>
      <c r="E312" s="8">
        <v>4109.67</v>
      </c>
      <c r="F312" s="7">
        <v>3.5174839644113387</v>
      </c>
      <c r="G312" s="7">
        <v>116.22453</v>
      </c>
      <c r="H312" s="9">
        <v>12.400855231395267</v>
      </c>
      <c r="I312" s="7">
        <v>370.21863999999999</v>
      </c>
      <c r="J312" s="10">
        <v>26.1</v>
      </c>
      <c r="K312" s="7">
        <v>0.31033273065817524</v>
      </c>
      <c r="L312" s="7">
        <v>3.3105731429753775</v>
      </c>
      <c r="M312" s="7">
        <v>3.0480722808469549</v>
      </c>
      <c r="N312" s="9">
        <v>101.35737</v>
      </c>
      <c r="O312" s="8">
        <v>2162.25947</v>
      </c>
      <c r="P312" s="7"/>
      <c r="Q312" s="31" t="s">
        <v>402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21" x14ac:dyDescent="0.4">
      <c r="A313" s="6">
        <v>312</v>
      </c>
      <c r="B313" s="6" t="s">
        <v>321</v>
      </c>
      <c r="C313" s="7">
        <v>0.88838602887254592</v>
      </c>
      <c r="D313" s="7">
        <v>17.899999999999999</v>
      </c>
      <c r="E313" s="8">
        <v>3223.1</v>
      </c>
      <c r="F313" s="7">
        <v>2.5143000817147527</v>
      </c>
      <c r="G313" s="7">
        <v>106.08899</v>
      </c>
      <c r="H313" s="9">
        <v>18.584868104008212</v>
      </c>
      <c r="I313" s="7">
        <v>347.76961</v>
      </c>
      <c r="J313" s="10">
        <v>24.2</v>
      </c>
      <c r="K313" s="7">
        <v>0.14637805792911643</v>
      </c>
      <c r="L313" s="7">
        <v>5.2381251702390674</v>
      </c>
      <c r="M313" s="7">
        <v>3.9541559285100685</v>
      </c>
      <c r="N313" s="9">
        <v>39.43974</v>
      </c>
      <c r="O313" s="8">
        <v>3363.12779</v>
      </c>
      <c r="P313" s="7"/>
      <c r="Q313" s="44"/>
      <c r="R313" s="45">
        <v>1</v>
      </c>
      <c r="S313" s="45">
        <v>2</v>
      </c>
      <c r="T313" s="45">
        <v>3</v>
      </c>
      <c r="U313" s="45">
        <v>4</v>
      </c>
      <c r="V313" s="45">
        <v>5</v>
      </c>
      <c r="W313" s="45">
        <v>6</v>
      </c>
      <c r="X313" s="45">
        <v>7</v>
      </c>
      <c r="Y313" s="45">
        <v>8</v>
      </c>
      <c r="Z313" s="45">
        <v>9</v>
      </c>
      <c r="AA313" s="45">
        <v>10</v>
      </c>
      <c r="AB313" s="45">
        <v>11</v>
      </c>
      <c r="AC313" s="45">
        <v>12</v>
      </c>
      <c r="AD313" s="46">
        <v>13</v>
      </c>
    </row>
    <row r="314" spans="1:30" ht="21" x14ac:dyDescent="0.4">
      <c r="A314" s="6">
        <v>313</v>
      </c>
      <c r="B314" s="6" t="s">
        <v>322</v>
      </c>
      <c r="C314" s="7">
        <v>0.66899153085189667</v>
      </c>
      <c r="D314" s="7">
        <v>7.5</v>
      </c>
      <c r="E314" s="8">
        <v>3712.08</v>
      </c>
      <c r="F314" s="7">
        <v>5.1597751049747345</v>
      </c>
      <c r="G314" s="7">
        <v>128.35248999999999</v>
      </c>
      <c r="H314" s="9">
        <v>20.265461532986976</v>
      </c>
      <c r="I314" s="7">
        <v>349.56587000000002</v>
      </c>
      <c r="J314" s="10">
        <v>26.1</v>
      </c>
      <c r="K314" s="7">
        <v>0.2135451701421143</v>
      </c>
      <c r="L314" s="7">
        <v>5.3376983844566217</v>
      </c>
      <c r="M314" s="7">
        <v>1.85520603515764</v>
      </c>
      <c r="N314" s="9">
        <v>56.920470000000002</v>
      </c>
      <c r="O314" s="8">
        <v>2911.3230400000002</v>
      </c>
      <c r="P314" s="7"/>
      <c r="Q314" s="47">
        <v>1</v>
      </c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  <c r="AC314" s="129"/>
      <c r="AD314" s="129"/>
    </row>
    <row r="315" spans="1:30" ht="21" x14ac:dyDescent="0.4">
      <c r="A315" s="6">
        <v>314</v>
      </c>
      <c r="B315" s="6" t="s">
        <v>323</v>
      </c>
      <c r="C315" s="7">
        <v>0.5769558804346735</v>
      </c>
      <c r="D315" s="7">
        <v>10.4</v>
      </c>
      <c r="E315" s="8">
        <v>3630.37</v>
      </c>
      <c r="F315" s="7">
        <v>3.1406467926270056</v>
      </c>
      <c r="G315" s="7">
        <v>84.921779999999998</v>
      </c>
      <c r="H315" s="9">
        <v>13.696430900753555</v>
      </c>
      <c r="I315" s="7">
        <v>313.14155</v>
      </c>
      <c r="J315" s="10">
        <v>24</v>
      </c>
      <c r="K315" s="7">
        <v>0.27812071795845827</v>
      </c>
      <c r="L315" s="7">
        <v>3.411565206048504</v>
      </c>
      <c r="M315" s="7">
        <v>1.6819016465819128</v>
      </c>
      <c r="N315" s="9">
        <v>53.222810000000003</v>
      </c>
      <c r="O315" s="8">
        <v>3446.7545</v>
      </c>
      <c r="P315" s="7"/>
      <c r="Q315" s="47">
        <v>2</v>
      </c>
      <c r="R315" s="129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</row>
    <row r="316" spans="1:30" ht="21" x14ac:dyDescent="0.4">
      <c r="A316" s="6">
        <v>315</v>
      </c>
      <c r="B316" s="6" t="s">
        <v>324</v>
      </c>
      <c r="C316" s="7">
        <v>1.2222573256456835</v>
      </c>
      <c r="D316" s="7">
        <v>10</v>
      </c>
      <c r="E316" s="8">
        <v>3353.91</v>
      </c>
      <c r="F316" s="7">
        <v>6.8714951425637789</v>
      </c>
      <c r="G316" s="7">
        <v>116.82464</v>
      </c>
      <c r="H316" s="9">
        <v>29.618513545533528</v>
      </c>
      <c r="I316" s="7">
        <v>446.39049</v>
      </c>
      <c r="J316" s="10">
        <v>22.9</v>
      </c>
      <c r="K316" s="7">
        <v>6.0105184072126221</v>
      </c>
      <c r="L316" s="7">
        <v>2.7643945975831294</v>
      </c>
      <c r="M316" s="7">
        <v>2.2042097780586047</v>
      </c>
      <c r="N316" s="9">
        <v>501.12696999999997</v>
      </c>
      <c r="O316" s="8">
        <v>2740.2061399999998</v>
      </c>
      <c r="P316" s="7"/>
      <c r="Q316" s="47">
        <v>3</v>
      </c>
      <c r="R316" s="129"/>
      <c r="S316" s="132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</row>
    <row r="317" spans="1:30" ht="21" x14ac:dyDescent="0.4">
      <c r="A317" s="6">
        <v>316</v>
      </c>
      <c r="B317" s="6" t="s">
        <v>325</v>
      </c>
      <c r="C317" s="7">
        <v>0.75884713608172205</v>
      </c>
      <c r="D317" s="7">
        <v>5.6</v>
      </c>
      <c r="E317" s="8">
        <v>4306.8100000000004</v>
      </c>
      <c r="F317" s="7">
        <v>5.0589809072114802</v>
      </c>
      <c r="G317" s="7">
        <v>169.61602999999999</v>
      </c>
      <c r="H317" s="9">
        <v>23.859905144107991</v>
      </c>
      <c r="I317" s="7">
        <v>495.99903</v>
      </c>
      <c r="J317" s="10">
        <v>33.299999999999997</v>
      </c>
      <c r="K317" s="7">
        <v>0.40561780662171071</v>
      </c>
      <c r="L317" s="7">
        <v>1.7025416514654019</v>
      </c>
      <c r="M317" s="7">
        <v>7.4449714216222791</v>
      </c>
      <c r="N317" s="9">
        <v>44.060229999999997</v>
      </c>
      <c r="O317" s="8">
        <v>3994.5518699999998</v>
      </c>
      <c r="P317" s="7"/>
      <c r="Q317" s="47">
        <v>4</v>
      </c>
      <c r="R317" s="129"/>
      <c r="S317" s="132"/>
      <c r="T317" s="137"/>
      <c r="U317" s="6">
        <f>TDIST(ABS(U301),8,2)</f>
        <v>0.34659350708733416</v>
      </c>
      <c r="V317" s="141"/>
      <c r="W317" s="56"/>
      <c r="X317" s="6">
        <f t="shared" ref="X317:AD317" si="126">TDIST(ABS(X301),8,2)</f>
        <v>0.50382560054497594</v>
      </c>
      <c r="Y317" s="6">
        <f t="shared" si="126"/>
        <v>0.9994354617259128</v>
      </c>
      <c r="Z317" s="6">
        <f t="shared" si="126"/>
        <v>0.44743913804539714</v>
      </c>
      <c r="AA317" s="6">
        <f t="shared" si="126"/>
        <v>0.81950612611998352</v>
      </c>
      <c r="AB317" s="6">
        <f t="shared" si="126"/>
        <v>0.99792295203631887</v>
      </c>
      <c r="AC317" s="6">
        <f t="shared" si="126"/>
        <v>0.49290885168174847</v>
      </c>
      <c r="AD317" s="6">
        <f t="shared" si="126"/>
        <v>0.91877989678330629</v>
      </c>
    </row>
    <row r="318" spans="1:30" ht="21" x14ac:dyDescent="0.4">
      <c r="A318" s="6">
        <v>317</v>
      </c>
      <c r="B318" s="6" t="s">
        <v>326</v>
      </c>
      <c r="C318" s="7">
        <v>1.0001050530517912</v>
      </c>
      <c r="D318" s="7">
        <v>11.8</v>
      </c>
      <c r="E318" s="8">
        <v>3395.51</v>
      </c>
      <c r="F318" s="7">
        <v>6.1140876142451939</v>
      </c>
      <c r="G318" s="7">
        <v>49.347470000000001</v>
      </c>
      <c r="H318" s="9">
        <v>17.627902090555729</v>
      </c>
      <c r="I318" s="7">
        <v>367.28647999999998</v>
      </c>
      <c r="J318" s="10">
        <v>23.8</v>
      </c>
      <c r="K318" s="7">
        <v>1.2880562060889931</v>
      </c>
      <c r="L318" s="7">
        <v>6.9335014182161991</v>
      </c>
      <c r="M318" s="7">
        <v>6.7620548376930358</v>
      </c>
      <c r="N318" s="9">
        <v>157.37705</v>
      </c>
      <c r="O318" s="8">
        <v>4584.8933699999998</v>
      </c>
      <c r="P318" s="7"/>
      <c r="Q318" s="47">
        <v>5</v>
      </c>
      <c r="R318" s="129"/>
      <c r="S318" s="132"/>
      <c r="T318" s="137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</row>
    <row r="319" spans="1:30" ht="21" x14ac:dyDescent="0.4">
      <c r="A319" s="6">
        <v>318</v>
      </c>
      <c r="B319" s="6" t="s">
        <v>327</v>
      </c>
      <c r="C319" s="7">
        <v>0.7554084628185711</v>
      </c>
      <c r="D319" s="7">
        <v>10.199999999999999</v>
      </c>
      <c r="E319" s="8">
        <v>3636.86</v>
      </c>
      <c r="F319" s="7">
        <v>3.907929919036667</v>
      </c>
      <c r="G319" s="7">
        <v>132.62302</v>
      </c>
      <c r="H319" s="9">
        <v>13.275742787158055</v>
      </c>
      <c r="I319" s="7">
        <v>296.06776000000002</v>
      </c>
      <c r="J319" s="10">
        <v>24.6</v>
      </c>
      <c r="K319" s="7">
        <v>0.5757494338463901</v>
      </c>
      <c r="L319" s="7">
        <v>7.2923094182980872</v>
      </c>
      <c r="M319" s="7">
        <v>22.932443297619717</v>
      </c>
      <c r="N319" s="9">
        <v>93.923919999999995</v>
      </c>
      <c r="O319" s="8">
        <v>3737.3459699999999</v>
      </c>
      <c r="P319" s="7"/>
      <c r="Q319" s="47">
        <v>6</v>
      </c>
      <c r="R319" s="129"/>
      <c r="S319" s="132"/>
      <c r="T319" s="137"/>
      <c r="U319" s="56"/>
      <c r="V319" s="141"/>
      <c r="W319" s="56"/>
      <c r="X319" s="56"/>
      <c r="Y319" s="56"/>
      <c r="Z319" s="56"/>
      <c r="AA319" s="56"/>
      <c r="AB319" s="56"/>
      <c r="AC319" s="56"/>
      <c r="AD319" s="56"/>
    </row>
    <row r="320" spans="1:30" ht="21" x14ac:dyDescent="0.4">
      <c r="A320" s="6">
        <v>319</v>
      </c>
      <c r="B320" s="6" t="s">
        <v>328</v>
      </c>
      <c r="C320" s="7">
        <v>0.51912941565585036</v>
      </c>
      <c r="D320" s="7">
        <v>8.1</v>
      </c>
      <c r="E320" s="8">
        <v>3745.06</v>
      </c>
      <c r="F320" s="7">
        <v>5.2631957376742715</v>
      </c>
      <c r="G320" s="7">
        <v>166.63539</v>
      </c>
      <c r="H320" s="9">
        <v>18.205480338512643</v>
      </c>
      <c r="I320" s="7">
        <v>351.59154000000001</v>
      </c>
      <c r="J320" s="10">
        <v>29.7</v>
      </c>
      <c r="K320" s="7">
        <v>0.71407503997267896</v>
      </c>
      <c r="L320" s="7">
        <v>4.2421932858303553</v>
      </c>
      <c r="M320" s="7">
        <v>5.5193091696086398</v>
      </c>
      <c r="N320" s="9">
        <v>100.0326</v>
      </c>
      <c r="O320" s="8">
        <v>3288.97964</v>
      </c>
      <c r="P320" s="7"/>
      <c r="Q320" s="47">
        <v>7</v>
      </c>
      <c r="R320" s="129"/>
      <c r="S320" s="132"/>
      <c r="T320" s="137"/>
      <c r="U320" s="6">
        <f t="shared" ref="U320:AD320" si="127">TDIST(ABS(U304),8,2)</f>
        <v>0.50382560054497594</v>
      </c>
      <c r="V320" s="141"/>
      <c r="W320" s="56"/>
      <c r="X320" s="6">
        <f t="shared" si="127"/>
        <v>0.34659350708733416</v>
      </c>
      <c r="Y320" s="6">
        <f t="shared" si="127"/>
        <v>0.80804412755981025</v>
      </c>
      <c r="Z320" s="6">
        <f t="shared" si="127"/>
        <v>0.53299659849343595</v>
      </c>
      <c r="AA320" s="6">
        <f t="shared" si="127"/>
        <v>0.74314512131247257</v>
      </c>
      <c r="AB320" s="6">
        <f t="shared" si="127"/>
        <v>0.93380395327174548</v>
      </c>
      <c r="AC320" s="6">
        <f t="shared" si="127"/>
        <v>0.58424731856390388</v>
      </c>
      <c r="AD320" s="6">
        <f t="shared" si="127"/>
        <v>0.88960593727898307</v>
      </c>
    </row>
    <row r="321" spans="1:30" ht="21" x14ac:dyDescent="0.4">
      <c r="A321" s="6">
        <v>320</v>
      </c>
      <c r="B321" s="6" t="s">
        <v>329</v>
      </c>
      <c r="C321" s="7">
        <v>0.50476389594098148</v>
      </c>
      <c r="D321" s="7">
        <v>9.6</v>
      </c>
      <c r="E321" s="8">
        <v>3155.92</v>
      </c>
      <c r="F321" s="7">
        <v>1.9712672859233598</v>
      </c>
      <c r="G321" s="7">
        <v>28.086469999999998</v>
      </c>
      <c r="H321" s="9">
        <v>10.379020937247992</v>
      </c>
      <c r="I321" s="7">
        <v>270.71573000000001</v>
      </c>
      <c r="J321" s="10">
        <v>25.5</v>
      </c>
      <c r="K321" s="7">
        <v>0.89970104421995212</v>
      </c>
      <c r="L321" s="7">
        <v>5.2766245532291949</v>
      </c>
      <c r="M321" s="7">
        <v>2.7653992811843531</v>
      </c>
      <c r="N321" s="9">
        <v>137.67551</v>
      </c>
      <c r="O321" s="8">
        <v>4420.9800599999999</v>
      </c>
      <c r="P321" s="7"/>
      <c r="Q321" s="47">
        <v>8</v>
      </c>
      <c r="R321" s="129"/>
      <c r="S321" s="132"/>
      <c r="T321" s="137"/>
      <c r="U321" s="6">
        <f t="shared" ref="U321:AD321" si="128">TDIST(ABS(U305),8,2)</f>
        <v>0.9994354617259128</v>
      </c>
      <c r="V321" s="141"/>
      <c r="W321" s="56"/>
      <c r="X321" s="6">
        <f t="shared" si="128"/>
        <v>0.80804412755981025</v>
      </c>
      <c r="Y321" s="6">
        <f t="shared" si="128"/>
        <v>0.34659350708733427</v>
      </c>
      <c r="Z321" s="6">
        <f t="shared" si="128"/>
        <v>0.94729134022812012</v>
      </c>
      <c r="AA321" s="6">
        <f t="shared" si="128"/>
        <v>0.92606663265824452</v>
      </c>
      <c r="AB321" s="6">
        <f t="shared" si="128"/>
        <v>0.89988874302257305</v>
      </c>
      <c r="AC321" s="6">
        <f t="shared" si="128"/>
        <v>0.99876333097977543</v>
      </c>
      <c r="AD321" s="6">
        <f t="shared" si="128"/>
        <v>0.99638967195517603</v>
      </c>
    </row>
    <row r="322" spans="1:30" ht="21" x14ac:dyDescent="0.4">
      <c r="A322" s="6">
        <v>321</v>
      </c>
      <c r="B322" s="6" t="s">
        <v>330</v>
      </c>
      <c r="C322" s="7">
        <v>0.86277359004631737</v>
      </c>
      <c r="D322" s="7">
        <v>7.1</v>
      </c>
      <c r="E322" s="8">
        <v>3791.71</v>
      </c>
      <c r="F322" s="7">
        <v>11.978930160748343</v>
      </c>
      <c r="G322" s="7">
        <v>62.329900000000002</v>
      </c>
      <c r="H322" s="9">
        <v>74.40741077104714</v>
      </c>
      <c r="I322" s="7">
        <v>394.14222000000001</v>
      </c>
      <c r="J322" s="10">
        <v>25.1</v>
      </c>
      <c r="K322" s="7">
        <v>3.5921525283227411</v>
      </c>
      <c r="L322" s="7">
        <v>4.0868222686404501</v>
      </c>
      <c r="M322" s="7">
        <v>1.886658795749705</v>
      </c>
      <c r="N322" s="9">
        <v>322.46476999999999</v>
      </c>
      <c r="O322" s="8">
        <v>3231.34139</v>
      </c>
      <c r="P322" s="7"/>
      <c r="Q322" s="47">
        <v>9</v>
      </c>
      <c r="R322" s="129"/>
      <c r="S322" s="132"/>
      <c r="T322" s="137"/>
      <c r="U322" s="6">
        <f t="shared" ref="U322:AD322" si="129">TDIST(ABS(U306),8,2)</f>
        <v>0.44743913804539714</v>
      </c>
      <c r="V322" s="141"/>
      <c r="W322" s="56"/>
      <c r="X322" s="6">
        <f t="shared" si="129"/>
        <v>0.53299659849343595</v>
      </c>
      <c r="Y322" s="6">
        <f t="shared" si="129"/>
        <v>0.94729134022812012</v>
      </c>
      <c r="Z322" s="6">
        <f t="shared" si="129"/>
        <v>0.34659350708733416</v>
      </c>
      <c r="AA322" s="6">
        <f t="shared" si="129"/>
        <v>0.81284477911057773</v>
      </c>
      <c r="AB322" s="6">
        <f t="shared" si="129"/>
        <v>0.99326708898965088</v>
      </c>
      <c r="AC322" s="6">
        <f t="shared" si="129"/>
        <v>0.3907013591600883</v>
      </c>
      <c r="AD322" s="6">
        <f t="shared" si="129"/>
        <v>0.86009070092661144</v>
      </c>
    </row>
    <row r="323" spans="1:30" ht="21" x14ac:dyDescent="0.4">
      <c r="A323" s="6">
        <v>322</v>
      </c>
      <c r="B323" s="6" t="s">
        <v>331</v>
      </c>
      <c r="C323" s="7">
        <v>0.47419188572270082</v>
      </c>
      <c r="D323" s="7">
        <v>11.6</v>
      </c>
      <c r="E323" s="8">
        <v>3687.87</v>
      </c>
      <c r="F323" s="7">
        <v>4.2117664384065971</v>
      </c>
      <c r="G323" s="7">
        <v>68.280739999999994</v>
      </c>
      <c r="H323" s="9">
        <v>31.941683233929755</v>
      </c>
      <c r="I323" s="7">
        <v>364.22944000000001</v>
      </c>
      <c r="J323" s="10">
        <v>33.4</v>
      </c>
      <c r="K323" s="7">
        <v>0.82688434220290474</v>
      </c>
      <c r="L323" s="7">
        <v>5.0069950666372138</v>
      </c>
      <c r="M323" s="7">
        <v>1.2604373757455269</v>
      </c>
      <c r="N323" s="9">
        <v>113.43156999999999</v>
      </c>
      <c r="O323" s="8">
        <v>3937.7512700000002</v>
      </c>
      <c r="P323" s="7"/>
      <c r="Q323" s="47">
        <v>10</v>
      </c>
      <c r="R323" s="129"/>
      <c r="S323" s="132"/>
      <c r="T323" s="137"/>
      <c r="U323" s="6">
        <f t="shared" ref="U323:AD323" si="130">TDIST(ABS(U307),8,2)</f>
        <v>0.81950612611998352</v>
      </c>
      <c r="V323" s="141"/>
      <c r="W323" s="56"/>
      <c r="X323" s="6">
        <f t="shared" si="130"/>
        <v>0.74314512131247257</v>
      </c>
      <c r="Y323" s="6">
        <f t="shared" si="130"/>
        <v>0.92606663265824452</v>
      </c>
      <c r="Z323" s="6">
        <f t="shared" si="130"/>
        <v>0.81284477911057773</v>
      </c>
      <c r="AA323" s="6">
        <f t="shared" si="130"/>
        <v>0.34659350708733405</v>
      </c>
      <c r="AB323" s="6">
        <f t="shared" si="130"/>
        <v>0.806860485934774</v>
      </c>
      <c r="AC323" s="6">
        <f t="shared" si="130"/>
        <v>0.80345073936832356</v>
      </c>
      <c r="AD323" s="6">
        <f t="shared" si="130"/>
        <v>0.80192992805671315</v>
      </c>
    </row>
    <row r="324" spans="1:30" ht="21" x14ac:dyDescent="0.4">
      <c r="A324" s="6">
        <v>323</v>
      </c>
      <c r="B324" s="6" t="s">
        <v>332</v>
      </c>
      <c r="C324" s="7">
        <v>0.5818571083255637</v>
      </c>
      <c r="D324" s="7">
        <v>7.7</v>
      </c>
      <c r="E324" s="8">
        <v>3960.08</v>
      </c>
      <c r="F324" s="7">
        <v>3.2891329120480677</v>
      </c>
      <c r="G324" s="7">
        <v>118.75872</v>
      </c>
      <c r="H324" s="9">
        <v>19.182292206222591</v>
      </c>
      <c r="I324" s="7">
        <v>323.04291999999998</v>
      </c>
      <c r="J324" s="10">
        <v>22</v>
      </c>
      <c r="K324" s="7">
        <v>0.47338296682015751</v>
      </c>
      <c r="L324" s="7">
        <v>3.3668289650885739</v>
      </c>
      <c r="M324" s="7">
        <v>3.0879001346731583</v>
      </c>
      <c r="N324" s="9">
        <v>66.890450000000001</v>
      </c>
      <c r="O324" s="8">
        <v>2615.3959</v>
      </c>
      <c r="P324" s="7"/>
      <c r="Q324" s="47">
        <v>11</v>
      </c>
      <c r="R324" s="129"/>
      <c r="S324" s="132"/>
      <c r="T324" s="137"/>
      <c r="U324" s="6">
        <f t="shared" ref="U324:AD324" si="131">TDIST(ABS(U308),8,2)</f>
        <v>0.99792295203631887</v>
      </c>
      <c r="V324" s="141"/>
      <c r="W324" s="56"/>
      <c r="X324" s="6">
        <f t="shared" si="131"/>
        <v>0.93380395327174548</v>
      </c>
      <c r="Y324" s="6">
        <f t="shared" si="131"/>
        <v>0.89988874302257305</v>
      </c>
      <c r="Z324" s="6">
        <f t="shared" si="131"/>
        <v>0.99326708898965088</v>
      </c>
      <c r="AA324" s="6">
        <f t="shared" si="131"/>
        <v>0.806860485934774</v>
      </c>
      <c r="AB324" s="6">
        <f t="shared" si="131"/>
        <v>0.34659350708733416</v>
      </c>
      <c r="AC324" s="6">
        <f t="shared" si="131"/>
        <v>0.95681838311314071</v>
      </c>
      <c r="AD324" s="6">
        <f t="shared" si="131"/>
        <v>0.87904337014127776</v>
      </c>
    </row>
    <row r="325" spans="1:30" ht="21" x14ac:dyDescent="0.4">
      <c r="A325" s="6">
        <v>324</v>
      </c>
      <c r="B325" s="6" t="s">
        <v>333</v>
      </c>
      <c r="C325" s="7">
        <v>0.76963750660948238</v>
      </c>
      <c r="D325" s="7">
        <v>10</v>
      </c>
      <c r="E325" s="8">
        <v>3256.18</v>
      </c>
      <c r="F325" s="7">
        <v>2.4792902884671877</v>
      </c>
      <c r="G325" s="7">
        <v>108.22846</v>
      </c>
      <c r="H325" s="9">
        <v>11.620938840256153</v>
      </c>
      <c r="I325" s="7">
        <v>330.30962</v>
      </c>
      <c r="J325" s="10">
        <v>28.3</v>
      </c>
      <c r="K325" s="7">
        <v>0.51717912938260524</v>
      </c>
      <c r="L325" s="7">
        <v>4.5825744668350863</v>
      </c>
      <c r="M325" s="7">
        <v>2.6623582633217788</v>
      </c>
      <c r="N325" s="9">
        <v>97.073549999999997</v>
      </c>
      <c r="O325" s="8">
        <v>2598.8132300000002</v>
      </c>
      <c r="P325" s="7"/>
      <c r="Q325" s="47">
        <v>12</v>
      </c>
      <c r="R325" s="129"/>
      <c r="S325" s="132"/>
      <c r="T325" s="137"/>
      <c r="U325" s="6">
        <f t="shared" ref="U325:AD325" si="132">TDIST(ABS(U309),8,2)</f>
        <v>0.49290885168174847</v>
      </c>
      <c r="V325" s="141"/>
      <c r="W325" s="56"/>
      <c r="X325" s="6">
        <f t="shared" si="132"/>
        <v>0.58424731856390388</v>
      </c>
      <c r="Y325" s="6">
        <f t="shared" si="132"/>
        <v>0.99876333097977543</v>
      </c>
      <c r="Z325" s="6">
        <f t="shared" si="132"/>
        <v>0.3907013591600883</v>
      </c>
      <c r="AA325" s="6">
        <f t="shared" si="132"/>
        <v>0.80345073936832356</v>
      </c>
      <c r="AB325" s="6">
        <f t="shared" si="132"/>
        <v>0.95681838311314071</v>
      </c>
      <c r="AC325" s="6">
        <f t="shared" si="132"/>
        <v>0.34659350708733427</v>
      </c>
      <c r="AD325" s="6">
        <f t="shared" si="132"/>
        <v>0.90323367761644024</v>
      </c>
    </row>
    <row r="326" spans="1:30" ht="21" x14ac:dyDescent="0.4">
      <c r="A326" s="6">
        <v>325</v>
      </c>
      <c r="B326" s="6" t="s">
        <v>333</v>
      </c>
      <c r="C326" s="7">
        <v>0.51338870375695655</v>
      </c>
      <c r="D326" s="7">
        <v>9.6</v>
      </c>
      <c r="E326" s="8">
        <v>3295.07</v>
      </c>
      <c r="F326" s="7">
        <v>3.7890961990628753</v>
      </c>
      <c r="G326" s="7">
        <v>43.209350000000001</v>
      </c>
      <c r="H326" s="9">
        <v>15.841466921528495</v>
      </c>
      <c r="I326" s="7">
        <v>387.32513</v>
      </c>
      <c r="J326" s="10">
        <v>27.2</v>
      </c>
      <c r="K326" s="7">
        <v>0.2283580385387772</v>
      </c>
      <c r="L326" s="7">
        <v>3.7214337669367525</v>
      </c>
      <c r="M326" s="7">
        <v>2.639934367440838</v>
      </c>
      <c r="N326" s="9">
        <v>70.636510000000001</v>
      </c>
      <c r="O326" s="8">
        <v>3098.22894</v>
      </c>
      <c r="P326" s="7"/>
      <c r="Q326" s="48">
        <v>13</v>
      </c>
      <c r="R326" s="129"/>
      <c r="S326" s="132"/>
      <c r="T326" s="137"/>
      <c r="U326" s="6">
        <f t="shared" ref="U326:AD326" si="133">TDIST(ABS(U310),8,2)</f>
        <v>0.91877989678330629</v>
      </c>
      <c r="V326" s="141"/>
      <c r="W326" s="56"/>
      <c r="X326" s="6">
        <f t="shared" si="133"/>
        <v>0.88960593727898307</v>
      </c>
      <c r="Y326" s="6">
        <f t="shared" si="133"/>
        <v>0.99638967195517603</v>
      </c>
      <c r="Z326" s="6">
        <f t="shared" si="133"/>
        <v>0.86009070092661144</v>
      </c>
      <c r="AA326" s="6">
        <f t="shared" si="133"/>
        <v>0.80192992805671315</v>
      </c>
      <c r="AB326" s="6">
        <f t="shared" si="133"/>
        <v>0.87904337014127776</v>
      </c>
      <c r="AC326" s="6">
        <f t="shared" si="133"/>
        <v>0.90323367761644024</v>
      </c>
      <c r="AD326" s="6">
        <f t="shared" si="133"/>
        <v>0.34659350708733416</v>
      </c>
    </row>
    <row r="327" spans="1:30" ht="21" x14ac:dyDescent="0.4">
      <c r="A327" s="6">
        <v>326</v>
      </c>
      <c r="B327" s="6" t="s">
        <v>334</v>
      </c>
      <c r="C327" s="7">
        <v>0.99051456392176618</v>
      </c>
      <c r="D327" s="7">
        <v>6.1</v>
      </c>
      <c r="E327" s="8">
        <v>4170.83</v>
      </c>
      <c r="F327" s="7">
        <v>7.3078841206590921</v>
      </c>
      <c r="G327" s="7">
        <v>52.045209999999997</v>
      </c>
      <c r="H327" s="9">
        <v>32.495395539228035</v>
      </c>
      <c r="I327" s="7">
        <v>437.43117999999998</v>
      </c>
      <c r="J327" s="10">
        <v>25.7</v>
      </c>
      <c r="K327" s="7">
        <v>3.2837884548911167</v>
      </c>
      <c r="L327" s="7">
        <v>4.4439835868872857</v>
      </c>
      <c r="M327" s="7">
        <v>5.1868201322332013</v>
      </c>
      <c r="N327" s="9">
        <v>309.10818999999998</v>
      </c>
      <c r="O327" s="8">
        <v>3718.6316499999998</v>
      </c>
      <c r="P327" s="7"/>
      <c r="Q327" s="31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21" x14ac:dyDescent="0.4">
      <c r="A328" s="6">
        <v>327</v>
      </c>
      <c r="B328" s="6" t="s">
        <v>335</v>
      </c>
      <c r="C328" s="7">
        <v>0.71498990208371227</v>
      </c>
      <c r="D328" s="7">
        <v>14.1</v>
      </c>
      <c r="E328" s="8">
        <v>3298.27</v>
      </c>
      <c r="F328" s="7">
        <v>1.292150425452492</v>
      </c>
      <c r="G328" s="7">
        <v>103.86442</v>
      </c>
      <c r="H328" s="9">
        <v>12.978933162322807</v>
      </c>
      <c r="I328" s="7">
        <v>296.54374000000001</v>
      </c>
      <c r="J328" s="10">
        <v>26.8</v>
      </c>
      <c r="K328" s="7">
        <v>0.34947416329383463</v>
      </c>
      <c r="L328" s="7">
        <v>4.211453238511826</v>
      </c>
      <c r="M328" s="7">
        <v>1.140538108866066</v>
      </c>
      <c r="N328" s="9">
        <v>73.779679999999999</v>
      </c>
      <c r="O328" s="8">
        <v>3189.0751100000002</v>
      </c>
      <c r="P328" s="7"/>
      <c r="Q328" s="31" t="s">
        <v>403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21" x14ac:dyDescent="0.4">
      <c r="A329" s="6">
        <v>328</v>
      </c>
      <c r="B329" s="6" t="s">
        <v>336</v>
      </c>
      <c r="C329" s="7">
        <v>0.54601905713571963</v>
      </c>
      <c r="D329" s="7">
        <v>8.1</v>
      </c>
      <c r="E329" s="8">
        <v>3437.11</v>
      </c>
      <c r="F329" s="7">
        <v>3.2713560068044205</v>
      </c>
      <c r="G329" s="7">
        <v>81.572919999999996</v>
      </c>
      <c r="H329" s="9">
        <v>15.964217313205571</v>
      </c>
      <c r="I329" s="7">
        <v>320.59289000000001</v>
      </c>
      <c r="J329" s="10">
        <v>29.1</v>
      </c>
      <c r="K329" s="7">
        <v>0.28298756806338921</v>
      </c>
      <c r="L329" s="7">
        <v>6.542712013608841</v>
      </c>
      <c r="M329" s="7">
        <v>2.6726383783590881</v>
      </c>
      <c r="N329" s="9">
        <v>60.842329999999997</v>
      </c>
      <c r="O329" s="8">
        <v>2634.2267099999999</v>
      </c>
      <c r="P329" s="7"/>
      <c r="Q329" s="44"/>
      <c r="R329" s="45">
        <v>1</v>
      </c>
      <c r="S329" s="45">
        <v>2</v>
      </c>
      <c r="T329" s="45">
        <v>3</v>
      </c>
      <c r="U329" s="45">
        <v>4</v>
      </c>
      <c r="V329" s="45">
        <v>5</v>
      </c>
      <c r="W329" s="45">
        <v>6</v>
      </c>
      <c r="X329" s="45">
        <v>7</v>
      </c>
      <c r="Y329" s="45">
        <v>8</v>
      </c>
      <c r="Z329" s="45">
        <v>9</v>
      </c>
      <c r="AA329" s="45">
        <v>10</v>
      </c>
      <c r="AB329" s="45">
        <v>11</v>
      </c>
      <c r="AC329" s="45">
        <v>12</v>
      </c>
      <c r="AD329" s="46">
        <v>13</v>
      </c>
    </row>
    <row r="330" spans="1:30" ht="21" x14ac:dyDescent="0.4">
      <c r="A330" s="6">
        <v>329</v>
      </c>
      <c r="B330" s="6" t="s">
        <v>337</v>
      </c>
      <c r="C330" s="7">
        <v>0.61136814276272311</v>
      </c>
      <c r="D330" s="7">
        <v>15.2</v>
      </c>
      <c r="E330" s="8">
        <v>3154.01</v>
      </c>
      <c r="F330" s="7">
        <v>2.7470257766027757</v>
      </c>
      <c r="G330" s="7">
        <v>68.03922</v>
      </c>
      <c r="H330" s="9">
        <v>9.9553866490416407</v>
      </c>
      <c r="I330" s="7">
        <v>299.23991999999998</v>
      </c>
      <c r="J330" s="10">
        <v>24.8</v>
      </c>
      <c r="K330" s="7">
        <v>0.23245866884867869</v>
      </c>
      <c r="L330" s="7">
        <v>5.3701255783212165</v>
      </c>
      <c r="M330" s="7">
        <v>3.7677627230667547</v>
      </c>
      <c r="N330" s="9">
        <v>55.473939999999999</v>
      </c>
      <c r="O330" s="8">
        <v>4630.3701300000002</v>
      </c>
      <c r="P330" s="7"/>
      <c r="Q330" s="47">
        <v>1</v>
      </c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  <c r="AC330" s="129"/>
      <c r="AD330" s="129"/>
    </row>
    <row r="331" spans="1:30" ht="21" x14ac:dyDescent="0.4">
      <c r="A331" s="6">
        <v>330</v>
      </c>
      <c r="B331" s="6" t="s">
        <v>338</v>
      </c>
      <c r="C331" s="7">
        <v>0.50298349881964954</v>
      </c>
      <c r="D331" s="7">
        <v>5.3</v>
      </c>
      <c r="E331" s="8">
        <v>3167.19</v>
      </c>
      <c r="F331" s="7">
        <v>1.3286356572594515</v>
      </c>
      <c r="G331" s="7">
        <v>124.32041</v>
      </c>
      <c r="H331" s="9">
        <v>17.260400726004484</v>
      </c>
      <c r="I331" s="7">
        <v>310.79397999999998</v>
      </c>
      <c r="J331" s="10">
        <v>25.9</v>
      </c>
      <c r="K331" s="7">
        <v>0.38733417255737385</v>
      </c>
      <c r="L331" s="7">
        <v>3.7961018778841478</v>
      </c>
      <c r="M331" s="7">
        <v>3.0940602868429479</v>
      </c>
      <c r="N331" s="9">
        <v>80.371840000000006</v>
      </c>
      <c r="O331" s="8">
        <v>2358.5774099999999</v>
      </c>
      <c r="P331" s="7"/>
      <c r="Q331" s="47">
        <v>2</v>
      </c>
      <c r="R331" s="129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</row>
    <row r="332" spans="1:30" ht="21" x14ac:dyDescent="0.4">
      <c r="A332" s="6">
        <v>331</v>
      </c>
      <c r="B332" s="6" t="s">
        <v>339</v>
      </c>
      <c r="C332" s="7">
        <v>0.81729008733862607</v>
      </c>
      <c r="D332" s="7">
        <v>3.4</v>
      </c>
      <c r="E332" s="8">
        <v>4141.97</v>
      </c>
      <c r="F332" s="7">
        <v>7.0587685331629668</v>
      </c>
      <c r="G332" s="7">
        <v>90.886390000000006</v>
      </c>
      <c r="H332" s="9">
        <v>29.193383767948831</v>
      </c>
      <c r="I332" s="7">
        <v>387.44535999999999</v>
      </c>
      <c r="J332" s="10">
        <v>24.9</v>
      </c>
      <c r="K332" s="7">
        <v>2.9336266960029338</v>
      </c>
      <c r="L332" s="7">
        <v>2.3373405738950224</v>
      </c>
      <c r="M332" s="7">
        <v>4.6950160107829317</v>
      </c>
      <c r="N332" s="9">
        <v>272.21611000000001</v>
      </c>
      <c r="O332" s="8">
        <v>2648.0354699999998</v>
      </c>
      <c r="P332" s="7"/>
      <c r="Q332" s="47">
        <v>3</v>
      </c>
      <c r="R332" s="129"/>
      <c r="S332" s="132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</row>
    <row r="333" spans="1:30" ht="21" x14ac:dyDescent="0.4">
      <c r="A333" s="6">
        <v>332</v>
      </c>
      <c r="B333" s="6" t="s">
        <v>340</v>
      </c>
      <c r="C333" s="7">
        <v>0.34570653773649895</v>
      </c>
      <c r="D333" s="7">
        <v>6.2</v>
      </c>
      <c r="E333" s="8">
        <v>3281.91</v>
      </c>
      <c r="F333" s="7">
        <v>2.4049150451234711</v>
      </c>
      <c r="G333" s="7">
        <v>51.856409999999997</v>
      </c>
      <c r="H333" s="9">
        <v>10.897271298215728</v>
      </c>
      <c r="I333" s="7">
        <v>294.15116999999998</v>
      </c>
      <c r="J333" s="10">
        <v>26.2</v>
      </c>
      <c r="K333" s="7">
        <v>1.1483550589695841</v>
      </c>
      <c r="L333" s="7">
        <v>4.6344717015400221</v>
      </c>
      <c r="M333" s="7">
        <v>2.1330469146317785</v>
      </c>
      <c r="N333" s="9">
        <v>177.76226</v>
      </c>
      <c r="O333" s="8">
        <v>3763.4978999999998</v>
      </c>
      <c r="P333" s="7"/>
      <c r="Q333" s="47">
        <v>4</v>
      </c>
      <c r="R333" s="129"/>
      <c r="S333" s="132"/>
      <c r="T333" s="137"/>
      <c r="U333" s="6">
        <f>IF(ABS(U301)&gt;U317,0,1)</f>
        <v>0</v>
      </c>
      <c r="V333" s="141"/>
      <c r="W333" s="56"/>
      <c r="X333" s="6">
        <f t="shared" ref="X333:AD333" si="134">IF(ABS(X301)&gt;X317,0,1)</f>
        <v>0</v>
      </c>
      <c r="Y333" s="6">
        <f t="shared" si="134"/>
        <v>1</v>
      </c>
      <c r="Z333" s="6">
        <f t="shared" si="134"/>
        <v>0</v>
      </c>
      <c r="AA333" s="6">
        <f t="shared" si="134"/>
        <v>1</v>
      </c>
      <c r="AB333" s="6">
        <f t="shared" si="134"/>
        <v>1</v>
      </c>
      <c r="AC333" s="6">
        <f t="shared" si="134"/>
        <v>0</v>
      </c>
      <c r="AD333" s="6">
        <f t="shared" si="134"/>
        <v>1</v>
      </c>
    </row>
    <row r="334" spans="1:30" ht="21" x14ac:dyDescent="0.4">
      <c r="A334" s="6">
        <v>333</v>
      </c>
      <c r="B334" s="6" t="s">
        <v>341</v>
      </c>
      <c r="C334" s="7">
        <v>0.7401717757139864</v>
      </c>
      <c r="D334" s="7">
        <v>9</v>
      </c>
      <c r="E334" s="8">
        <v>4180.67</v>
      </c>
      <c r="F334" s="7">
        <v>5.1061378395363448</v>
      </c>
      <c r="G334" s="7">
        <v>99.549409999999995</v>
      </c>
      <c r="H334" s="9">
        <v>32.426157391243628</v>
      </c>
      <c r="I334" s="7">
        <v>441.50198999999998</v>
      </c>
      <c r="J334" s="10">
        <v>23.9</v>
      </c>
      <c r="K334" s="7">
        <v>2.3612750885478158</v>
      </c>
      <c r="L334" s="7">
        <v>2.8803854479435791</v>
      </c>
      <c r="M334" s="7">
        <v>6.9528140492982331</v>
      </c>
      <c r="N334" s="9">
        <v>194.45099999999999</v>
      </c>
      <c r="O334" s="8">
        <v>2522.1440499999999</v>
      </c>
      <c r="P334" s="7"/>
      <c r="Q334" s="47">
        <v>5</v>
      </c>
      <c r="R334" s="129"/>
      <c r="S334" s="132"/>
      <c r="T334" s="137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</row>
    <row r="335" spans="1:30" ht="21" x14ac:dyDescent="0.4">
      <c r="A335" s="6">
        <v>334</v>
      </c>
      <c r="B335" s="6" t="s">
        <v>342</v>
      </c>
      <c r="C335" s="7">
        <v>0.83996619004014939</v>
      </c>
      <c r="D335" s="7">
        <v>19.3</v>
      </c>
      <c r="E335" s="8">
        <v>3528</v>
      </c>
      <c r="F335" s="7">
        <v>2.1835599070226106</v>
      </c>
      <c r="G335" s="7">
        <v>17.391300000000001</v>
      </c>
      <c r="H335" s="9">
        <v>19.000493061914487</v>
      </c>
      <c r="I335" s="7">
        <v>390.32893999999999</v>
      </c>
      <c r="J335" s="10">
        <v>25.7</v>
      </c>
      <c r="K335" s="7">
        <v>0.44163451257496161</v>
      </c>
      <c r="L335" s="7">
        <v>5.987180390223287</v>
      </c>
      <c r="M335" s="7">
        <v>11.931217862928786</v>
      </c>
      <c r="N335" s="9">
        <v>92.812979999999996</v>
      </c>
      <c r="O335" s="8">
        <v>4061.4214299999999</v>
      </c>
      <c r="P335" s="7"/>
      <c r="Q335" s="47">
        <v>6</v>
      </c>
      <c r="R335" s="129"/>
      <c r="S335" s="132"/>
      <c r="T335" s="137"/>
      <c r="U335" s="56"/>
      <c r="V335" s="141"/>
      <c r="W335" s="56"/>
      <c r="X335" s="56"/>
      <c r="Y335" s="56"/>
      <c r="Z335" s="56"/>
      <c r="AA335" s="56"/>
      <c r="AB335" s="56"/>
      <c r="AC335" s="56"/>
      <c r="AD335" s="56"/>
    </row>
    <row r="336" spans="1:30" ht="21" x14ac:dyDescent="0.4">
      <c r="A336" s="6">
        <v>335</v>
      </c>
      <c r="B336" s="6" t="s">
        <v>343</v>
      </c>
      <c r="C336" s="7">
        <v>0.7775905800455446</v>
      </c>
      <c r="D336" s="7">
        <v>12.6</v>
      </c>
      <c r="E336" s="8">
        <v>3557.62</v>
      </c>
      <c r="F336" s="7">
        <v>2.4808842315738802</v>
      </c>
      <c r="G336" s="7">
        <v>156.92502999999999</v>
      </c>
      <c r="H336" s="9">
        <v>14.515024160850166</v>
      </c>
      <c r="I336" s="7">
        <v>348.52721000000003</v>
      </c>
      <c r="J336" s="10">
        <v>24.6</v>
      </c>
      <c r="K336" s="7">
        <v>0.10600856549209176</v>
      </c>
      <c r="L336" s="7">
        <v>5.369077814600189</v>
      </c>
      <c r="M336" s="7">
        <v>5.964304889563623</v>
      </c>
      <c r="N336" s="9">
        <v>24.42437</v>
      </c>
      <c r="O336" s="8">
        <v>3192.9165200000002</v>
      </c>
      <c r="P336" s="7"/>
      <c r="Q336" s="47">
        <v>7</v>
      </c>
      <c r="R336" s="129"/>
      <c r="S336" s="132"/>
      <c r="T336" s="137"/>
      <c r="U336" s="6">
        <f t="shared" ref="U336:U342" si="135">IF(ABS(U304)&gt;U320,0,1)</f>
        <v>0</v>
      </c>
      <c r="V336" s="141"/>
      <c r="W336" s="56"/>
      <c r="X336" s="6">
        <f t="shared" ref="X336:AD342" si="136">IF(ABS(X304)&gt;X320,0,1)</f>
        <v>0</v>
      </c>
      <c r="Y336" s="6">
        <f t="shared" si="136"/>
        <v>1</v>
      </c>
      <c r="Z336" s="6">
        <f t="shared" si="136"/>
        <v>0</v>
      </c>
      <c r="AA336" s="6">
        <f t="shared" si="136"/>
        <v>1</v>
      </c>
      <c r="AB336" s="6">
        <f t="shared" si="136"/>
        <v>1</v>
      </c>
      <c r="AC336" s="6">
        <f t="shared" si="136"/>
        <v>1</v>
      </c>
      <c r="AD336" s="6">
        <f t="shared" si="136"/>
        <v>1</v>
      </c>
    </row>
    <row r="337" spans="1:30" ht="21" x14ac:dyDescent="0.4">
      <c r="A337" s="6">
        <v>336</v>
      </c>
      <c r="B337" s="6" t="s">
        <v>344</v>
      </c>
      <c r="C337" s="7">
        <v>0.65616595884666673</v>
      </c>
      <c r="D337" s="7">
        <v>2.8</v>
      </c>
      <c r="E337" s="8">
        <v>5739.61</v>
      </c>
      <c r="F337" s="7">
        <v>13.04806163364742</v>
      </c>
      <c r="G337" s="7">
        <v>36.744639999999997</v>
      </c>
      <c r="H337" s="9">
        <v>27.697056460831586</v>
      </c>
      <c r="I337" s="7">
        <v>531.69111999999996</v>
      </c>
      <c r="J337" s="10">
        <v>31.3</v>
      </c>
      <c r="K337" s="7">
        <v>6.4380171680457812</v>
      </c>
      <c r="L337" s="7">
        <v>1.892841240221508</v>
      </c>
      <c r="M337" s="7">
        <v>2.5405977387388776</v>
      </c>
      <c r="N337" s="9">
        <v>382.91701999999998</v>
      </c>
      <c r="O337" s="8">
        <v>3767.2141700000002</v>
      </c>
      <c r="P337" s="7"/>
      <c r="Q337" s="47">
        <v>8</v>
      </c>
      <c r="R337" s="129"/>
      <c r="S337" s="132"/>
      <c r="T337" s="137"/>
      <c r="U337" s="6">
        <f t="shared" si="135"/>
        <v>1</v>
      </c>
      <c r="V337" s="141"/>
      <c r="W337" s="56"/>
      <c r="X337" s="6">
        <f t="shared" si="136"/>
        <v>1</v>
      </c>
      <c r="Y337" s="6">
        <f t="shared" si="136"/>
        <v>0</v>
      </c>
      <c r="Z337" s="6">
        <f t="shared" si="136"/>
        <v>1</v>
      </c>
      <c r="AA337" s="6">
        <f t="shared" si="136"/>
        <v>1</v>
      </c>
      <c r="AB337" s="6">
        <f t="shared" si="136"/>
        <v>1</v>
      </c>
      <c r="AC337" s="6">
        <f t="shared" si="136"/>
        <v>1</v>
      </c>
      <c r="AD337" s="6">
        <f t="shared" si="136"/>
        <v>1</v>
      </c>
    </row>
    <row r="338" spans="1:30" ht="21" x14ac:dyDescent="0.4">
      <c r="A338" s="6">
        <v>337</v>
      </c>
      <c r="B338" s="6" t="s">
        <v>345</v>
      </c>
      <c r="C338" s="7">
        <v>0.72493622840312422</v>
      </c>
      <c r="D338" s="7">
        <v>3.2</v>
      </c>
      <c r="E338" s="8">
        <v>4800.8100000000004</v>
      </c>
      <c r="F338" s="7">
        <v>3.2696640047686256</v>
      </c>
      <c r="G338" s="7">
        <v>19.017499999999998</v>
      </c>
      <c r="H338" s="9">
        <v>16.558700549619125</v>
      </c>
      <c r="I338" s="7">
        <v>385.35575999999998</v>
      </c>
      <c r="J338" s="10">
        <v>41.2</v>
      </c>
      <c r="K338" s="7">
        <v>0.59948668952209672</v>
      </c>
      <c r="L338" s="7">
        <v>2.7174151246066325</v>
      </c>
      <c r="M338" s="7">
        <v>2.1502642905355063</v>
      </c>
      <c r="N338" s="9">
        <v>104.61042999999999</v>
      </c>
      <c r="O338" s="8">
        <v>2081.61888</v>
      </c>
      <c r="P338" s="7"/>
      <c r="Q338" s="47">
        <v>9</v>
      </c>
      <c r="R338" s="129"/>
      <c r="S338" s="132"/>
      <c r="T338" s="137"/>
      <c r="U338" s="6">
        <f t="shared" si="135"/>
        <v>0</v>
      </c>
      <c r="V338" s="141"/>
      <c r="W338" s="56"/>
      <c r="X338" s="6">
        <f t="shared" si="136"/>
        <v>0</v>
      </c>
      <c r="Y338" s="6">
        <f t="shared" si="136"/>
        <v>1</v>
      </c>
      <c r="Z338" s="6">
        <f t="shared" si="136"/>
        <v>0</v>
      </c>
      <c r="AA338" s="6">
        <f t="shared" si="136"/>
        <v>1</v>
      </c>
      <c r="AB338" s="6">
        <f t="shared" si="136"/>
        <v>1</v>
      </c>
      <c r="AC338" s="6">
        <f t="shared" si="136"/>
        <v>0</v>
      </c>
      <c r="AD338" s="6">
        <f t="shared" si="136"/>
        <v>1</v>
      </c>
    </row>
    <row r="339" spans="1:30" ht="21" x14ac:dyDescent="0.4">
      <c r="A339" s="6">
        <v>338</v>
      </c>
      <c r="B339" s="6" t="s">
        <v>346</v>
      </c>
      <c r="C339" s="7">
        <v>0.79995395948434622</v>
      </c>
      <c r="D339" s="7">
        <v>16.5</v>
      </c>
      <c r="E339" s="8">
        <v>3478.59</v>
      </c>
      <c r="F339" s="7">
        <v>3.2803867403314917</v>
      </c>
      <c r="G339" s="7">
        <v>23.15964</v>
      </c>
      <c r="H339" s="9">
        <v>11.452578268876612</v>
      </c>
      <c r="I339" s="7">
        <v>326.25459999999998</v>
      </c>
      <c r="J339" s="10">
        <v>24</v>
      </c>
      <c r="K339" s="7">
        <v>0.23906763621874688</v>
      </c>
      <c r="L339" s="7">
        <v>2.8775322283609577</v>
      </c>
      <c r="M339" s="7">
        <v>2.4315147329650091</v>
      </c>
      <c r="N339" s="9">
        <v>68.014740000000003</v>
      </c>
      <c r="O339" s="8">
        <v>3705.7147799999998</v>
      </c>
      <c r="P339" s="7"/>
      <c r="Q339" s="47">
        <v>10</v>
      </c>
      <c r="R339" s="129"/>
      <c r="S339" s="132"/>
      <c r="T339" s="137"/>
      <c r="U339" s="6">
        <f t="shared" si="135"/>
        <v>1</v>
      </c>
      <c r="V339" s="141"/>
      <c r="W339" s="56"/>
      <c r="X339" s="6">
        <f t="shared" si="136"/>
        <v>1</v>
      </c>
      <c r="Y339" s="6">
        <f t="shared" si="136"/>
        <v>1</v>
      </c>
      <c r="Z339" s="6">
        <f t="shared" si="136"/>
        <v>1</v>
      </c>
      <c r="AA339" s="6">
        <f t="shared" si="136"/>
        <v>0</v>
      </c>
      <c r="AB339" s="6">
        <f t="shared" si="136"/>
        <v>1</v>
      </c>
      <c r="AC339" s="6">
        <f t="shared" si="136"/>
        <v>1</v>
      </c>
      <c r="AD339" s="6">
        <f t="shared" si="136"/>
        <v>1</v>
      </c>
    </row>
    <row r="340" spans="1:30" ht="21" x14ac:dyDescent="0.4">
      <c r="A340" s="6">
        <v>339</v>
      </c>
      <c r="B340" s="6" t="s">
        <v>347</v>
      </c>
      <c r="C340" s="7">
        <v>0.59748427672955984</v>
      </c>
      <c r="D340" s="7">
        <v>8.6999999999999993</v>
      </c>
      <c r="E340" s="8">
        <v>3488.88</v>
      </c>
      <c r="F340" s="7">
        <v>1.3865065751858205</v>
      </c>
      <c r="G340" s="7">
        <v>171.50396000000001</v>
      </c>
      <c r="H340" s="9">
        <v>14.622641509433963</v>
      </c>
      <c r="I340" s="7">
        <v>313.76501000000002</v>
      </c>
      <c r="J340" s="10">
        <v>25.5</v>
      </c>
      <c r="K340" s="7">
        <v>0.2308469196364161</v>
      </c>
      <c r="L340" s="7">
        <v>2.8587764436821042</v>
      </c>
      <c r="M340" s="7">
        <v>3.4602630074328187</v>
      </c>
      <c r="N340" s="9">
        <v>70.081280000000007</v>
      </c>
      <c r="O340" s="8">
        <v>3074.1280700000002</v>
      </c>
      <c r="P340" s="7"/>
      <c r="Q340" s="47">
        <v>11</v>
      </c>
      <c r="R340" s="129"/>
      <c r="S340" s="132"/>
      <c r="T340" s="137"/>
      <c r="U340" s="6">
        <f t="shared" si="135"/>
        <v>1</v>
      </c>
      <c r="V340" s="141"/>
      <c r="W340" s="56"/>
      <c r="X340" s="6">
        <f t="shared" si="136"/>
        <v>1</v>
      </c>
      <c r="Y340" s="6">
        <f t="shared" si="136"/>
        <v>1</v>
      </c>
      <c r="Z340" s="6">
        <f t="shared" si="136"/>
        <v>1</v>
      </c>
      <c r="AA340" s="6">
        <f t="shared" si="136"/>
        <v>1</v>
      </c>
      <c r="AB340" s="6">
        <f t="shared" si="136"/>
        <v>0</v>
      </c>
      <c r="AC340" s="6">
        <f t="shared" si="136"/>
        <v>1</v>
      </c>
      <c r="AD340" s="6">
        <f t="shared" si="136"/>
        <v>1</v>
      </c>
    </row>
    <row r="341" spans="1:30" ht="21" x14ac:dyDescent="0.4">
      <c r="A341" s="6">
        <v>340</v>
      </c>
      <c r="B341" s="6" t="s">
        <v>348</v>
      </c>
      <c r="C341" s="7">
        <v>0.58830484027334418</v>
      </c>
      <c r="D341" s="7">
        <v>9.9</v>
      </c>
      <c r="E341" s="8">
        <v>3554.31</v>
      </c>
      <c r="F341" s="7">
        <v>3.2300016551985054</v>
      </c>
      <c r="G341" s="7">
        <v>96.827640000000002</v>
      </c>
      <c r="H341" s="9">
        <v>15.984488425433309</v>
      </c>
      <c r="I341" s="7">
        <v>322.08744000000002</v>
      </c>
      <c r="J341" s="10">
        <v>25.4</v>
      </c>
      <c r="K341" s="7">
        <v>0.46683524606107762</v>
      </c>
      <c r="L341" s="7">
        <v>2.2699865219550257</v>
      </c>
      <c r="M341" s="7">
        <v>2.0109243101369088</v>
      </c>
      <c r="N341" s="9">
        <v>60.439599999999999</v>
      </c>
      <c r="O341" s="8">
        <v>2353.75848</v>
      </c>
      <c r="P341" s="7"/>
      <c r="Q341" s="47">
        <v>12</v>
      </c>
      <c r="R341" s="129"/>
      <c r="S341" s="132"/>
      <c r="T341" s="137"/>
      <c r="U341" s="6">
        <f t="shared" si="135"/>
        <v>0</v>
      </c>
      <c r="V341" s="141"/>
      <c r="W341" s="56"/>
      <c r="X341" s="6">
        <f t="shared" si="136"/>
        <v>1</v>
      </c>
      <c r="Y341" s="6">
        <f t="shared" si="136"/>
        <v>1</v>
      </c>
      <c r="Z341" s="6">
        <f t="shared" si="136"/>
        <v>0</v>
      </c>
      <c r="AA341" s="6">
        <f t="shared" si="136"/>
        <v>1</v>
      </c>
      <c r="AB341" s="6">
        <f t="shared" si="136"/>
        <v>1</v>
      </c>
      <c r="AC341" s="6">
        <f t="shared" si="136"/>
        <v>0</v>
      </c>
      <c r="AD341" s="6">
        <f t="shared" si="136"/>
        <v>1</v>
      </c>
    </row>
    <row r="342" spans="1:30" ht="21" x14ac:dyDescent="0.4">
      <c r="A342" s="6">
        <v>341</v>
      </c>
      <c r="B342" s="6" t="s">
        <v>349</v>
      </c>
      <c r="C342" s="7">
        <v>1.1083426411203712</v>
      </c>
      <c r="D342" s="7">
        <v>22.9</v>
      </c>
      <c r="E342" s="8">
        <v>3160.33</v>
      </c>
      <c r="F342" s="7">
        <v>2.0620328206890628</v>
      </c>
      <c r="G342" s="7">
        <v>5.8422599999999996</v>
      </c>
      <c r="H342" s="9">
        <v>14.520147779018815</v>
      </c>
      <c r="I342" s="7">
        <v>361.07053999999999</v>
      </c>
      <c r="J342" s="10">
        <v>25.8</v>
      </c>
      <c r="K342" s="7">
        <v>0.12982891434176741</v>
      </c>
      <c r="L342" s="7">
        <v>4.7254918807457686</v>
      </c>
      <c r="M342" s="7">
        <v>3.7520405533121401</v>
      </c>
      <c r="N342" s="9">
        <v>34.693170000000002</v>
      </c>
      <c r="O342" s="8">
        <v>4466.9645200000004</v>
      </c>
      <c r="P342" s="7"/>
      <c r="Q342" s="48">
        <v>13</v>
      </c>
      <c r="R342" s="129"/>
      <c r="S342" s="132"/>
      <c r="T342" s="137"/>
      <c r="U342" s="6">
        <f t="shared" si="135"/>
        <v>1</v>
      </c>
      <c r="V342" s="141"/>
      <c r="W342" s="56"/>
      <c r="X342" s="6">
        <f t="shared" si="136"/>
        <v>1</v>
      </c>
      <c r="Y342" s="6">
        <f t="shared" si="136"/>
        <v>1</v>
      </c>
      <c r="Z342" s="6">
        <f t="shared" si="136"/>
        <v>1</v>
      </c>
      <c r="AA342" s="6">
        <f t="shared" si="136"/>
        <v>1</v>
      </c>
      <c r="AB342" s="6">
        <f t="shared" si="136"/>
        <v>1</v>
      </c>
      <c r="AC342" s="6">
        <f t="shared" si="136"/>
        <v>1</v>
      </c>
      <c r="AD342" s="6">
        <f t="shared" si="136"/>
        <v>0</v>
      </c>
    </row>
    <row r="343" spans="1:30" ht="21" x14ac:dyDescent="0.4">
      <c r="A343" s="6">
        <v>342</v>
      </c>
      <c r="B343" s="6" t="s">
        <v>350</v>
      </c>
      <c r="C343" s="7">
        <v>0.64496820052375603</v>
      </c>
      <c r="D343" s="7">
        <v>9.8000000000000007</v>
      </c>
      <c r="E343" s="8">
        <v>3396.09</v>
      </c>
      <c r="F343" s="7">
        <v>1.4665170220725776</v>
      </c>
      <c r="G343" s="7">
        <v>2.5789800000000001</v>
      </c>
      <c r="H343" s="9">
        <v>15.5331088664422</v>
      </c>
      <c r="I343" s="7">
        <v>366.59933000000001</v>
      </c>
      <c r="J343" s="10">
        <v>29.6</v>
      </c>
      <c r="K343" s="7">
        <v>0.29489826010026543</v>
      </c>
      <c r="L343" s="7">
        <v>4.9382716049382713</v>
      </c>
      <c r="M343" s="7">
        <v>2.2750467639356526</v>
      </c>
      <c r="N343" s="9">
        <v>53.073500000000003</v>
      </c>
      <c r="O343" s="8">
        <v>4318.5334800000001</v>
      </c>
      <c r="P343" s="7"/>
      <c r="Q343" s="31" t="s">
        <v>64</v>
      </c>
      <c r="R343" s="55">
        <f>SUM(R330:R342)</f>
        <v>0</v>
      </c>
      <c r="S343" s="6">
        <f t="shared" ref="S343:AD343" si="137">SUM(S330:S342)</f>
        <v>0</v>
      </c>
      <c r="T343" s="6">
        <f t="shared" si="137"/>
        <v>0</v>
      </c>
      <c r="U343" s="6">
        <f t="shared" si="137"/>
        <v>4</v>
      </c>
      <c r="V343" s="6">
        <f t="shared" si="137"/>
        <v>0</v>
      </c>
      <c r="W343" s="6">
        <f t="shared" si="137"/>
        <v>0</v>
      </c>
      <c r="X343" s="6">
        <f t="shared" si="137"/>
        <v>5</v>
      </c>
      <c r="Y343" s="59">
        <f t="shared" si="137"/>
        <v>7</v>
      </c>
      <c r="Z343" s="6">
        <f t="shared" si="137"/>
        <v>4</v>
      </c>
      <c r="AA343" s="6">
        <f t="shared" si="137"/>
        <v>7</v>
      </c>
      <c r="AB343" s="6">
        <f t="shared" si="137"/>
        <v>7</v>
      </c>
      <c r="AC343" s="6">
        <f t="shared" si="137"/>
        <v>5</v>
      </c>
      <c r="AD343" s="6">
        <f t="shared" si="137"/>
        <v>7</v>
      </c>
    </row>
    <row r="344" spans="1:30" ht="21" x14ac:dyDescent="0.4">
      <c r="A344" s="6">
        <v>343</v>
      </c>
      <c r="B344" s="6" t="s">
        <v>351</v>
      </c>
      <c r="C344" s="7">
        <v>0.41297839368443257</v>
      </c>
      <c r="D344" s="7">
        <v>6.8</v>
      </c>
      <c r="E344" s="8">
        <v>3942.56</v>
      </c>
      <c r="F344" s="7">
        <v>2.6206683921428628</v>
      </c>
      <c r="G344" s="7">
        <v>62.728180000000002</v>
      </c>
      <c r="H344" s="9">
        <v>12.056697308743946</v>
      </c>
      <c r="I344" s="7">
        <v>309.75002000000001</v>
      </c>
      <c r="J344" s="10">
        <v>30.1</v>
      </c>
      <c r="K344" s="7">
        <v>1.2902283460733239</v>
      </c>
      <c r="L344" s="7">
        <v>4.6247089273109347</v>
      </c>
      <c r="M344" s="7">
        <v>1.8428248046668991</v>
      </c>
      <c r="N344" s="9">
        <v>180.19378</v>
      </c>
      <c r="O344" s="8">
        <v>2347.0397800000001</v>
      </c>
      <c r="P344" s="7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21" x14ac:dyDescent="0.4">
      <c r="A345" s="6">
        <v>344</v>
      </c>
      <c r="B345" s="6" t="s">
        <v>352</v>
      </c>
      <c r="C345" s="7">
        <v>0.52046919909888911</v>
      </c>
      <c r="D345" s="7">
        <v>8.6</v>
      </c>
      <c r="E345" s="8">
        <v>3383.38</v>
      </c>
      <c r="F345" s="7">
        <v>3.6769465806986199</v>
      </c>
      <c r="G345" s="7">
        <v>153.09324000000001</v>
      </c>
      <c r="H345" s="9">
        <v>12.390274217354152</v>
      </c>
      <c r="I345" s="7">
        <v>328.9443</v>
      </c>
      <c r="J345" s="10">
        <v>28.6</v>
      </c>
      <c r="K345" s="7">
        <v>0.47491581037906916</v>
      </c>
      <c r="L345" s="7">
        <v>5.1787980009839725</v>
      </c>
      <c r="M345" s="7">
        <v>2.1516610994588157</v>
      </c>
      <c r="N345" s="9">
        <v>91.680340000000001</v>
      </c>
      <c r="O345" s="8">
        <v>5162.6531000000004</v>
      </c>
      <c r="P345" s="7"/>
      <c r="Q345" s="30" t="s">
        <v>404</v>
      </c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50"/>
    </row>
    <row r="346" spans="1:30" ht="21" x14ac:dyDescent="0.4">
      <c r="A346" s="6">
        <v>345</v>
      </c>
      <c r="B346" s="6" t="s">
        <v>353</v>
      </c>
      <c r="C346" s="7">
        <v>0.55164902810332173</v>
      </c>
      <c r="D346" s="7">
        <v>5.8</v>
      </c>
      <c r="E346" s="8">
        <v>3094.11</v>
      </c>
      <c r="F346" s="7">
        <v>2.0361294599521749</v>
      </c>
      <c r="G346" s="7">
        <v>115.76264999999999</v>
      </c>
      <c r="H346" s="9">
        <v>10.796221322537111</v>
      </c>
      <c r="I346" s="7">
        <v>319.00940000000003</v>
      </c>
      <c r="J346" s="10">
        <v>30.3</v>
      </c>
      <c r="K346" s="7">
        <v>0.5198135602030739</v>
      </c>
      <c r="L346" s="7">
        <v>6.6292587068210329</v>
      </c>
      <c r="M346" s="7">
        <v>1.8358311433103676</v>
      </c>
      <c r="N346" s="9">
        <v>99.648259999999993</v>
      </c>
      <c r="O346" s="8">
        <v>4362.9519099999998</v>
      </c>
      <c r="P346" s="7"/>
      <c r="Q346" s="51"/>
      <c r="R346" s="6">
        <v>1</v>
      </c>
      <c r="S346" s="6">
        <v>2</v>
      </c>
      <c r="T346" s="6">
        <v>3</v>
      </c>
      <c r="U346" s="6">
        <v>4</v>
      </c>
      <c r="V346" s="6">
        <v>5</v>
      </c>
      <c r="W346" s="6">
        <v>6</v>
      </c>
      <c r="X346" s="6">
        <v>7</v>
      </c>
      <c r="Y346" s="6">
        <v>8</v>
      </c>
      <c r="Z346" s="6">
        <v>9</v>
      </c>
      <c r="AA346" s="6">
        <v>10</v>
      </c>
      <c r="AB346" s="6">
        <v>11</v>
      </c>
      <c r="AC346" s="6">
        <v>12</v>
      </c>
      <c r="AD346" s="52">
        <v>13</v>
      </c>
    </row>
    <row r="347" spans="1:30" ht="21" x14ac:dyDescent="0.4">
      <c r="A347" s="6">
        <v>346</v>
      </c>
      <c r="B347" s="6" t="s">
        <v>354</v>
      </c>
      <c r="C347" s="7">
        <v>0.89613541601842062</v>
      </c>
      <c r="D347" s="7">
        <v>16</v>
      </c>
      <c r="E347" s="8">
        <v>3770.16</v>
      </c>
      <c r="F347" s="7">
        <v>6.0453579652036309</v>
      </c>
      <c r="G347" s="7">
        <v>100.44541</v>
      </c>
      <c r="H347" s="9">
        <v>30.253460522923465</v>
      </c>
      <c r="I347" s="7">
        <v>409.92860999999999</v>
      </c>
      <c r="J347" s="10">
        <v>23</v>
      </c>
      <c r="K347" s="7">
        <v>2.2533206831119545</v>
      </c>
      <c r="L347" s="7">
        <v>5.4230417040797274</v>
      </c>
      <c r="M347" s="7">
        <v>3.4592782909417426</v>
      </c>
      <c r="N347" s="9">
        <v>158.32543000000001</v>
      </c>
      <c r="O347" s="8">
        <v>3460.22955</v>
      </c>
      <c r="P347" s="7"/>
      <c r="Q347" s="51">
        <v>1</v>
      </c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  <c r="AC347" s="129"/>
      <c r="AD347" s="131"/>
    </row>
    <row r="348" spans="1:30" ht="21" x14ac:dyDescent="0.4">
      <c r="A348" s="6">
        <v>347</v>
      </c>
      <c r="B348" s="6" t="s">
        <v>355</v>
      </c>
      <c r="C348" s="7">
        <v>0.80595808556087989</v>
      </c>
      <c r="D348" s="7">
        <v>22.2</v>
      </c>
      <c r="E348" s="8">
        <v>3269.66</v>
      </c>
      <c r="F348" s="7">
        <v>1.1431210669129956</v>
      </c>
      <c r="G348" s="7">
        <v>34.997869999999999</v>
      </c>
      <c r="H348" s="9">
        <v>12.735985220252871</v>
      </c>
      <c r="I348" s="7">
        <v>309.48559999999998</v>
      </c>
      <c r="J348" s="10">
        <v>26.1</v>
      </c>
      <c r="K348" s="7">
        <v>0.25108066475302487</v>
      </c>
      <c r="L348" s="7">
        <v>4.503204202990589</v>
      </c>
      <c r="M348" s="7">
        <v>0.93412620518445821</v>
      </c>
      <c r="N348" s="9">
        <v>86.941770000000005</v>
      </c>
      <c r="O348" s="8">
        <v>3371.6413600000001</v>
      </c>
      <c r="P348" s="7"/>
      <c r="Q348" s="51">
        <v>2</v>
      </c>
      <c r="R348" s="129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5"/>
    </row>
    <row r="349" spans="1:30" ht="21" x14ac:dyDescent="0.4">
      <c r="A349" s="6">
        <v>348</v>
      </c>
      <c r="B349" s="6" t="s">
        <v>356</v>
      </c>
      <c r="C349" s="7">
        <v>0.79828062634326058</v>
      </c>
      <c r="D349" s="7">
        <v>19.100000000000001</v>
      </c>
      <c r="E349" s="8">
        <v>3389.98</v>
      </c>
      <c r="F349" s="7">
        <v>5.3474567597994058</v>
      </c>
      <c r="G349" s="7">
        <v>13.940519999999999</v>
      </c>
      <c r="H349" s="9">
        <v>15.709753351755195</v>
      </c>
      <c r="I349" s="7">
        <v>365.69952000000001</v>
      </c>
      <c r="J349" s="10">
        <v>28</v>
      </c>
      <c r="K349" s="7">
        <v>0.15918243899333026</v>
      </c>
      <c r="L349" s="7">
        <v>4.6054651519803498</v>
      </c>
      <c r="M349" s="7">
        <v>3.4295363831747001</v>
      </c>
      <c r="N349" s="9">
        <v>34.375450000000001</v>
      </c>
      <c r="O349" s="8">
        <v>2998.6439500000001</v>
      </c>
      <c r="P349" s="7"/>
      <c r="Q349" s="51">
        <v>3</v>
      </c>
      <c r="R349" s="129"/>
      <c r="S349" s="132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9"/>
    </row>
    <row r="350" spans="1:30" ht="21" x14ac:dyDescent="0.4">
      <c r="A350" s="6">
        <v>349</v>
      </c>
      <c r="B350" s="6" t="s">
        <v>357</v>
      </c>
      <c r="C350" s="7">
        <v>0.57757941716986083</v>
      </c>
      <c r="D350" s="7">
        <v>8.6</v>
      </c>
      <c r="E350" s="8">
        <v>3591.87</v>
      </c>
      <c r="F350" s="7">
        <v>2.9097750940754352</v>
      </c>
      <c r="G350" s="7">
        <v>61.77261</v>
      </c>
      <c r="H350" s="9">
        <v>11.83600245033692</v>
      </c>
      <c r="I350" s="7">
        <v>356.52402000000001</v>
      </c>
      <c r="J350" s="10">
        <v>29.2</v>
      </c>
      <c r="K350" s="7">
        <v>0.24232811226400544</v>
      </c>
      <c r="L350" s="7">
        <v>4.59438172748753</v>
      </c>
      <c r="M350" s="7">
        <v>2.9495930690469936</v>
      </c>
      <c r="N350" s="9">
        <v>66.364859999999993</v>
      </c>
      <c r="O350" s="8">
        <v>3305.48263</v>
      </c>
      <c r="P350" s="7"/>
      <c r="Q350" s="51">
        <v>4</v>
      </c>
      <c r="R350" s="129"/>
      <c r="S350" s="132"/>
      <c r="T350" s="137"/>
      <c r="U350" s="6">
        <v>1</v>
      </c>
      <c r="V350" s="141"/>
      <c r="W350" s="56"/>
      <c r="X350" s="6">
        <v>0.69990783951112789</v>
      </c>
      <c r="Y350" s="59"/>
      <c r="Z350" s="6">
        <v>0.79885650238593098</v>
      </c>
      <c r="AA350" s="6">
        <v>-0.23580837635729898</v>
      </c>
      <c r="AB350" s="6">
        <v>-2.6856167975475168E-3</v>
      </c>
      <c r="AC350" s="6">
        <v>0.71847956447144667</v>
      </c>
      <c r="AD350" s="52">
        <v>-0.10523522691859709</v>
      </c>
    </row>
    <row r="351" spans="1:30" ht="21" x14ac:dyDescent="0.4">
      <c r="A351" s="6">
        <v>350</v>
      </c>
      <c r="B351" s="6" t="s">
        <v>358</v>
      </c>
      <c r="C351" s="7">
        <v>0.57573185716276298</v>
      </c>
      <c r="D351" s="7">
        <v>8</v>
      </c>
      <c r="E351" s="8">
        <v>3261.93</v>
      </c>
      <c r="F351" s="7">
        <v>3.0908376930190138</v>
      </c>
      <c r="G351" s="7">
        <v>94.504409999999993</v>
      </c>
      <c r="H351" s="9">
        <v>16.492912607830966</v>
      </c>
      <c r="I351" s="7">
        <v>311.00921</v>
      </c>
      <c r="J351" s="10">
        <v>27.6</v>
      </c>
      <c r="K351" s="7">
        <v>1.4995640802092416</v>
      </c>
      <c r="L351" s="7">
        <v>3.9268839542454681</v>
      </c>
      <c r="M351" s="7">
        <v>2.0129713844166042</v>
      </c>
      <c r="N351" s="9">
        <v>252.27549999999999</v>
      </c>
      <c r="O351" s="8">
        <v>3787.7139200000001</v>
      </c>
      <c r="P351" s="7"/>
      <c r="Q351" s="51">
        <v>5</v>
      </c>
      <c r="R351" s="129"/>
      <c r="S351" s="132"/>
      <c r="T351" s="137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3"/>
    </row>
    <row r="352" spans="1:30" ht="21" x14ac:dyDescent="0.4">
      <c r="A352" s="6">
        <v>351</v>
      </c>
      <c r="B352" s="6" t="s">
        <v>359</v>
      </c>
      <c r="C352" s="7">
        <v>0.5744718002444561</v>
      </c>
      <c r="D352" s="7">
        <v>2.6</v>
      </c>
      <c r="E352" s="8">
        <v>3315.96</v>
      </c>
      <c r="F352" s="7">
        <v>2.0429544264012574</v>
      </c>
      <c r="G352" s="7">
        <v>157.82080999999999</v>
      </c>
      <c r="H352" s="9">
        <v>12.327571154181946</v>
      </c>
      <c r="I352" s="7">
        <v>277.24811999999997</v>
      </c>
      <c r="J352" s="10">
        <v>26.9</v>
      </c>
      <c r="K352" s="7">
        <v>0.38250481808953557</v>
      </c>
      <c r="L352" s="7">
        <v>6.1114021302601707</v>
      </c>
      <c r="M352" s="7">
        <v>3.0991793259996512</v>
      </c>
      <c r="N352" s="9">
        <v>51.417470000000002</v>
      </c>
      <c r="O352" s="8">
        <v>3431.34276</v>
      </c>
      <c r="P352" s="7"/>
      <c r="Q352" s="51">
        <v>6</v>
      </c>
      <c r="R352" s="129"/>
      <c r="S352" s="132"/>
      <c r="T352" s="137"/>
      <c r="U352" s="56"/>
      <c r="V352" s="141"/>
      <c r="W352" s="56"/>
      <c r="X352" s="56"/>
      <c r="Y352" s="59"/>
      <c r="Z352" s="56"/>
      <c r="AA352" s="56"/>
      <c r="AB352" s="56"/>
      <c r="AC352" s="56"/>
      <c r="AD352" s="57"/>
    </row>
    <row r="353" spans="1:30" ht="21" x14ac:dyDescent="0.4">
      <c r="A353" s="6">
        <v>352</v>
      </c>
      <c r="B353" s="6" t="s">
        <v>360</v>
      </c>
      <c r="C353" s="7">
        <v>0.58412096713323669</v>
      </c>
      <c r="D353" s="7">
        <v>11.6</v>
      </c>
      <c r="E353" s="8">
        <v>3851.8</v>
      </c>
      <c r="F353" s="7">
        <v>3.2288093660631167</v>
      </c>
      <c r="G353" s="7">
        <v>23.402709999999999</v>
      </c>
      <c r="H353" s="9">
        <v>20.18634842626993</v>
      </c>
      <c r="I353" s="7">
        <v>348.89591000000001</v>
      </c>
      <c r="J353" s="10">
        <v>29.5</v>
      </c>
      <c r="K353" s="7">
        <v>0.80750031461051219</v>
      </c>
      <c r="L353" s="7">
        <v>2.3901575826700996</v>
      </c>
      <c r="M353" s="7">
        <v>1.0239938275228742</v>
      </c>
      <c r="N353" s="9">
        <v>106.07617999999999</v>
      </c>
      <c r="O353" s="8">
        <v>2422.3324600000001</v>
      </c>
      <c r="P353" s="7"/>
      <c r="Q353" s="51">
        <v>7</v>
      </c>
      <c r="R353" s="129"/>
      <c r="S353" s="132"/>
      <c r="T353" s="137"/>
      <c r="U353" s="6">
        <v>0.69990783951112789</v>
      </c>
      <c r="V353" s="141"/>
      <c r="W353" s="56"/>
      <c r="X353" s="6">
        <v>1</v>
      </c>
      <c r="Y353" s="59"/>
      <c r="Z353" s="6">
        <v>0.65148670136464681</v>
      </c>
      <c r="AA353" s="6">
        <v>-0.33926385268739695</v>
      </c>
      <c r="AB353" s="6">
        <v>-8.570905000676983E-2</v>
      </c>
      <c r="AC353" s="6">
        <v>0.57012097294831598</v>
      </c>
      <c r="AD353" s="52">
        <v>-0.14328828438667285</v>
      </c>
    </row>
    <row r="354" spans="1:30" ht="21" x14ac:dyDescent="0.4">
      <c r="A354" s="6">
        <v>353</v>
      </c>
      <c r="B354" s="6" t="s">
        <v>361</v>
      </c>
      <c r="C354" s="7">
        <v>0.5982561469758364</v>
      </c>
      <c r="D354" s="7">
        <v>14.9</v>
      </c>
      <c r="E354" s="8">
        <v>4202.1000000000004</v>
      </c>
      <c r="F354" s="7">
        <v>3.8610857712624904</v>
      </c>
      <c r="G354" s="7">
        <v>141.66343000000001</v>
      </c>
      <c r="H354" s="9">
        <v>13.832021554193098</v>
      </c>
      <c r="I354" s="7">
        <v>361.13880999999998</v>
      </c>
      <c r="J354" s="10">
        <v>26.1</v>
      </c>
      <c r="K354" s="7">
        <v>0.29631385563588952</v>
      </c>
      <c r="L354" s="7">
        <v>5.303689246239685</v>
      </c>
      <c r="M354" s="7">
        <v>6.0296582302649728</v>
      </c>
      <c r="N354" s="9">
        <v>73.900679999999994</v>
      </c>
      <c r="O354" s="8">
        <v>3571.8225600000001</v>
      </c>
      <c r="P354" s="7"/>
      <c r="Q354" s="51">
        <v>8</v>
      </c>
      <c r="R354" s="129"/>
      <c r="S354" s="132"/>
      <c r="T354" s="137"/>
      <c r="U354" s="59"/>
      <c r="V354" s="141"/>
      <c r="W354" s="59"/>
      <c r="X354" s="59"/>
      <c r="Y354" s="59"/>
      <c r="Z354" s="59"/>
      <c r="AA354" s="59"/>
      <c r="AB354" s="59"/>
      <c r="AC354" s="59"/>
      <c r="AD354" s="60"/>
    </row>
    <row r="355" spans="1:30" ht="21" x14ac:dyDescent="0.4">
      <c r="A355" s="6">
        <v>354</v>
      </c>
      <c r="B355" s="6" t="s">
        <v>362</v>
      </c>
      <c r="C355" s="7">
        <v>0.81498173857543643</v>
      </c>
      <c r="D355" s="7">
        <v>2.8</v>
      </c>
      <c r="E355" s="8">
        <v>4800.54</v>
      </c>
      <c r="F355" s="7">
        <v>11.06505897130706</v>
      </c>
      <c r="G355" s="7">
        <v>40.75132</v>
      </c>
      <c r="H355" s="9">
        <v>36.05710047155091</v>
      </c>
      <c r="I355" s="7">
        <v>487.71881999999999</v>
      </c>
      <c r="J355" s="10">
        <v>34.1</v>
      </c>
      <c r="K355" s="7">
        <v>3.9273273683491561</v>
      </c>
      <c r="L355" s="7">
        <v>2.5718107586371288</v>
      </c>
      <c r="M355" s="7">
        <v>4.6802564910778557</v>
      </c>
      <c r="N355" s="9">
        <v>285.46546999999998</v>
      </c>
      <c r="O355" s="8">
        <v>1648.72829</v>
      </c>
      <c r="P355" s="7"/>
      <c r="Q355" s="51">
        <v>9</v>
      </c>
      <c r="R355" s="129"/>
      <c r="S355" s="132"/>
      <c r="T355" s="137"/>
      <c r="U355" s="6">
        <v>0.79885650238593098</v>
      </c>
      <c r="V355" s="141"/>
      <c r="W355" s="56"/>
      <c r="X355" s="6">
        <v>0.65148670136464681</v>
      </c>
      <c r="Y355" s="59"/>
      <c r="Z355" s="6">
        <v>1</v>
      </c>
      <c r="AA355" s="6">
        <v>-0.24470471022649073</v>
      </c>
      <c r="AB355" s="6">
        <v>-8.7057457145327047E-3</v>
      </c>
      <c r="AC355" s="6">
        <v>0.90741484112198878</v>
      </c>
      <c r="AD355" s="52">
        <v>-0.18202520784761755</v>
      </c>
    </row>
    <row r="356" spans="1:30" ht="21" x14ac:dyDescent="0.4">
      <c r="A356" s="6">
        <v>355</v>
      </c>
      <c r="B356" s="6" t="s">
        <v>363</v>
      </c>
      <c r="C356" s="7">
        <v>0.79464993923693239</v>
      </c>
      <c r="D356" s="7">
        <v>2.9</v>
      </c>
      <c r="E356" s="8">
        <v>3964.54</v>
      </c>
      <c r="F356" s="7">
        <v>2.2340433273419249</v>
      </c>
      <c r="G356" s="7">
        <v>86.23415</v>
      </c>
      <c r="H356" s="9">
        <v>17.959670787882317</v>
      </c>
      <c r="I356" s="7">
        <v>370.85118999999997</v>
      </c>
      <c r="J356" s="10">
        <v>38.700000000000003</v>
      </c>
      <c r="K356" s="7">
        <v>0.42945334168381499</v>
      </c>
      <c r="L356" s="7">
        <v>6.5493126860186726</v>
      </c>
      <c r="M356" s="7">
        <v>2.4976895480246548</v>
      </c>
      <c r="N356" s="9">
        <v>85.219650000000001</v>
      </c>
      <c r="O356" s="8">
        <v>3165.70489</v>
      </c>
      <c r="P356" s="7"/>
      <c r="Q356" s="51">
        <v>10</v>
      </c>
      <c r="R356" s="129"/>
      <c r="S356" s="132"/>
      <c r="T356" s="137"/>
      <c r="U356" s="6">
        <v>-0.23580837635729898</v>
      </c>
      <c r="V356" s="141"/>
      <c r="W356" s="56"/>
      <c r="X356" s="6">
        <v>-0.33926385268739695</v>
      </c>
      <c r="Y356" s="59"/>
      <c r="Z356" s="6">
        <v>-0.24470471022649073</v>
      </c>
      <c r="AA356" s="6">
        <v>0.99999999999999989</v>
      </c>
      <c r="AB356" s="6">
        <v>0.25271528842896912</v>
      </c>
      <c r="AC356" s="6">
        <v>-0.25728764812635324</v>
      </c>
      <c r="AD356" s="52">
        <v>0.25932893757960035</v>
      </c>
    </row>
    <row r="357" spans="1:30" ht="21" x14ac:dyDescent="0.4">
      <c r="A357" s="6">
        <v>356</v>
      </c>
      <c r="B357" s="6" t="s">
        <v>364</v>
      </c>
      <c r="C357" s="7">
        <v>0.48265929703008831</v>
      </c>
      <c r="D357" s="7">
        <v>6.7</v>
      </c>
      <c r="E357" s="8">
        <v>3607.5</v>
      </c>
      <c r="F357" s="7">
        <v>3.2955769205817864</v>
      </c>
      <c r="G357" s="7">
        <v>113.84229999999999</v>
      </c>
      <c r="H357" s="9">
        <v>10.587365225176132</v>
      </c>
      <c r="I357" s="7">
        <v>330.84219000000002</v>
      </c>
      <c r="J357" s="10">
        <v>26.5</v>
      </c>
      <c r="K357" s="7">
        <v>0.41218357803772188</v>
      </c>
      <c r="L357" s="7">
        <v>4.2816550542991711</v>
      </c>
      <c r="M357" s="7">
        <v>3.837011664266345</v>
      </c>
      <c r="N357" s="9">
        <v>88.733180000000004</v>
      </c>
      <c r="O357" s="8">
        <v>3096.7783800000002</v>
      </c>
      <c r="P357" s="7"/>
      <c r="Q357" s="51">
        <v>11</v>
      </c>
      <c r="R357" s="129"/>
      <c r="S357" s="132"/>
      <c r="T357" s="137"/>
      <c r="U357" s="6">
        <v>-2.6856167975475168E-3</v>
      </c>
      <c r="V357" s="141"/>
      <c r="W357" s="56"/>
      <c r="X357" s="6">
        <v>-8.570905000676983E-2</v>
      </c>
      <c r="Y357" s="59"/>
      <c r="Z357" s="6">
        <v>-8.7057457145327047E-3</v>
      </c>
      <c r="AA357" s="6">
        <v>0.25271528842896912</v>
      </c>
      <c r="AB357" s="6">
        <v>1</v>
      </c>
      <c r="AC357" s="6">
        <v>-5.5866297504819397E-2</v>
      </c>
      <c r="AD357" s="52">
        <v>0.15711993241447006</v>
      </c>
    </row>
    <row r="358" spans="1:30" ht="21" x14ac:dyDescent="0.4">
      <c r="A358" s="6">
        <v>357</v>
      </c>
      <c r="B358" s="6" t="s">
        <v>365</v>
      </c>
      <c r="C358" s="7">
        <v>0.69798247401671076</v>
      </c>
      <c r="D358" s="7">
        <v>11.1</v>
      </c>
      <c r="E358" s="8">
        <v>3359.68</v>
      </c>
      <c r="F358" s="7">
        <v>2.9040146729162424</v>
      </c>
      <c r="G358" s="7">
        <v>40.249830000000003</v>
      </c>
      <c r="H358" s="9">
        <v>17.169349908294272</v>
      </c>
      <c r="I358" s="7">
        <v>319.77276999999998</v>
      </c>
      <c r="J358" s="10">
        <v>26.7</v>
      </c>
      <c r="K358" s="7">
        <v>0.3043896187119513</v>
      </c>
      <c r="L358" s="7">
        <v>5.6042388424699405</v>
      </c>
      <c r="M358" s="7">
        <v>4.0235887507642145</v>
      </c>
      <c r="N358" s="9">
        <v>34.46011</v>
      </c>
      <c r="O358" s="8">
        <v>3165.3250499999999</v>
      </c>
      <c r="P358" s="7"/>
      <c r="Q358" s="51">
        <v>12</v>
      </c>
      <c r="R358" s="129"/>
      <c r="S358" s="132"/>
      <c r="T358" s="137"/>
      <c r="U358" s="6">
        <v>0.71847956447144667</v>
      </c>
      <c r="V358" s="141"/>
      <c r="W358" s="56"/>
      <c r="X358" s="6">
        <v>0.57012097294831598</v>
      </c>
      <c r="Y358" s="59"/>
      <c r="Z358" s="6">
        <v>0.90741484112198878</v>
      </c>
      <c r="AA358" s="6">
        <v>-0.25728764812635324</v>
      </c>
      <c r="AB358" s="6">
        <v>-5.5866297504819397E-2</v>
      </c>
      <c r="AC358" s="6">
        <v>1.0000000000000002</v>
      </c>
      <c r="AD358" s="52">
        <v>-0.12548771036237844</v>
      </c>
    </row>
    <row r="359" spans="1:30" ht="21" x14ac:dyDescent="0.4">
      <c r="A359" s="6">
        <v>358</v>
      </c>
      <c r="B359" s="6" t="s">
        <v>366</v>
      </c>
      <c r="C359" s="7">
        <v>0.72189696561490768</v>
      </c>
      <c r="D359" s="7">
        <v>6.8</v>
      </c>
      <c r="E359" s="8">
        <v>3735.63</v>
      </c>
      <c r="F359" s="7">
        <v>2.2451341035870338</v>
      </c>
      <c r="G359" s="7">
        <v>12.29508</v>
      </c>
      <c r="H359" s="9">
        <v>11.812859437334852</v>
      </c>
      <c r="I359" s="7">
        <v>308.79228999999998</v>
      </c>
      <c r="J359" s="10">
        <v>31.4</v>
      </c>
      <c r="K359" s="7">
        <v>0.2017208338828933</v>
      </c>
      <c r="L359" s="7">
        <v>3.972160337115521</v>
      </c>
      <c r="M359" s="7">
        <v>1.0215360171321002</v>
      </c>
      <c r="N359" s="9">
        <v>81.037469999999999</v>
      </c>
      <c r="O359" s="8">
        <v>3696.47514</v>
      </c>
      <c r="P359" s="7"/>
      <c r="Q359" s="53">
        <v>13</v>
      </c>
      <c r="R359" s="130"/>
      <c r="S359" s="133"/>
      <c r="T359" s="138"/>
      <c r="U359" s="29">
        <v>-0.10523522691859709</v>
      </c>
      <c r="V359" s="142"/>
      <c r="W359" s="58"/>
      <c r="X359" s="29">
        <v>-0.14328828438667285</v>
      </c>
      <c r="Y359" s="61"/>
      <c r="Z359" s="29">
        <v>-0.18202520784761755</v>
      </c>
      <c r="AA359" s="29">
        <v>0.25932893757960035</v>
      </c>
      <c r="AB359" s="29">
        <v>0.15711993241447006</v>
      </c>
      <c r="AC359" s="29">
        <v>-0.12548771036237844</v>
      </c>
      <c r="AD359" s="54">
        <v>1</v>
      </c>
    </row>
    <row r="360" spans="1:30" ht="21" x14ac:dyDescent="0.4">
      <c r="A360" s="6">
        <v>359</v>
      </c>
      <c r="B360" s="6" t="s">
        <v>367</v>
      </c>
      <c r="C360" s="7">
        <v>0.58788550423007269</v>
      </c>
      <c r="D360" s="7">
        <v>7</v>
      </c>
      <c r="E360" s="8">
        <v>3512.07</v>
      </c>
      <c r="F360" s="7">
        <v>2.7569802956996514</v>
      </c>
      <c r="G360" s="7">
        <v>9.3978000000000002</v>
      </c>
      <c r="H360" s="9">
        <v>13.838959915668838</v>
      </c>
      <c r="I360" s="7">
        <v>313.26864</v>
      </c>
      <c r="J360" s="10">
        <v>26.6</v>
      </c>
      <c r="K360" s="7">
        <v>0.50203667149686793</v>
      </c>
      <c r="L360" s="7">
        <v>1.6217531151174418</v>
      </c>
      <c r="M360" s="7">
        <v>1.3255128794226558</v>
      </c>
      <c r="N360" s="9">
        <v>77.655950000000004</v>
      </c>
      <c r="O360" s="8">
        <v>3413.3308099999999</v>
      </c>
      <c r="P360" s="7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21" x14ac:dyDescent="0.4">
      <c r="A361" s="6">
        <v>360</v>
      </c>
      <c r="B361" s="6" t="s">
        <v>368</v>
      </c>
      <c r="C361" s="7">
        <v>0.8765580562980525</v>
      </c>
      <c r="D361" s="7">
        <v>7.7</v>
      </c>
      <c r="E361" s="8">
        <v>4029.87</v>
      </c>
      <c r="F361" s="7">
        <v>8.4464176816236272</v>
      </c>
      <c r="G361" s="7">
        <v>229.66526999999999</v>
      </c>
      <c r="H361" s="9">
        <v>24.153790914116687</v>
      </c>
      <c r="I361" s="7">
        <v>400.09347000000002</v>
      </c>
      <c r="J361" s="10">
        <v>22.5</v>
      </c>
      <c r="K361" s="7">
        <v>4.9751243781094523</v>
      </c>
      <c r="L361" s="7">
        <v>2.4507149818476108</v>
      </c>
      <c r="M361" s="7">
        <v>3.6479747405376752</v>
      </c>
      <c r="N361" s="9">
        <v>333.33332999999999</v>
      </c>
      <c r="O361" s="8">
        <v>1752.1187299999999</v>
      </c>
      <c r="P361" s="7"/>
      <c r="Q361" s="31" t="s">
        <v>405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21" x14ac:dyDescent="0.4">
      <c r="A362" s="6">
        <v>361</v>
      </c>
      <c r="B362" s="6" t="s">
        <v>369</v>
      </c>
      <c r="C362" s="7">
        <v>0.740774301701289</v>
      </c>
      <c r="D362" s="7">
        <v>10.3</v>
      </c>
      <c r="E362" s="8">
        <v>3660.67</v>
      </c>
      <c r="F362" s="7">
        <v>2.60516956255805</v>
      </c>
      <c r="G362" s="7">
        <v>30.938379999999999</v>
      </c>
      <c r="H362" s="9">
        <v>15.33651994653739</v>
      </c>
      <c r="I362" s="7">
        <v>325.87272999999999</v>
      </c>
      <c r="J362" s="10">
        <v>26.8</v>
      </c>
      <c r="K362" s="7">
        <v>0.25916630292448711</v>
      </c>
      <c r="L362" s="7">
        <v>3.1715107718097997</v>
      </c>
      <c r="M362" s="7">
        <v>1.1764039598577352</v>
      </c>
      <c r="N362" s="9">
        <v>67.54692</v>
      </c>
      <c r="O362" s="8">
        <v>2787.3728599999999</v>
      </c>
      <c r="P362" s="7"/>
      <c r="Q362" s="44"/>
      <c r="R362" s="45">
        <v>1</v>
      </c>
      <c r="S362" s="45">
        <v>2</v>
      </c>
      <c r="T362" s="45">
        <v>3</v>
      </c>
      <c r="U362" s="45">
        <v>4</v>
      </c>
      <c r="V362" s="45">
        <v>5</v>
      </c>
      <c r="W362" s="45">
        <v>6</v>
      </c>
      <c r="X362" s="45">
        <v>7</v>
      </c>
      <c r="Y362" s="45">
        <v>8</v>
      </c>
      <c r="Z362" s="45">
        <v>9</v>
      </c>
      <c r="AA362" s="45">
        <v>10</v>
      </c>
      <c r="AB362" s="45">
        <v>11</v>
      </c>
      <c r="AC362" s="45">
        <v>12</v>
      </c>
      <c r="AD362" s="46">
        <v>13</v>
      </c>
    </row>
    <row r="363" spans="1:30" ht="21" x14ac:dyDescent="0.4">
      <c r="A363" s="6">
        <v>362</v>
      </c>
      <c r="B363" s="6" t="s">
        <v>370</v>
      </c>
      <c r="C363" s="7">
        <v>0.75050033355570389</v>
      </c>
      <c r="D363" s="7">
        <v>12.1</v>
      </c>
      <c r="E363" s="8">
        <v>3243.03</v>
      </c>
      <c r="F363" s="7">
        <v>1.0747906011415018</v>
      </c>
      <c r="G363" s="7">
        <v>240.33652000000001</v>
      </c>
      <c r="H363" s="9">
        <v>8.8762878956341265</v>
      </c>
      <c r="I363" s="7">
        <v>339.32807000000003</v>
      </c>
      <c r="J363" s="10">
        <v>30.6</v>
      </c>
      <c r="K363" s="7">
        <v>0.33684615754775998</v>
      </c>
      <c r="L363" s="7">
        <v>2.7796308650211254</v>
      </c>
      <c r="M363" s="7">
        <v>1.6918686531761915</v>
      </c>
      <c r="N363" s="9">
        <v>85.398520000000005</v>
      </c>
      <c r="O363" s="8">
        <v>2634.7842999999998</v>
      </c>
      <c r="P363" s="7"/>
      <c r="Q363" s="47">
        <v>1</v>
      </c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  <c r="AC363" s="129"/>
      <c r="AD363" s="129"/>
    </row>
    <row r="364" spans="1:30" ht="21" x14ac:dyDescent="0.4">
      <c r="A364" s="6">
        <v>363</v>
      </c>
      <c r="B364" s="6" t="s">
        <v>371</v>
      </c>
      <c r="C364" s="7">
        <v>1.1508476673679</v>
      </c>
      <c r="D364" s="7">
        <v>12.3</v>
      </c>
      <c r="E364" s="8">
        <v>3794.5</v>
      </c>
      <c r="F364" s="7">
        <v>11.307387699542137</v>
      </c>
      <c r="G364" s="7">
        <v>39.305819999999997</v>
      </c>
      <c r="H364" s="9">
        <v>14.818710555624303</v>
      </c>
      <c r="I364" s="7">
        <v>372.78802000000002</v>
      </c>
      <c r="J364" s="10">
        <v>24.9</v>
      </c>
      <c r="K364" s="7">
        <v>4.2847725774555041</v>
      </c>
      <c r="L364" s="7">
        <v>3.8670956564781584</v>
      </c>
      <c r="M364" s="7">
        <v>4.3899269892340058</v>
      </c>
      <c r="N364" s="9">
        <v>346.07778999999999</v>
      </c>
      <c r="O364" s="8">
        <v>3827.8523700000001</v>
      </c>
      <c r="P364" s="7"/>
      <c r="Q364" s="47">
        <v>2</v>
      </c>
      <c r="R364" s="129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</row>
    <row r="365" spans="1:30" ht="21" x14ac:dyDescent="0.4">
      <c r="A365" s="6">
        <v>364</v>
      </c>
      <c r="B365" s="6" t="s">
        <v>372</v>
      </c>
      <c r="C365" s="7">
        <v>0.51691022964509392</v>
      </c>
      <c r="D365" s="7">
        <v>11.3</v>
      </c>
      <c r="E365" s="8">
        <v>3840.22</v>
      </c>
      <c r="F365" s="7">
        <v>3.1482254697286014</v>
      </c>
      <c r="G365" s="7">
        <v>211.44408999999999</v>
      </c>
      <c r="H365" s="9">
        <v>17.862212943632567</v>
      </c>
      <c r="I365" s="7">
        <v>397.59499</v>
      </c>
      <c r="J365" s="10">
        <v>30</v>
      </c>
      <c r="K365" s="7">
        <v>0.41906548397074522</v>
      </c>
      <c r="L365" s="7">
        <v>2.9227557411273488</v>
      </c>
      <c r="M365" s="7">
        <v>3.2298121085594991</v>
      </c>
      <c r="N365" s="9">
        <v>109.28628999999999</v>
      </c>
      <c r="O365" s="8">
        <v>4143.1231699999998</v>
      </c>
      <c r="P365" s="7"/>
      <c r="Q365" s="47">
        <v>3</v>
      </c>
      <c r="R365" s="129"/>
      <c r="S365" s="132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</row>
    <row r="366" spans="1:30" ht="21" x14ac:dyDescent="0.4">
      <c r="A366" s="6">
        <v>365</v>
      </c>
      <c r="B366" s="6" t="s">
        <v>373</v>
      </c>
      <c r="C366" s="7">
        <v>0.58622814796999712</v>
      </c>
      <c r="D366" s="7">
        <v>13.9</v>
      </c>
      <c r="E366" s="8">
        <v>3434.23</v>
      </c>
      <c r="F366" s="7">
        <v>2.2547236460384505</v>
      </c>
      <c r="G366" s="7">
        <v>66.86627</v>
      </c>
      <c r="H366" s="9">
        <v>17.677033384941453</v>
      </c>
      <c r="I366" s="7">
        <v>359.53823</v>
      </c>
      <c r="J366" s="10">
        <v>27.7</v>
      </c>
      <c r="K366" s="7">
        <v>0.261998927052013</v>
      </c>
      <c r="L366" s="7">
        <v>4.8100771115486944</v>
      </c>
      <c r="M366" s="7">
        <v>10.011123303320456</v>
      </c>
      <c r="N366" s="9">
        <v>63.70317</v>
      </c>
      <c r="O366" s="8">
        <v>4533.6179300000003</v>
      </c>
      <c r="P366" s="7"/>
      <c r="Q366" s="47">
        <v>4</v>
      </c>
      <c r="R366" s="129"/>
      <c r="S366" s="132"/>
      <c r="T366" s="137"/>
      <c r="U366" s="6">
        <f>TDIST(ABS(U350),7,2)</f>
        <v>0.35061666282020748</v>
      </c>
      <c r="V366" s="141"/>
      <c r="W366" s="56"/>
      <c r="X366" s="6">
        <f t="shared" ref="X366:AD366" si="138">TDIST(ABS(X350),7,2)</f>
        <v>0.50657169063123875</v>
      </c>
      <c r="Y366" s="59"/>
      <c r="Z366" s="6">
        <f t="shared" si="138"/>
        <v>0.45062348703634236</v>
      </c>
      <c r="AA366" s="6">
        <f t="shared" si="138"/>
        <v>0.82033201419528334</v>
      </c>
      <c r="AB366" s="6">
        <f t="shared" si="138"/>
        <v>0.99793212382634766</v>
      </c>
      <c r="AC366" s="6">
        <f t="shared" si="138"/>
        <v>0.4957375676704352</v>
      </c>
      <c r="AD366" s="6">
        <f t="shared" si="138"/>
        <v>0.91914119476184508</v>
      </c>
    </row>
    <row r="367" spans="1:30" ht="21" x14ac:dyDescent="0.4">
      <c r="A367" s="6">
        <v>366</v>
      </c>
      <c r="B367" s="6" t="s">
        <v>374</v>
      </c>
      <c r="C367" s="7">
        <v>0.52046157506542945</v>
      </c>
      <c r="D367" s="7">
        <v>9.9</v>
      </c>
      <c r="E367" s="8">
        <v>3271.45</v>
      </c>
      <c r="F367" s="7">
        <v>3.4945277182964549</v>
      </c>
      <c r="G367" s="7">
        <v>75.219719999999995</v>
      </c>
      <c r="H367" s="9">
        <v>12.788484415893409</v>
      </c>
      <c r="I367" s="7">
        <v>364.10005000000001</v>
      </c>
      <c r="J367" s="10">
        <v>26</v>
      </c>
      <c r="K367" s="7">
        <v>0.54166779514123986</v>
      </c>
      <c r="L367" s="7">
        <v>4.3123959076849863</v>
      </c>
      <c r="M367" s="7">
        <v>2.7123483226266947</v>
      </c>
      <c r="N367" s="9">
        <v>108.36064</v>
      </c>
      <c r="O367" s="8">
        <v>2681.3882899999999</v>
      </c>
      <c r="P367" s="7"/>
      <c r="Q367" s="47">
        <v>5</v>
      </c>
      <c r="R367" s="129"/>
      <c r="S367" s="132"/>
      <c r="T367" s="137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</row>
    <row r="368" spans="1:30" ht="21" x14ac:dyDescent="0.4">
      <c r="A368" s="6">
        <v>367</v>
      </c>
      <c r="B368" s="6" t="s">
        <v>375</v>
      </c>
      <c r="C368" s="7">
        <v>0.57443434257835668</v>
      </c>
      <c r="D368" s="7">
        <v>10.5</v>
      </c>
      <c r="E368" s="8">
        <v>3737.14</v>
      </c>
      <c r="F368" s="7">
        <v>4.9090226747212569</v>
      </c>
      <c r="G368" s="7">
        <v>116.05396</v>
      </c>
      <c r="H368" s="9">
        <v>15.235524133506047</v>
      </c>
      <c r="I368" s="7">
        <v>399.77361999999999</v>
      </c>
      <c r="J368" s="10">
        <v>28.7</v>
      </c>
      <c r="K368" s="7">
        <v>0.53789845412661663</v>
      </c>
      <c r="L368" s="7">
        <v>4.4187257121412058</v>
      </c>
      <c r="M368" s="7">
        <v>2.8857910729634515</v>
      </c>
      <c r="N368" s="9">
        <v>110.30426</v>
      </c>
      <c r="O368" s="8">
        <v>2741.5227</v>
      </c>
      <c r="P368" s="7"/>
      <c r="Q368" s="47">
        <v>6</v>
      </c>
      <c r="R368" s="129"/>
      <c r="S368" s="132"/>
      <c r="T368" s="137"/>
      <c r="U368" s="56"/>
      <c r="V368" s="141"/>
      <c r="W368" s="56"/>
      <c r="X368" s="56"/>
      <c r="Y368" s="59"/>
      <c r="Z368" s="56"/>
      <c r="AA368" s="56"/>
      <c r="AB368" s="56"/>
      <c r="AC368" s="56"/>
      <c r="AD368" s="56"/>
    </row>
    <row r="369" spans="1:30" ht="21" x14ac:dyDescent="0.4">
      <c r="A369" s="6">
        <v>368</v>
      </c>
      <c r="B369" s="6" t="s">
        <v>376</v>
      </c>
      <c r="C369" s="7">
        <v>0.57529202919196121</v>
      </c>
      <c r="D369" s="7">
        <v>7.6</v>
      </c>
      <c r="E369" s="8">
        <v>3680.53</v>
      </c>
      <c r="F369" s="7">
        <v>2.9476867781454774</v>
      </c>
      <c r="G369" s="7">
        <v>123.50897000000001</v>
      </c>
      <c r="H369" s="9">
        <v>25.937452058997568</v>
      </c>
      <c r="I369" s="7">
        <v>373.61108000000002</v>
      </c>
      <c r="J369" s="10">
        <v>26.3</v>
      </c>
      <c r="K369" s="7">
        <v>0.29810168844796336</v>
      </c>
      <c r="L369" s="7">
        <v>5.3693922724583052</v>
      </c>
      <c r="M369" s="7">
        <v>3.2560433057923683</v>
      </c>
      <c r="N369" s="9">
        <v>61.182389999999998</v>
      </c>
      <c r="O369" s="8">
        <v>3826.8973700000001</v>
      </c>
      <c r="P369" s="7"/>
      <c r="Q369" s="47">
        <v>7</v>
      </c>
      <c r="R369" s="129"/>
      <c r="S369" s="132"/>
      <c r="T369" s="137"/>
      <c r="U369" s="6">
        <f t="shared" ref="U369:AD369" si="139">TDIST(ABS(U353),7,2)</f>
        <v>0.50657169063123875</v>
      </c>
      <c r="V369" s="141"/>
      <c r="W369" s="56"/>
      <c r="X369" s="6">
        <f t="shared" si="139"/>
        <v>0.35061666282020748</v>
      </c>
      <c r="Y369" s="59"/>
      <c r="Z369" s="6">
        <f t="shared" si="139"/>
        <v>0.53552744831239008</v>
      </c>
      <c r="AA369" s="6">
        <f t="shared" si="139"/>
        <v>0.74436172201969897</v>
      </c>
      <c r="AB369" s="6">
        <f t="shared" si="139"/>
        <v>0.93409769437459511</v>
      </c>
      <c r="AC369" s="6">
        <f t="shared" si="139"/>
        <v>0.58642002507154423</v>
      </c>
      <c r="AD369" s="6">
        <f t="shared" si="139"/>
        <v>0.89010005382107082</v>
      </c>
    </row>
    <row r="370" spans="1:30" ht="21" x14ac:dyDescent="0.4">
      <c r="A370" s="6">
        <v>369</v>
      </c>
      <c r="B370" s="6" t="s">
        <v>377</v>
      </c>
      <c r="C370" s="7">
        <v>0.64666618818632027</v>
      </c>
      <c r="D370" s="7">
        <v>4.7</v>
      </c>
      <c r="E370" s="8">
        <v>3919.96</v>
      </c>
      <c r="F370" s="7">
        <v>7.3566353262039765</v>
      </c>
      <c r="G370" s="7">
        <v>53.365380000000002</v>
      </c>
      <c r="H370" s="9">
        <v>24.136941075145341</v>
      </c>
      <c r="I370" s="7">
        <v>421.30194999999998</v>
      </c>
      <c r="J370" s="10">
        <v>29.5</v>
      </c>
      <c r="K370" s="7">
        <v>0.97010635240011489</v>
      </c>
      <c r="L370" s="7">
        <v>4.5216392736668336</v>
      </c>
      <c r="M370" s="7">
        <v>6.0317950190195937</v>
      </c>
      <c r="N370" s="9">
        <v>320.19198</v>
      </c>
      <c r="O370" s="8">
        <v>3505.3757300000002</v>
      </c>
      <c r="P370" s="7"/>
      <c r="Q370" s="47">
        <v>8</v>
      </c>
      <c r="R370" s="129"/>
      <c r="S370" s="132"/>
      <c r="T370" s="137"/>
      <c r="U370" s="59"/>
      <c r="V370" s="141"/>
      <c r="W370" s="59"/>
      <c r="X370" s="59"/>
      <c r="Y370" s="59"/>
      <c r="Z370" s="59"/>
      <c r="AA370" s="59"/>
      <c r="AB370" s="59"/>
      <c r="AC370" s="59"/>
      <c r="AD370" s="59"/>
    </row>
    <row r="371" spans="1:30" ht="21" x14ac:dyDescent="0.4">
      <c r="A371" s="6">
        <v>370</v>
      </c>
      <c r="B371" s="6" t="s">
        <v>378</v>
      </c>
      <c r="C371" s="7">
        <v>0.83384231351408766</v>
      </c>
      <c r="D371" s="7">
        <v>9</v>
      </c>
      <c r="E371" s="8">
        <v>3810.06</v>
      </c>
      <c r="F371" s="7">
        <v>2.7086597445362082</v>
      </c>
      <c r="G371" s="7">
        <v>134.86670000000001</v>
      </c>
      <c r="H371" s="9">
        <v>23.302440449318851</v>
      </c>
      <c r="I371" s="7">
        <v>326.87150000000003</v>
      </c>
      <c r="J371" s="10">
        <v>27.4</v>
      </c>
      <c r="K371" s="7">
        <v>0.24448972031857755</v>
      </c>
      <c r="L371" s="7">
        <v>4.9127652229333183</v>
      </c>
      <c r="M371" s="7">
        <v>3.4018907507236378</v>
      </c>
      <c r="N371" s="9">
        <v>37.681640000000002</v>
      </c>
      <c r="O371" s="8">
        <v>3852.0461</v>
      </c>
      <c r="P371" s="7"/>
      <c r="Q371" s="47">
        <v>9</v>
      </c>
      <c r="R371" s="129"/>
      <c r="S371" s="132"/>
      <c r="T371" s="137"/>
      <c r="U371" s="6">
        <f t="shared" ref="U371:AD371" si="140">TDIST(ABS(U355),7,2)</f>
        <v>0.45062348703634236</v>
      </c>
      <c r="V371" s="141"/>
      <c r="W371" s="56"/>
      <c r="X371" s="6">
        <f t="shared" si="140"/>
        <v>0.53552744831239008</v>
      </c>
      <c r="Y371" s="59"/>
      <c r="Z371" s="6">
        <f t="shared" si="140"/>
        <v>0.35061666282020748</v>
      </c>
      <c r="AA371" s="6">
        <f t="shared" si="140"/>
        <v>0.81370337567986195</v>
      </c>
      <c r="AB371" s="6">
        <f t="shared" si="140"/>
        <v>0.99329682142176945</v>
      </c>
      <c r="AC371" s="6">
        <f t="shared" si="140"/>
        <v>0.39435167494185769</v>
      </c>
      <c r="AD371" s="6">
        <f t="shared" si="140"/>
        <v>0.8607220020662476</v>
      </c>
    </row>
    <row r="372" spans="1:30" ht="21" x14ac:dyDescent="0.4">
      <c r="A372" s="6">
        <v>371</v>
      </c>
      <c r="B372" s="6" t="s">
        <v>379</v>
      </c>
      <c r="C372" s="7">
        <v>0.78637254681057212</v>
      </c>
      <c r="D372" s="7">
        <v>19</v>
      </c>
      <c r="E372" s="8">
        <v>3922.04</v>
      </c>
      <c r="F372" s="7">
        <v>3.1770352177733714</v>
      </c>
      <c r="G372" s="7">
        <v>12.60097</v>
      </c>
      <c r="H372" s="9">
        <v>21.518217255131699</v>
      </c>
      <c r="I372" s="7">
        <v>351.95240999999999</v>
      </c>
      <c r="J372" s="10">
        <v>26.1</v>
      </c>
      <c r="K372" s="7">
        <v>0.36470363487956092</v>
      </c>
      <c r="L372" s="7">
        <v>8.3369009260719675</v>
      </c>
      <c r="M372" s="7">
        <v>3.0648250377413753</v>
      </c>
      <c r="N372" s="9">
        <v>71.047740000000005</v>
      </c>
      <c r="O372" s="8">
        <v>5931.8852699999998</v>
      </c>
      <c r="P372" s="7"/>
      <c r="Q372" s="47">
        <v>10</v>
      </c>
      <c r="R372" s="129"/>
      <c r="S372" s="132"/>
      <c r="T372" s="137"/>
      <c r="U372" s="6">
        <f t="shared" ref="U372:AD372" si="141">TDIST(ABS(U356),7,2)</f>
        <v>0.82033201419528334</v>
      </c>
      <c r="V372" s="141"/>
      <c r="W372" s="56"/>
      <c r="X372" s="6">
        <f t="shared" si="141"/>
        <v>0.74436172201969897</v>
      </c>
      <c r="Y372" s="59"/>
      <c r="Z372" s="6">
        <f t="shared" si="141"/>
        <v>0.81370337567986195</v>
      </c>
      <c r="AA372" s="6">
        <f t="shared" si="141"/>
        <v>0.35061666282020743</v>
      </c>
      <c r="AB372" s="6">
        <f t="shared" si="141"/>
        <v>0.80774866984075921</v>
      </c>
      <c r="AC372" s="6">
        <f t="shared" si="141"/>
        <v>0.80435586995788821</v>
      </c>
      <c r="AD372" s="6">
        <f t="shared" si="141"/>
        <v>0.80284263822535973</v>
      </c>
    </row>
    <row r="373" spans="1:30" ht="21" x14ac:dyDescent="0.4">
      <c r="A373" s="6">
        <v>372</v>
      </c>
      <c r="B373" s="6" t="s">
        <v>380</v>
      </c>
      <c r="C373" s="7">
        <v>0.60715410831400185</v>
      </c>
      <c r="D373" s="7">
        <v>10.1</v>
      </c>
      <c r="E373" s="8">
        <v>3221.67</v>
      </c>
      <c r="F373" s="7">
        <v>1.389008219491938</v>
      </c>
      <c r="G373" s="7">
        <v>194.20877999999999</v>
      </c>
      <c r="H373" s="9">
        <v>12.88770512930664</v>
      </c>
      <c r="I373" s="7">
        <v>312.79892000000001</v>
      </c>
      <c r="J373" s="10">
        <v>24.6</v>
      </c>
      <c r="K373" s="7">
        <v>0.1867278652186222</v>
      </c>
      <c r="L373" s="7">
        <v>3.8663115387919924</v>
      </c>
      <c r="M373" s="7">
        <v>4.8373285219234194</v>
      </c>
      <c r="N373" s="9">
        <v>38.664720000000003</v>
      </c>
      <c r="O373" s="8">
        <v>4212.4323400000003</v>
      </c>
      <c r="P373" s="7"/>
      <c r="Q373" s="47">
        <v>11</v>
      </c>
      <c r="R373" s="129"/>
      <c r="S373" s="132"/>
      <c r="T373" s="137"/>
      <c r="U373" s="6">
        <f t="shared" ref="U373:AD373" si="142">TDIST(ABS(U357),7,2)</f>
        <v>0.99793212382634766</v>
      </c>
      <c r="V373" s="141"/>
      <c r="W373" s="56"/>
      <c r="X373" s="6">
        <f t="shared" si="142"/>
        <v>0.93409769437459511</v>
      </c>
      <c r="Y373" s="59"/>
      <c r="Z373" s="6">
        <f t="shared" si="142"/>
        <v>0.99329682142176945</v>
      </c>
      <c r="AA373" s="6">
        <f t="shared" si="142"/>
        <v>0.80774866984075921</v>
      </c>
      <c r="AB373" s="6">
        <f t="shared" si="142"/>
        <v>0.35061666282020748</v>
      </c>
      <c r="AC373" s="6">
        <f t="shared" si="142"/>
        <v>0.95700946144772248</v>
      </c>
      <c r="AD373" s="6">
        <f t="shared" si="142"/>
        <v>0.87958621768026468</v>
      </c>
    </row>
    <row r="374" spans="1:30" ht="21" x14ac:dyDescent="0.4">
      <c r="A374" s="6">
        <v>373</v>
      </c>
      <c r="B374" s="6" t="s">
        <v>381</v>
      </c>
      <c r="C374" s="7">
        <v>0.61592129288965192</v>
      </c>
      <c r="D374" s="7">
        <v>15.3</v>
      </c>
      <c r="E374" s="8">
        <v>3480.17</v>
      </c>
      <c r="F374" s="7">
        <v>1.9622271277900416</v>
      </c>
      <c r="G374" s="7">
        <v>13.46983</v>
      </c>
      <c r="H374" s="9">
        <v>10.001907720818686</v>
      </c>
      <c r="I374" s="7">
        <v>333.66037</v>
      </c>
      <c r="J374" s="10">
        <v>27.6</v>
      </c>
      <c r="K374" s="7">
        <v>0.29652886795743938</v>
      </c>
      <c r="L374" s="7">
        <v>2.4527839097375521</v>
      </c>
      <c r="M374" s="7">
        <v>1.1092033902924263</v>
      </c>
      <c r="N374" s="9">
        <v>81.859409999999997</v>
      </c>
      <c r="O374" s="8">
        <v>4282.6152099999999</v>
      </c>
      <c r="P374" s="7"/>
      <c r="Q374" s="47">
        <v>12</v>
      </c>
      <c r="R374" s="129"/>
      <c r="S374" s="132"/>
      <c r="T374" s="137"/>
      <c r="U374" s="6">
        <f t="shared" ref="U374:AD374" si="143">TDIST(ABS(U358),7,2)</f>
        <v>0.4957375676704352</v>
      </c>
      <c r="V374" s="141"/>
      <c r="W374" s="56"/>
      <c r="X374" s="6">
        <f t="shared" si="143"/>
        <v>0.58642002507154423</v>
      </c>
      <c r="Y374" s="59"/>
      <c r="Z374" s="6">
        <f t="shared" si="143"/>
        <v>0.39435167494185769</v>
      </c>
      <c r="AA374" s="6">
        <f t="shared" si="143"/>
        <v>0.80435586995788821</v>
      </c>
      <c r="AB374" s="6">
        <f t="shared" si="143"/>
        <v>0.95700946144772248</v>
      </c>
      <c r="AC374" s="6">
        <f t="shared" si="143"/>
        <v>0.35061666282020765</v>
      </c>
      <c r="AD374" s="6">
        <f t="shared" si="143"/>
        <v>0.90366545183121694</v>
      </c>
    </row>
    <row r="375" spans="1:30" ht="21" x14ac:dyDescent="0.4">
      <c r="A375" s="6">
        <v>374</v>
      </c>
      <c r="B375" s="6" t="s">
        <v>382</v>
      </c>
      <c r="C375" s="7">
        <v>0.7887589448488832</v>
      </c>
      <c r="D375" s="7">
        <v>14.6</v>
      </c>
      <c r="E375" s="8">
        <v>3428.4</v>
      </c>
      <c r="F375" s="7">
        <v>1.8974861409100492</v>
      </c>
      <c r="G375" s="7">
        <v>124.90008</v>
      </c>
      <c r="H375" s="9">
        <v>23.526347773244204</v>
      </c>
      <c r="I375" s="7">
        <v>364.91262999999998</v>
      </c>
      <c r="J375" s="10">
        <v>25.6</v>
      </c>
      <c r="K375" s="7">
        <v>0.2915761013624556</v>
      </c>
      <c r="L375" s="7">
        <v>3.72056106060794</v>
      </c>
      <c r="M375" s="7">
        <v>5.3471903563057301</v>
      </c>
      <c r="N375" s="9">
        <v>50.142249999999997</v>
      </c>
      <c r="O375" s="8">
        <v>4552.2056700000003</v>
      </c>
      <c r="P375" s="7"/>
      <c r="Q375" s="48">
        <v>13</v>
      </c>
      <c r="R375" s="129"/>
      <c r="S375" s="132"/>
      <c r="T375" s="137"/>
      <c r="U375" s="6">
        <f t="shared" ref="U375:AD375" si="144">TDIST(ABS(U359),7,2)</f>
        <v>0.91914119476184508</v>
      </c>
      <c r="V375" s="141"/>
      <c r="W375" s="56"/>
      <c r="X375" s="6">
        <f t="shared" si="144"/>
        <v>0.89010005382107082</v>
      </c>
      <c r="Y375" s="59"/>
      <c r="Z375" s="6">
        <f t="shared" si="144"/>
        <v>0.8607220020662476</v>
      </c>
      <c r="AA375" s="6">
        <f t="shared" si="144"/>
        <v>0.80284263822535973</v>
      </c>
      <c r="AB375" s="6">
        <f t="shared" si="144"/>
        <v>0.87958621768026468</v>
      </c>
      <c r="AC375" s="6">
        <f t="shared" si="144"/>
        <v>0.90366545183121694</v>
      </c>
      <c r="AD375" s="6">
        <f t="shared" si="144"/>
        <v>0.35061666282020748</v>
      </c>
    </row>
    <row r="376" spans="1:30" ht="21" x14ac:dyDescent="0.4">
      <c r="A376" s="6">
        <v>375</v>
      </c>
      <c r="B376" s="6" t="s">
        <v>383</v>
      </c>
      <c r="C376" s="7">
        <v>0.63712506263869995</v>
      </c>
      <c r="D376" s="7">
        <v>8.3000000000000007</v>
      </c>
      <c r="E376" s="8">
        <v>3925.75</v>
      </c>
      <c r="F376" s="7">
        <v>3.5895810110141846</v>
      </c>
      <c r="G376" s="7">
        <v>116.90788000000001</v>
      </c>
      <c r="H376" s="9">
        <v>21.332951535542989</v>
      </c>
      <c r="I376" s="7">
        <v>349.64155</v>
      </c>
      <c r="J376" s="10">
        <v>25.3</v>
      </c>
      <c r="K376" s="7">
        <v>0.27283562371659559</v>
      </c>
      <c r="L376" s="7">
        <v>4.9088287330108509</v>
      </c>
      <c r="M376" s="7">
        <v>13.287892578464559</v>
      </c>
      <c r="N376" s="9">
        <v>57.970390000000002</v>
      </c>
      <c r="O376" s="8">
        <v>3665.6780800000001</v>
      </c>
      <c r="P376" s="7"/>
      <c r="Q376" s="31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21" x14ac:dyDescent="0.4">
      <c r="A377" s="6">
        <v>376</v>
      </c>
      <c r="B377" s="6" t="s">
        <v>384</v>
      </c>
      <c r="C377" s="7">
        <v>0.67207350272232314</v>
      </c>
      <c r="D377" s="7">
        <v>15.9</v>
      </c>
      <c r="E377" s="8">
        <v>3140.27</v>
      </c>
      <c r="F377" s="7">
        <v>2.8215744101633393</v>
      </c>
      <c r="G377" s="7">
        <v>98.432720000000003</v>
      </c>
      <c r="H377" s="9">
        <v>16.943625226860252</v>
      </c>
      <c r="I377" s="7">
        <v>304.67331999999999</v>
      </c>
      <c r="J377" s="10">
        <v>23.2</v>
      </c>
      <c r="K377" s="7">
        <v>0.28433035124953032</v>
      </c>
      <c r="L377" s="7">
        <v>4.3954174228675136</v>
      </c>
      <c r="M377" s="7">
        <v>5.3293727313974593</v>
      </c>
      <c r="N377" s="9">
        <v>88.90401</v>
      </c>
      <c r="O377" s="8">
        <v>4625.4678999999996</v>
      </c>
      <c r="P377" s="7"/>
      <c r="Q377" s="31" t="s">
        <v>406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21" x14ac:dyDescent="0.4">
      <c r="A378" s="6">
        <v>377</v>
      </c>
      <c r="B378" s="6" t="s">
        <v>385</v>
      </c>
      <c r="C378" s="7">
        <v>1.0562301452921161</v>
      </c>
      <c r="D378" s="7">
        <v>6.8</v>
      </c>
      <c r="E378" s="8">
        <v>3747.77</v>
      </c>
      <c r="F378" s="7">
        <v>4.0152871172173574</v>
      </c>
      <c r="G378" s="7">
        <v>206.19755000000001</v>
      </c>
      <c r="H378" s="9">
        <v>29.413187557447632</v>
      </c>
      <c r="I378" s="7">
        <v>323.46442999999999</v>
      </c>
      <c r="J378" s="10">
        <v>23.8</v>
      </c>
      <c r="K378" s="7">
        <v>2.3205445544554455</v>
      </c>
      <c r="L378" s="7">
        <v>3.708899746827278</v>
      </c>
      <c r="M378" s="7">
        <v>4.9178398077822392</v>
      </c>
      <c r="N378" s="9">
        <v>247.37004999999999</v>
      </c>
      <c r="O378" s="8">
        <v>2630.9644800000001</v>
      </c>
      <c r="P378" s="7"/>
      <c r="Q378" s="44"/>
      <c r="R378" s="45">
        <v>1</v>
      </c>
      <c r="S378" s="45">
        <v>2</v>
      </c>
      <c r="T378" s="45">
        <v>3</v>
      </c>
      <c r="U378" s="45">
        <v>4</v>
      </c>
      <c r="V378" s="45">
        <v>5</v>
      </c>
      <c r="W378" s="45">
        <v>6</v>
      </c>
      <c r="X378" s="45">
        <v>7</v>
      </c>
      <c r="Y378" s="45">
        <v>8</v>
      </c>
      <c r="Z378" s="45">
        <v>9</v>
      </c>
      <c r="AA378" s="45">
        <v>10</v>
      </c>
      <c r="AB378" s="45">
        <v>11</v>
      </c>
      <c r="AC378" s="45">
        <v>12</v>
      </c>
      <c r="AD378" s="46">
        <v>13</v>
      </c>
    </row>
    <row r="379" spans="1:30" ht="21" x14ac:dyDescent="0.4">
      <c r="A379" s="6">
        <v>378</v>
      </c>
      <c r="B379" s="6" t="s">
        <v>386</v>
      </c>
      <c r="C379" s="7">
        <v>0.83615419592785334</v>
      </c>
      <c r="D379" s="7">
        <v>17.399999999999999</v>
      </c>
      <c r="E379" s="8">
        <v>3232.13</v>
      </c>
      <c r="F379" s="7">
        <v>2.0967008538372154</v>
      </c>
      <c r="G379" s="7">
        <v>24.428270000000001</v>
      </c>
      <c r="H379" s="9">
        <v>19.223968069519525</v>
      </c>
      <c r="I379" s="7">
        <v>305.94148999999999</v>
      </c>
      <c r="J379" s="10">
        <v>26.5</v>
      </c>
      <c r="K379" s="7">
        <v>0.3223406893131664</v>
      </c>
      <c r="L379" s="7">
        <v>3.0313747284393471</v>
      </c>
      <c r="M379" s="7">
        <v>1.5955135654019097</v>
      </c>
      <c r="N379" s="9">
        <v>69.93553</v>
      </c>
      <c r="O379" s="8">
        <v>2677.3859400000001</v>
      </c>
      <c r="P379" s="7"/>
      <c r="Q379" s="47">
        <v>1</v>
      </c>
      <c r="R379" s="129"/>
      <c r="S379" s="129"/>
      <c r="T379" s="129"/>
      <c r="U379" s="129"/>
      <c r="V379" s="129"/>
      <c r="W379" s="129"/>
      <c r="X379" s="129"/>
      <c r="Y379" s="134"/>
      <c r="Z379" s="129"/>
      <c r="AA379" s="129"/>
      <c r="AB379" s="129"/>
      <c r="AC379" s="129"/>
      <c r="AD379" s="129"/>
    </row>
    <row r="380" spans="1:30" ht="21" x14ac:dyDescent="0.4">
      <c r="A380" s="6">
        <v>379</v>
      </c>
      <c r="B380" s="6" t="s">
        <v>387</v>
      </c>
      <c r="C380" s="7">
        <v>0.65122630113964597</v>
      </c>
      <c r="D380" s="7">
        <v>13</v>
      </c>
      <c r="E380" s="8">
        <v>4025.65</v>
      </c>
      <c r="F380" s="7">
        <v>3.2561315056982298</v>
      </c>
      <c r="G380" s="7">
        <v>12.31884</v>
      </c>
      <c r="H380" s="9">
        <v>38.259545191954203</v>
      </c>
      <c r="I380" s="7">
        <v>402.40796</v>
      </c>
      <c r="J380" s="10">
        <v>27.1</v>
      </c>
      <c r="K380" s="7">
        <v>0.50700416870094267</v>
      </c>
      <c r="L380" s="7">
        <v>3.1510950055144167</v>
      </c>
      <c r="M380" s="7">
        <v>2.6186912452077094</v>
      </c>
      <c r="N380" s="9">
        <v>101.64494999999999</v>
      </c>
      <c r="O380" s="8">
        <v>2221.39068</v>
      </c>
      <c r="P380" s="7"/>
      <c r="Q380" s="47">
        <v>2</v>
      </c>
      <c r="R380" s="129"/>
      <c r="S380" s="132"/>
      <c r="T380" s="132"/>
      <c r="U380" s="132"/>
      <c r="V380" s="132"/>
      <c r="W380" s="132"/>
      <c r="X380" s="132"/>
      <c r="Y380" s="136"/>
      <c r="Z380" s="132"/>
      <c r="AA380" s="132"/>
      <c r="AB380" s="132"/>
      <c r="AC380" s="132"/>
      <c r="AD380" s="132"/>
    </row>
    <row r="381" spans="1:30" ht="21" x14ac:dyDescent="0.4">
      <c r="A381" s="6">
        <v>380</v>
      </c>
      <c r="B381" s="6" t="s">
        <v>388</v>
      </c>
      <c r="C381" s="7">
        <v>0.40013838391091205</v>
      </c>
      <c r="D381" s="7">
        <v>8.6999999999999993</v>
      </c>
      <c r="E381" s="8">
        <v>4100.84</v>
      </c>
      <c r="F381" s="7">
        <v>2.8786464486902483</v>
      </c>
      <c r="G381" s="7">
        <v>117.43078</v>
      </c>
      <c r="H381" s="9">
        <v>16.560376508678367</v>
      </c>
      <c r="I381" s="7">
        <v>331.95166999999998</v>
      </c>
      <c r="J381" s="10">
        <v>29.1</v>
      </c>
      <c r="K381" s="7">
        <v>0.72111224352441206</v>
      </c>
      <c r="L381" s="7">
        <v>5.0914835146902355</v>
      </c>
      <c r="M381" s="7">
        <v>1.0908829807372207</v>
      </c>
      <c r="N381" s="9">
        <v>119.57002</v>
      </c>
      <c r="O381" s="8">
        <v>3360.41176</v>
      </c>
      <c r="P381" s="7"/>
      <c r="Q381" s="47">
        <v>3</v>
      </c>
      <c r="R381" s="129"/>
      <c r="S381" s="132"/>
      <c r="T381" s="137"/>
      <c r="U381" s="137"/>
      <c r="V381" s="141"/>
      <c r="W381" s="137"/>
      <c r="X381" s="137"/>
      <c r="Y381" s="140"/>
      <c r="Z381" s="137"/>
      <c r="AA381" s="137"/>
      <c r="AB381" s="137"/>
      <c r="AC381" s="137"/>
      <c r="AD381" s="137"/>
    </row>
    <row r="382" spans="1:30" ht="21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47">
        <v>4</v>
      </c>
      <c r="R382" s="129"/>
      <c r="S382" s="132"/>
      <c r="T382" s="137"/>
      <c r="U382" s="6">
        <f>IF(ABS(U350)&gt;U366,0,1)</f>
        <v>0</v>
      </c>
      <c r="V382" s="141"/>
      <c r="W382" s="56"/>
      <c r="X382" s="6">
        <f>IF(ABS(X350)&gt;X366,0,1)</f>
        <v>0</v>
      </c>
      <c r="Y382" s="62"/>
      <c r="Z382" s="6">
        <f>IF(ABS(Z350)&gt;Z366,0,1)</f>
        <v>0</v>
      </c>
      <c r="AA382" s="6">
        <f>IF(ABS(AA350)&gt;AA366,0,1)</f>
        <v>1</v>
      </c>
      <c r="AB382" s="6">
        <f>IF(ABS(AB350)&gt;AB366,0,1)</f>
        <v>1</v>
      </c>
      <c r="AC382" s="6">
        <f>IF(ABS(AC350)&gt;AC366,0,1)</f>
        <v>0</v>
      </c>
      <c r="AD382" s="6">
        <f>IF(ABS(AD350)&gt;AD366,0,1)</f>
        <v>1</v>
      </c>
    </row>
    <row r="383" spans="1:30" ht="21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47">
        <v>5</v>
      </c>
      <c r="R383" s="129"/>
      <c r="S383" s="132"/>
      <c r="T383" s="137"/>
      <c r="U383" s="141"/>
      <c r="V383" s="141"/>
      <c r="W383" s="141"/>
      <c r="X383" s="141"/>
      <c r="Y383" s="144"/>
      <c r="Z383" s="141"/>
      <c r="AA383" s="141"/>
      <c r="AB383" s="141"/>
      <c r="AC383" s="141"/>
      <c r="AD383" s="141"/>
    </row>
    <row r="384" spans="1:30" ht="21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47">
        <v>6</v>
      </c>
      <c r="R384" s="129"/>
      <c r="S384" s="132"/>
      <c r="T384" s="137"/>
      <c r="U384" s="56"/>
      <c r="V384" s="141"/>
      <c r="W384" s="56"/>
      <c r="X384" s="56"/>
      <c r="Y384" s="62"/>
      <c r="Z384" s="56"/>
      <c r="AA384" s="56"/>
      <c r="AB384" s="56"/>
      <c r="AC384" s="56"/>
      <c r="AD384" s="56"/>
    </row>
    <row r="385" spans="1:30" ht="21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47">
        <v>7</v>
      </c>
      <c r="R385" s="129"/>
      <c r="S385" s="132"/>
      <c r="T385" s="137"/>
      <c r="U385" s="6">
        <f>IF(ABS(U353)&gt;U369,0,1)</f>
        <v>0</v>
      </c>
      <c r="V385" s="141"/>
      <c r="W385" s="56"/>
      <c r="X385" s="6">
        <f>IF(ABS(X353)&gt;X369,0,1)</f>
        <v>0</v>
      </c>
      <c r="Y385" s="62"/>
      <c r="Z385" s="6">
        <f>IF(ABS(Z353)&gt;Z369,0,1)</f>
        <v>0</v>
      </c>
      <c r="AA385" s="6">
        <f>IF(ABS(AA353)&gt;AA369,0,1)</f>
        <v>1</v>
      </c>
      <c r="AB385" s="6">
        <f>IF(ABS(AB353)&gt;AB369,0,1)</f>
        <v>1</v>
      </c>
      <c r="AC385" s="6">
        <f>IF(ABS(AC353)&gt;AC369,0,1)</f>
        <v>1</v>
      </c>
      <c r="AD385" s="6">
        <f>IF(ABS(AD353)&gt;AD369,0,1)</f>
        <v>1</v>
      </c>
    </row>
    <row r="386" spans="1:30" ht="21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47">
        <v>8</v>
      </c>
      <c r="R386" s="129"/>
      <c r="S386" s="132"/>
      <c r="T386" s="137"/>
      <c r="U386" s="59"/>
      <c r="V386" s="141"/>
      <c r="W386" s="59"/>
      <c r="X386" s="59"/>
      <c r="Y386" s="62"/>
      <c r="Z386" s="59"/>
      <c r="AA386" s="59"/>
      <c r="AB386" s="59"/>
      <c r="AC386" s="59"/>
      <c r="AD386" s="59"/>
    </row>
    <row r="387" spans="1:30" ht="21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47">
        <v>9</v>
      </c>
      <c r="R387" s="129"/>
      <c r="S387" s="132"/>
      <c r="T387" s="137"/>
      <c r="U387" s="6">
        <f>IF(ABS(U355)&gt;U371,0,1)</f>
        <v>0</v>
      </c>
      <c r="V387" s="141"/>
      <c r="W387" s="56"/>
      <c r="X387" s="6">
        <f>IF(ABS(X355)&gt;X371,0,1)</f>
        <v>0</v>
      </c>
      <c r="Y387" s="62"/>
      <c r="Z387" s="6">
        <f t="shared" ref="Z387:AD391" si="145">IF(ABS(Z355)&gt;Z371,0,1)</f>
        <v>0</v>
      </c>
      <c r="AA387" s="6">
        <f t="shared" si="145"/>
        <v>1</v>
      </c>
      <c r="AB387" s="6">
        <f t="shared" si="145"/>
        <v>1</v>
      </c>
      <c r="AC387" s="6">
        <f t="shared" si="145"/>
        <v>0</v>
      </c>
      <c r="AD387" s="6">
        <f t="shared" si="145"/>
        <v>1</v>
      </c>
    </row>
    <row r="388" spans="1:30" ht="21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47">
        <v>10</v>
      </c>
      <c r="R388" s="129"/>
      <c r="S388" s="132"/>
      <c r="T388" s="137"/>
      <c r="U388" s="6">
        <f>IF(ABS(U356)&gt;U372,0,1)</f>
        <v>1</v>
      </c>
      <c r="V388" s="141"/>
      <c r="W388" s="56"/>
      <c r="X388" s="6">
        <f>IF(ABS(X356)&gt;X372,0,1)</f>
        <v>1</v>
      </c>
      <c r="Y388" s="62"/>
      <c r="Z388" s="6">
        <f t="shared" si="145"/>
        <v>1</v>
      </c>
      <c r="AA388" s="6">
        <f t="shared" si="145"/>
        <v>0</v>
      </c>
      <c r="AB388" s="6">
        <f t="shared" si="145"/>
        <v>1</v>
      </c>
      <c r="AC388" s="6">
        <f t="shared" si="145"/>
        <v>1</v>
      </c>
      <c r="AD388" s="6">
        <f t="shared" si="145"/>
        <v>1</v>
      </c>
    </row>
    <row r="389" spans="1:30" ht="21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47">
        <v>11</v>
      </c>
      <c r="R389" s="129"/>
      <c r="S389" s="132"/>
      <c r="T389" s="137"/>
      <c r="U389" s="6">
        <f>IF(ABS(U357)&gt;U373,0,1)</f>
        <v>1</v>
      </c>
      <c r="V389" s="141"/>
      <c r="W389" s="56"/>
      <c r="X389" s="6">
        <f>IF(ABS(X357)&gt;X373,0,1)</f>
        <v>1</v>
      </c>
      <c r="Y389" s="62"/>
      <c r="Z389" s="6">
        <f t="shared" si="145"/>
        <v>1</v>
      </c>
      <c r="AA389" s="6">
        <f t="shared" si="145"/>
        <v>1</v>
      </c>
      <c r="AB389" s="6">
        <f t="shared" si="145"/>
        <v>0</v>
      </c>
      <c r="AC389" s="6">
        <f t="shared" si="145"/>
        <v>1</v>
      </c>
      <c r="AD389" s="6">
        <f t="shared" si="145"/>
        <v>1</v>
      </c>
    </row>
    <row r="390" spans="1:30" ht="21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47">
        <v>12</v>
      </c>
      <c r="R390" s="129"/>
      <c r="S390" s="132"/>
      <c r="T390" s="137"/>
      <c r="U390" s="6">
        <f>IF(ABS(U358)&gt;U374,0,1)</f>
        <v>0</v>
      </c>
      <c r="V390" s="141"/>
      <c r="W390" s="56"/>
      <c r="X390" s="6">
        <f>IF(ABS(X358)&gt;X374,0,1)</f>
        <v>1</v>
      </c>
      <c r="Y390" s="62"/>
      <c r="Z390" s="6">
        <f t="shared" si="145"/>
        <v>0</v>
      </c>
      <c r="AA390" s="6">
        <f t="shared" si="145"/>
        <v>1</v>
      </c>
      <c r="AB390" s="6">
        <f t="shared" si="145"/>
        <v>1</v>
      </c>
      <c r="AC390" s="6">
        <f t="shared" si="145"/>
        <v>0</v>
      </c>
      <c r="AD390" s="6">
        <f t="shared" si="145"/>
        <v>1</v>
      </c>
    </row>
    <row r="391" spans="1:30" ht="21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48">
        <v>13</v>
      </c>
      <c r="R391" s="129"/>
      <c r="S391" s="132"/>
      <c r="T391" s="137"/>
      <c r="U391" s="6">
        <f>IF(ABS(U359)&gt;U375,0,1)</f>
        <v>1</v>
      </c>
      <c r="V391" s="141"/>
      <c r="W391" s="56"/>
      <c r="X391" s="6">
        <f>IF(ABS(X359)&gt;X375,0,1)</f>
        <v>1</v>
      </c>
      <c r="Y391" s="62"/>
      <c r="Z391" s="6">
        <f t="shared" si="145"/>
        <v>1</v>
      </c>
      <c r="AA391" s="6">
        <f t="shared" si="145"/>
        <v>1</v>
      </c>
      <c r="AB391" s="6">
        <f t="shared" si="145"/>
        <v>1</v>
      </c>
      <c r="AC391" s="6">
        <f t="shared" si="145"/>
        <v>1</v>
      </c>
      <c r="AD391" s="6">
        <f t="shared" si="145"/>
        <v>0</v>
      </c>
    </row>
    <row r="392" spans="1:30" ht="21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31" t="s">
        <v>64</v>
      </c>
      <c r="R392" s="55">
        <f>SUM(R379:R391)</f>
        <v>0</v>
      </c>
      <c r="S392" s="6">
        <f t="shared" ref="S392:AD392" si="146">SUM(S379:S391)</f>
        <v>0</v>
      </c>
      <c r="T392" s="6">
        <f t="shared" si="146"/>
        <v>0</v>
      </c>
      <c r="U392" s="6">
        <f t="shared" si="146"/>
        <v>3</v>
      </c>
      <c r="V392" s="6">
        <f t="shared" si="146"/>
        <v>0</v>
      </c>
      <c r="W392" s="6">
        <f t="shared" si="146"/>
        <v>0</v>
      </c>
      <c r="X392" s="6">
        <f t="shared" si="146"/>
        <v>4</v>
      </c>
      <c r="Y392" s="6">
        <f t="shared" si="146"/>
        <v>0</v>
      </c>
      <c r="Z392" s="6">
        <f t="shared" si="146"/>
        <v>3</v>
      </c>
      <c r="AA392" s="63">
        <f t="shared" si="146"/>
        <v>6</v>
      </c>
      <c r="AB392" s="6">
        <f t="shared" si="146"/>
        <v>6</v>
      </c>
      <c r="AC392" s="6">
        <f t="shared" si="146"/>
        <v>4</v>
      </c>
      <c r="AD392" s="6">
        <f t="shared" si="146"/>
        <v>6</v>
      </c>
    </row>
    <row r="393" spans="1:30" ht="21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31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21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30" t="s">
        <v>407</v>
      </c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50"/>
    </row>
    <row r="395" spans="1:30" ht="21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51"/>
      <c r="R395" s="6">
        <v>1</v>
      </c>
      <c r="S395" s="6">
        <v>2</v>
      </c>
      <c r="T395" s="6">
        <v>3</v>
      </c>
      <c r="U395" s="6">
        <v>4</v>
      </c>
      <c r="V395" s="6">
        <v>5</v>
      </c>
      <c r="W395" s="6">
        <v>6</v>
      </c>
      <c r="X395" s="6">
        <v>7</v>
      </c>
      <c r="Y395" s="6">
        <v>8</v>
      </c>
      <c r="Z395" s="6">
        <v>9</v>
      </c>
      <c r="AA395" s="6">
        <v>10</v>
      </c>
      <c r="AB395" s="6">
        <v>11</v>
      </c>
      <c r="AC395" s="6">
        <v>12</v>
      </c>
      <c r="AD395" s="52">
        <v>13</v>
      </c>
    </row>
    <row r="396" spans="1:30" ht="21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51">
        <v>1</v>
      </c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  <c r="AC396" s="129"/>
      <c r="AD396" s="131"/>
    </row>
    <row r="397" spans="1:30" ht="21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51">
        <v>2</v>
      </c>
      <c r="R397" s="129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5"/>
    </row>
    <row r="398" spans="1:30" ht="21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51">
        <v>3</v>
      </c>
      <c r="R398" s="129"/>
      <c r="S398" s="132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9"/>
    </row>
    <row r="399" spans="1:30" ht="21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51">
        <v>4</v>
      </c>
      <c r="R399" s="129"/>
      <c r="S399" s="132"/>
      <c r="T399" s="137"/>
      <c r="U399" s="6">
        <v>1</v>
      </c>
      <c r="V399" s="141"/>
      <c r="W399" s="56"/>
      <c r="X399" s="6">
        <v>0.69990783951112789</v>
      </c>
      <c r="Y399" s="59"/>
      <c r="Z399" s="6">
        <v>0.79885650238593098</v>
      </c>
      <c r="AA399" s="63"/>
      <c r="AB399" s="6">
        <v>-2.6856167975475168E-3</v>
      </c>
      <c r="AC399" s="6">
        <v>0.71847956447144667</v>
      </c>
      <c r="AD399" s="52">
        <v>-0.10523522691859709</v>
      </c>
    </row>
    <row r="400" spans="1:30" ht="21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51">
        <v>5</v>
      </c>
      <c r="R400" s="129"/>
      <c r="S400" s="132"/>
      <c r="T400" s="137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3"/>
    </row>
    <row r="401" spans="1:30" ht="21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51">
        <v>6</v>
      </c>
      <c r="R401" s="129"/>
      <c r="S401" s="132"/>
      <c r="T401" s="137"/>
      <c r="U401" s="56"/>
      <c r="V401" s="141"/>
      <c r="W401" s="56"/>
      <c r="X401" s="56"/>
      <c r="Y401" s="59"/>
      <c r="Z401" s="56"/>
      <c r="AA401" s="63"/>
      <c r="AB401" s="56"/>
      <c r="AC401" s="56"/>
      <c r="AD401" s="57"/>
    </row>
    <row r="402" spans="1:30" ht="21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51">
        <v>7</v>
      </c>
      <c r="R402" s="129"/>
      <c r="S402" s="132"/>
      <c r="T402" s="137"/>
      <c r="U402" s="6">
        <v>0.69990783951112789</v>
      </c>
      <c r="V402" s="141"/>
      <c r="W402" s="56"/>
      <c r="X402" s="6">
        <v>1</v>
      </c>
      <c r="Y402" s="59"/>
      <c r="Z402" s="6">
        <v>0.65148670136464681</v>
      </c>
      <c r="AA402" s="63"/>
      <c r="AB402" s="6">
        <v>-8.570905000676983E-2</v>
      </c>
      <c r="AC402" s="6">
        <v>0.57012097294831598</v>
      </c>
      <c r="AD402" s="52">
        <v>-0.14328828438667285</v>
      </c>
    </row>
    <row r="403" spans="1:30" ht="21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51">
        <v>8</v>
      </c>
      <c r="R403" s="129"/>
      <c r="S403" s="132"/>
      <c r="T403" s="137"/>
      <c r="U403" s="59"/>
      <c r="V403" s="141"/>
      <c r="W403" s="59"/>
      <c r="X403" s="59"/>
      <c r="Y403" s="59"/>
      <c r="Z403" s="59"/>
      <c r="AA403" s="63"/>
      <c r="AB403" s="59"/>
      <c r="AC403" s="59"/>
      <c r="AD403" s="60"/>
    </row>
    <row r="404" spans="1:30" ht="21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51">
        <v>9</v>
      </c>
      <c r="R404" s="129"/>
      <c r="S404" s="132"/>
      <c r="T404" s="137"/>
      <c r="U404" s="6">
        <v>0.79885650238593098</v>
      </c>
      <c r="V404" s="141"/>
      <c r="W404" s="56"/>
      <c r="X404" s="6">
        <v>0.65148670136464681</v>
      </c>
      <c r="Y404" s="59"/>
      <c r="Z404" s="6">
        <v>1</v>
      </c>
      <c r="AA404" s="63"/>
      <c r="AB404" s="6">
        <v>-8.7057457145327047E-3</v>
      </c>
      <c r="AC404" s="6">
        <v>0.90741484112198878</v>
      </c>
      <c r="AD404" s="52">
        <v>-0.18202520784761755</v>
      </c>
    </row>
    <row r="405" spans="1:30" ht="21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51">
        <v>10</v>
      </c>
      <c r="R405" s="129"/>
      <c r="S405" s="132"/>
      <c r="T405" s="137"/>
      <c r="U405" s="63"/>
      <c r="V405" s="141"/>
      <c r="W405" s="63"/>
      <c r="X405" s="63"/>
      <c r="Y405" s="63"/>
      <c r="Z405" s="63"/>
      <c r="AA405" s="63"/>
      <c r="AB405" s="63"/>
      <c r="AC405" s="63"/>
      <c r="AD405" s="64"/>
    </row>
    <row r="406" spans="1:30" ht="21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51">
        <v>11</v>
      </c>
      <c r="R406" s="129"/>
      <c r="S406" s="132"/>
      <c r="T406" s="137"/>
      <c r="U406" s="6">
        <v>-2.6856167975475168E-3</v>
      </c>
      <c r="V406" s="141"/>
      <c r="W406" s="56"/>
      <c r="X406" s="6">
        <v>-8.570905000676983E-2</v>
      </c>
      <c r="Y406" s="59"/>
      <c r="Z406" s="6">
        <v>-8.7057457145327047E-3</v>
      </c>
      <c r="AA406" s="63"/>
      <c r="AB406" s="6">
        <v>1</v>
      </c>
      <c r="AC406" s="6">
        <v>-5.5866297504819397E-2</v>
      </c>
      <c r="AD406" s="52">
        <v>0.15711993241447006</v>
      </c>
    </row>
    <row r="407" spans="1:30" ht="21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51">
        <v>12</v>
      </c>
      <c r="R407" s="129"/>
      <c r="S407" s="132"/>
      <c r="T407" s="137"/>
      <c r="U407" s="6">
        <v>0.71847956447144667</v>
      </c>
      <c r="V407" s="141"/>
      <c r="W407" s="56"/>
      <c r="X407" s="6">
        <v>0.57012097294831598</v>
      </c>
      <c r="Y407" s="59"/>
      <c r="Z407" s="6">
        <v>0.90741484112198878</v>
      </c>
      <c r="AA407" s="63"/>
      <c r="AB407" s="6">
        <v>-5.5866297504819397E-2</v>
      </c>
      <c r="AC407" s="6">
        <v>1.0000000000000002</v>
      </c>
      <c r="AD407" s="52">
        <v>-0.12548771036237844</v>
      </c>
    </row>
    <row r="408" spans="1:30" ht="21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53">
        <v>13</v>
      </c>
      <c r="R408" s="130"/>
      <c r="S408" s="133"/>
      <c r="T408" s="138"/>
      <c r="U408" s="29">
        <v>-0.10523522691859709</v>
      </c>
      <c r="V408" s="142"/>
      <c r="W408" s="58"/>
      <c r="X408" s="29">
        <v>-0.14328828438667285</v>
      </c>
      <c r="Y408" s="61"/>
      <c r="Z408" s="29">
        <v>-0.18202520784761755</v>
      </c>
      <c r="AA408" s="65"/>
      <c r="AB408" s="29">
        <v>0.15711993241447006</v>
      </c>
      <c r="AC408" s="29">
        <v>-0.12548771036237844</v>
      </c>
      <c r="AD408" s="54">
        <v>1</v>
      </c>
    </row>
    <row r="409" spans="1:30" ht="21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21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31" t="s">
        <v>408</v>
      </c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21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44"/>
      <c r="R411" s="45">
        <v>1</v>
      </c>
      <c r="S411" s="45">
        <v>2</v>
      </c>
      <c r="T411" s="45">
        <v>3</v>
      </c>
      <c r="U411" s="45">
        <v>4</v>
      </c>
      <c r="V411" s="45">
        <v>5</v>
      </c>
      <c r="W411" s="45">
        <v>6</v>
      </c>
      <c r="X411" s="45">
        <v>7</v>
      </c>
      <c r="Y411" s="45">
        <v>8</v>
      </c>
      <c r="Z411" s="45">
        <v>9</v>
      </c>
      <c r="AA411" s="45">
        <v>10</v>
      </c>
      <c r="AB411" s="45">
        <v>11</v>
      </c>
      <c r="AC411" s="45">
        <v>12</v>
      </c>
      <c r="AD411" s="46">
        <v>13</v>
      </c>
    </row>
    <row r="412" spans="1:30" ht="21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47">
        <v>1</v>
      </c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  <c r="AC412" s="129"/>
      <c r="AD412" s="129"/>
    </row>
    <row r="413" spans="1:30" ht="21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47">
        <v>2</v>
      </c>
      <c r="R413" s="129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</row>
    <row r="414" spans="1:30" ht="21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47">
        <v>3</v>
      </c>
      <c r="R414" s="129"/>
      <c r="S414" s="132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</row>
    <row r="415" spans="1:30" ht="21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47">
        <v>4</v>
      </c>
      <c r="R415" s="129"/>
      <c r="S415" s="132"/>
      <c r="T415" s="137"/>
      <c r="U415" s="6">
        <f>TDIST(ABS(U399),6,2)</f>
        <v>0.35591768374958188</v>
      </c>
      <c r="V415" s="141"/>
      <c r="W415" s="56"/>
      <c r="X415" s="6">
        <f t="shared" ref="X415:AD415" si="147">TDIST(ABS(X399),6,2)</f>
        <v>0.51019698016996884</v>
      </c>
      <c r="Y415" s="59"/>
      <c r="Z415" s="6">
        <f t="shared" si="147"/>
        <v>0.45482456665381887</v>
      </c>
      <c r="AA415" s="63"/>
      <c r="AB415" s="6">
        <f t="shared" si="147"/>
        <v>0.99794425575847834</v>
      </c>
      <c r="AC415" s="6">
        <f t="shared" si="147"/>
        <v>0.49947148284616538</v>
      </c>
      <c r="AD415" s="6">
        <f t="shared" si="147"/>
        <v>0.91961909063606451</v>
      </c>
    </row>
    <row r="416" spans="1:30" ht="21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47">
        <v>5</v>
      </c>
      <c r="R416" s="129"/>
      <c r="S416" s="132"/>
      <c r="T416" s="137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</row>
    <row r="417" spans="1:30" ht="21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47">
        <v>6</v>
      </c>
      <c r="R417" s="129"/>
      <c r="S417" s="132"/>
      <c r="T417" s="137"/>
      <c r="U417" s="56"/>
      <c r="V417" s="141"/>
      <c r="W417" s="56"/>
      <c r="X417" s="56"/>
      <c r="Y417" s="59"/>
      <c r="Z417" s="56"/>
      <c r="AA417" s="63"/>
      <c r="AB417" s="56"/>
      <c r="AC417" s="56"/>
      <c r="AD417" s="56"/>
    </row>
    <row r="418" spans="1:30" ht="21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47">
        <v>7</v>
      </c>
      <c r="R418" s="129"/>
      <c r="S418" s="132"/>
      <c r="T418" s="137"/>
      <c r="U418" s="6">
        <f t="shared" ref="U418:AD418" si="148">TDIST(ABS(U402),6,2)</f>
        <v>0.51019698016996884</v>
      </c>
      <c r="V418" s="141"/>
      <c r="W418" s="56"/>
      <c r="X418" s="6">
        <f t="shared" si="148"/>
        <v>0.35591768374958188</v>
      </c>
      <c r="Y418" s="59"/>
      <c r="Z418" s="6">
        <f t="shared" si="148"/>
        <v>0.53886960948717233</v>
      </c>
      <c r="AA418" s="63"/>
      <c r="AB418" s="6">
        <f t="shared" si="148"/>
        <v>0.9344862340106026</v>
      </c>
      <c r="AC418" s="6">
        <f t="shared" si="148"/>
        <v>0.58929057526798334</v>
      </c>
      <c r="AD418" s="6">
        <f t="shared" si="148"/>
        <v>0.89075361967000821</v>
      </c>
    </row>
    <row r="419" spans="1:30" ht="21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47">
        <v>8</v>
      </c>
      <c r="R419" s="129"/>
      <c r="S419" s="132"/>
      <c r="T419" s="137"/>
      <c r="U419" s="59"/>
      <c r="V419" s="141"/>
      <c r="W419" s="59"/>
      <c r="X419" s="59"/>
      <c r="Y419" s="59"/>
      <c r="Z419" s="59"/>
      <c r="AA419" s="63"/>
      <c r="AB419" s="59"/>
      <c r="AC419" s="59"/>
      <c r="AD419" s="59"/>
    </row>
    <row r="420" spans="1:30" ht="21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47">
        <v>9</v>
      </c>
      <c r="R420" s="129"/>
      <c r="S420" s="132"/>
      <c r="T420" s="137"/>
      <c r="U420" s="6">
        <f t="shared" ref="U420:AD420" si="149">TDIST(ABS(U404),6,2)</f>
        <v>0.45482456665381887</v>
      </c>
      <c r="V420" s="141"/>
      <c r="W420" s="56"/>
      <c r="X420" s="6">
        <f t="shared" si="149"/>
        <v>0.53886960948717233</v>
      </c>
      <c r="Y420" s="59"/>
      <c r="Z420" s="6">
        <f t="shared" si="149"/>
        <v>0.35591768374958188</v>
      </c>
      <c r="AA420" s="63"/>
      <c r="AB420" s="6">
        <f t="shared" si="149"/>
        <v>0.99333614981987761</v>
      </c>
      <c r="AC420" s="6">
        <f t="shared" si="149"/>
        <v>0.39916403384678362</v>
      </c>
      <c r="AD420" s="6">
        <f t="shared" si="149"/>
        <v>0.86155699921616569</v>
      </c>
    </row>
    <row r="421" spans="1:30" ht="21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47">
        <v>10</v>
      </c>
      <c r="R421" s="129"/>
      <c r="S421" s="132"/>
      <c r="T421" s="137"/>
      <c r="U421" s="63"/>
      <c r="V421" s="141"/>
      <c r="W421" s="63"/>
      <c r="X421" s="63"/>
      <c r="Y421" s="63"/>
      <c r="Z421" s="63"/>
      <c r="AA421" s="63"/>
      <c r="AB421" s="63"/>
      <c r="AC421" s="63"/>
      <c r="AD421" s="63"/>
    </row>
    <row r="422" spans="1:30" ht="21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47">
        <v>11</v>
      </c>
      <c r="R422" s="129"/>
      <c r="S422" s="132"/>
      <c r="T422" s="137"/>
      <c r="U422" s="6">
        <f t="shared" ref="U422:AD422" si="150">TDIST(ABS(U406),6,2)</f>
        <v>0.99794425575847834</v>
      </c>
      <c r="V422" s="141"/>
      <c r="W422" s="56"/>
      <c r="X422" s="6">
        <f t="shared" si="150"/>
        <v>0.9344862340106026</v>
      </c>
      <c r="Y422" s="59"/>
      <c r="Z422" s="6">
        <f t="shared" si="150"/>
        <v>0.99333614981987761</v>
      </c>
      <c r="AA422" s="63"/>
      <c r="AB422" s="6">
        <f t="shared" si="150"/>
        <v>0.35591768374958188</v>
      </c>
      <c r="AC422" s="6">
        <f t="shared" si="150"/>
        <v>0.95726220794396566</v>
      </c>
      <c r="AD422" s="6">
        <f t="shared" si="150"/>
        <v>0.88030423375713374</v>
      </c>
    </row>
    <row r="423" spans="1:30" ht="21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47">
        <v>12</v>
      </c>
      <c r="R423" s="129"/>
      <c r="S423" s="132"/>
      <c r="T423" s="137"/>
      <c r="U423" s="6">
        <f t="shared" ref="U423:AD423" si="151">TDIST(ABS(U407),6,2)</f>
        <v>0.49947148284616538</v>
      </c>
      <c r="V423" s="141"/>
      <c r="W423" s="56"/>
      <c r="X423" s="6">
        <f t="shared" si="151"/>
        <v>0.58929057526798334</v>
      </c>
      <c r="Y423" s="59"/>
      <c r="Z423" s="6">
        <f t="shared" si="151"/>
        <v>0.39916403384678362</v>
      </c>
      <c r="AA423" s="63"/>
      <c r="AB423" s="6">
        <f t="shared" si="151"/>
        <v>0.95726220794396566</v>
      </c>
      <c r="AC423" s="6">
        <f t="shared" si="151"/>
        <v>0.3559176837495821</v>
      </c>
      <c r="AD423" s="6">
        <f t="shared" si="151"/>
        <v>0.90423656305879119</v>
      </c>
    </row>
    <row r="424" spans="1:30" ht="21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48">
        <v>13</v>
      </c>
      <c r="R424" s="129"/>
      <c r="S424" s="132"/>
      <c r="T424" s="137"/>
      <c r="U424" s="6">
        <f t="shared" ref="U424:AD424" si="152">TDIST(ABS(U408),6,2)</f>
        <v>0.91961909063606451</v>
      </c>
      <c r="V424" s="141"/>
      <c r="W424" s="56"/>
      <c r="X424" s="6">
        <f t="shared" si="152"/>
        <v>0.89075361967000821</v>
      </c>
      <c r="Y424" s="59"/>
      <c r="Z424" s="6">
        <f t="shared" si="152"/>
        <v>0.86155699921616569</v>
      </c>
      <c r="AA424" s="63"/>
      <c r="AB424" s="6">
        <f t="shared" si="152"/>
        <v>0.88030423375713374</v>
      </c>
      <c r="AC424" s="6">
        <f t="shared" si="152"/>
        <v>0.90423656305879119</v>
      </c>
      <c r="AD424" s="6">
        <f t="shared" si="152"/>
        <v>0.35591768374958188</v>
      </c>
    </row>
    <row r="425" spans="1:30" ht="21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31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21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31" t="s">
        <v>409</v>
      </c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21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44"/>
      <c r="R427" s="45">
        <v>1</v>
      </c>
      <c r="S427" s="45">
        <v>2</v>
      </c>
      <c r="T427" s="45">
        <v>3</v>
      </c>
      <c r="U427" s="45">
        <v>4</v>
      </c>
      <c r="V427" s="45">
        <v>5</v>
      </c>
      <c r="W427" s="45">
        <v>6</v>
      </c>
      <c r="X427" s="45">
        <v>7</v>
      </c>
      <c r="Y427" s="45">
        <v>8</v>
      </c>
      <c r="Z427" s="45">
        <v>9</v>
      </c>
      <c r="AA427" s="45">
        <v>10</v>
      </c>
      <c r="AB427" s="45">
        <v>11</v>
      </c>
      <c r="AC427" s="45">
        <v>12</v>
      </c>
      <c r="AD427" s="46">
        <v>13</v>
      </c>
    </row>
    <row r="428" spans="1:30" ht="21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47">
        <v>1</v>
      </c>
      <c r="R428" s="129"/>
      <c r="S428" s="129"/>
      <c r="T428" s="129"/>
      <c r="U428" s="129"/>
      <c r="V428" s="129"/>
      <c r="W428" s="129"/>
      <c r="X428" s="129"/>
      <c r="Y428" s="129"/>
      <c r="Z428" s="129"/>
      <c r="AA428" s="129"/>
      <c r="AB428" s="129"/>
      <c r="AC428" s="129"/>
      <c r="AD428" s="129"/>
    </row>
    <row r="429" spans="1:30" ht="21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47">
        <v>2</v>
      </c>
      <c r="R429" s="129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</row>
    <row r="430" spans="1:30" ht="21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47">
        <v>3</v>
      </c>
      <c r="R430" s="129"/>
      <c r="S430" s="132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</row>
    <row r="431" spans="1:30" ht="21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47">
        <v>4</v>
      </c>
      <c r="R431" s="129"/>
      <c r="S431" s="132"/>
      <c r="T431" s="137"/>
      <c r="U431" s="6">
        <f>IF(ABS(U399)&gt;U415,0,1)</f>
        <v>0</v>
      </c>
      <c r="V431" s="141"/>
      <c r="W431" s="56"/>
      <c r="X431" s="6">
        <f>IF(ABS(X399)&gt;X415,0,1)</f>
        <v>0</v>
      </c>
      <c r="Y431" s="59"/>
      <c r="Z431" s="6">
        <f>IF(ABS(Z399)&gt;Z415,0,1)</f>
        <v>0</v>
      </c>
      <c r="AA431" s="63"/>
      <c r="AB431" s="6">
        <f>IF(ABS(AB399)&gt;AB415,0,1)</f>
        <v>1</v>
      </c>
      <c r="AC431" s="6">
        <f>IF(ABS(AC399)&gt;AC415,0,1)</f>
        <v>0</v>
      </c>
      <c r="AD431" s="6">
        <f>IF(ABS(AD399)&gt;AD415,0,1)</f>
        <v>1</v>
      </c>
    </row>
    <row r="432" spans="1:30" ht="21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47">
        <v>5</v>
      </c>
      <c r="R432" s="129"/>
      <c r="S432" s="132"/>
      <c r="T432" s="137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</row>
    <row r="433" spans="1:30" ht="21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47">
        <v>6</v>
      </c>
      <c r="R433" s="129"/>
      <c r="S433" s="132"/>
      <c r="T433" s="137"/>
      <c r="U433" s="56"/>
      <c r="V433" s="141"/>
      <c r="W433" s="56"/>
      <c r="X433" s="56"/>
      <c r="Y433" s="59"/>
      <c r="Z433" s="56"/>
      <c r="AA433" s="63"/>
      <c r="AB433" s="56"/>
      <c r="AC433" s="56"/>
      <c r="AD433" s="56"/>
    </row>
    <row r="434" spans="1:30" ht="21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47">
        <v>7</v>
      </c>
      <c r="R434" s="129"/>
      <c r="S434" s="132"/>
      <c r="T434" s="137"/>
      <c r="U434" s="6">
        <f>IF(ABS(U402)&gt;U418,0,1)</f>
        <v>0</v>
      </c>
      <c r="V434" s="141"/>
      <c r="W434" s="56"/>
      <c r="X434" s="6">
        <f>IF(ABS(X402)&gt;X418,0,1)</f>
        <v>0</v>
      </c>
      <c r="Y434" s="59"/>
      <c r="Z434" s="6">
        <f>IF(ABS(Z402)&gt;Z418,0,1)</f>
        <v>0</v>
      </c>
      <c r="AA434" s="63"/>
      <c r="AB434" s="6">
        <f>IF(ABS(AB402)&gt;AB418,0,1)</f>
        <v>1</v>
      </c>
      <c r="AC434" s="6">
        <f>IF(ABS(AC402)&gt;AC418,0,1)</f>
        <v>1</v>
      </c>
      <c r="AD434" s="6">
        <f>IF(ABS(AD402)&gt;AD418,0,1)</f>
        <v>1</v>
      </c>
    </row>
    <row r="435" spans="1:30" ht="21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47">
        <v>8</v>
      </c>
      <c r="R435" s="129"/>
      <c r="S435" s="132"/>
      <c r="T435" s="137"/>
      <c r="U435" s="59"/>
      <c r="V435" s="141"/>
      <c r="W435" s="59"/>
      <c r="X435" s="59"/>
      <c r="Y435" s="59"/>
      <c r="Z435" s="59"/>
      <c r="AA435" s="63"/>
      <c r="AB435" s="59"/>
      <c r="AC435" s="59"/>
      <c r="AD435" s="59"/>
    </row>
    <row r="436" spans="1:30" ht="21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47">
        <v>9</v>
      </c>
      <c r="R436" s="129"/>
      <c r="S436" s="132"/>
      <c r="T436" s="137"/>
      <c r="U436" s="6">
        <f>IF(ABS(U404)&gt;U420,0,1)</f>
        <v>0</v>
      </c>
      <c r="V436" s="141"/>
      <c r="W436" s="56"/>
      <c r="X436" s="6">
        <f>IF(ABS(X404)&gt;X420,0,1)</f>
        <v>0</v>
      </c>
      <c r="Y436" s="59"/>
      <c r="Z436" s="6">
        <f>IF(ABS(Z404)&gt;Z420,0,1)</f>
        <v>0</v>
      </c>
      <c r="AA436" s="63"/>
      <c r="AB436" s="6">
        <f>IF(ABS(AB404)&gt;AB420,0,1)</f>
        <v>1</v>
      </c>
      <c r="AC436" s="6">
        <f>IF(ABS(AC404)&gt;AC420,0,1)</f>
        <v>0</v>
      </c>
      <c r="AD436" s="6">
        <f>IF(ABS(AD404)&gt;AD420,0,1)</f>
        <v>1</v>
      </c>
    </row>
    <row r="437" spans="1:30" ht="21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47">
        <v>10</v>
      </c>
      <c r="R437" s="129"/>
      <c r="S437" s="132"/>
      <c r="T437" s="137"/>
      <c r="U437" s="63"/>
      <c r="V437" s="141"/>
      <c r="W437" s="63"/>
      <c r="X437" s="63"/>
      <c r="Y437" s="63"/>
      <c r="Z437" s="63"/>
      <c r="AA437" s="63"/>
      <c r="AB437" s="63"/>
      <c r="AC437" s="63"/>
      <c r="AD437" s="63"/>
    </row>
    <row r="438" spans="1:30" ht="21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47">
        <v>11</v>
      </c>
      <c r="R438" s="129"/>
      <c r="S438" s="132"/>
      <c r="T438" s="137"/>
      <c r="U438" s="6">
        <f>IF(ABS(U406)&gt;U422,0,1)</f>
        <v>1</v>
      </c>
      <c r="V438" s="141"/>
      <c r="W438" s="56"/>
      <c r="X438" s="6">
        <f>IF(ABS(X406)&gt;X422,0,1)</f>
        <v>1</v>
      </c>
      <c r="Y438" s="59"/>
      <c r="Z438" s="6">
        <f>IF(ABS(Z406)&gt;Z422,0,1)</f>
        <v>1</v>
      </c>
      <c r="AA438" s="63"/>
      <c r="AB438" s="6">
        <f t="shared" ref="AB438:AD440" si="153">IF(ABS(AB406)&gt;AB422,0,1)</f>
        <v>0</v>
      </c>
      <c r="AC438" s="6">
        <f t="shared" si="153"/>
        <v>1</v>
      </c>
      <c r="AD438" s="6">
        <f t="shared" si="153"/>
        <v>1</v>
      </c>
    </row>
    <row r="439" spans="1:30" ht="21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47">
        <v>12</v>
      </c>
      <c r="R439" s="129"/>
      <c r="S439" s="132"/>
      <c r="T439" s="137"/>
      <c r="U439" s="6">
        <f>IF(ABS(U407)&gt;U423,0,1)</f>
        <v>0</v>
      </c>
      <c r="V439" s="141"/>
      <c r="W439" s="56"/>
      <c r="X439" s="6">
        <f>IF(ABS(X407)&gt;X423,0,1)</f>
        <v>1</v>
      </c>
      <c r="Y439" s="59"/>
      <c r="Z439" s="6">
        <f>IF(ABS(Z407)&gt;Z423,0,1)</f>
        <v>0</v>
      </c>
      <c r="AA439" s="63"/>
      <c r="AB439" s="6">
        <f t="shared" si="153"/>
        <v>1</v>
      </c>
      <c r="AC439" s="6">
        <f t="shared" si="153"/>
        <v>0</v>
      </c>
      <c r="AD439" s="6">
        <f t="shared" si="153"/>
        <v>1</v>
      </c>
    </row>
    <row r="440" spans="1:30" ht="21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48">
        <v>13</v>
      </c>
      <c r="R440" s="129"/>
      <c r="S440" s="132"/>
      <c r="T440" s="137"/>
      <c r="U440" s="6">
        <f>IF(ABS(U408)&gt;U424,0,1)</f>
        <v>1</v>
      </c>
      <c r="V440" s="141"/>
      <c r="W440" s="56"/>
      <c r="X440" s="6">
        <f>IF(ABS(X408)&gt;X424,0,1)</f>
        <v>1</v>
      </c>
      <c r="Y440" s="59"/>
      <c r="Z440" s="6">
        <f>IF(ABS(Z408)&gt;Z424,0,1)</f>
        <v>1</v>
      </c>
      <c r="AA440" s="63"/>
      <c r="AB440" s="6">
        <f t="shared" si="153"/>
        <v>1</v>
      </c>
      <c r="AC440" s="6">
        <f t="shared" si="153"/>
        <v>1</v>
      </c>
      <c r="AD440" s="6">
        <f t="shared" si="153"/>
        <v>0</v>
      </c>
    </row>
    <row r="441" spans="1:30" ht="21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31" t="s">
        <v>64</v>
      </c>
      <c r="R441" s="55">
        <f>SUM(R428:R440)</f>
        <v>0</v>
      </c>
      <c r="S441" s="6">
        <f t="shared" ref="S441:AD441" si="154">SUM(S428:S440)</f>
        <v>0</v>
      </c>
      <c r="T441" s="6">
        <f t="shared" si="154"/>
        <v>0</v>
      </c>
      <c r="U441" s="6">
        <f t="shared" si="154"/>
        <v>2</v>
      </c>
      <c r="V441" s="6">
        <f t="shared" si="154"/>
        <v>0</v>
      </c>
      <c r="W441" s="6">
        <f t="shared" si="154"/>
        <v>0</v>
      </c>
      <c r="X441" s="6">
        <f t="shared" si="154"/>
        <v>3</v>
      </c>
      <c r="Y441" s="6">
        <f t="shared" si="154"/>
        <v>0</v>
      </c>
      <c r="Z441" s="6">
        <f t="shared" si="154"/>
        <v>2</v>
      </c>
      <c r="AA441" s="6">
        <f t="shared" si="154"/>
        <v>0</v>
      </c>
      <c r="AB441" s="66">
        <f t="shared" si="154"/>
        <v>5</v>
      </c>
      <c r="AC441" s="6">
        <f t="shared" si="154"/>
        <v>3</v>
      </c>
      <c r="AD441" s="6">
        <f t="shared" si="154"/>
        <v>5</v>
      </c>
    </row>
    <row r="442" spans="1:30" ht="21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31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21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30" t="s">
        <v>410</v>
      </c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50"/>
    </row>
    <row r="444" spans="1:30" ht="21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51"/>
      <c r="R444" s="6">
        <v>1</v>
      </c>
      <c r="S444" s="6">
        <v>2</v>
      </c>
      <c r="T444" s="6">
        <v>3</v>
      </c>
      <c r="U444" s="6">
        <v>4</v>
      </c>
      <c r="V444" s="6">
        <v>5</v>
      </c>
      <c r="W444" s="6">
        <v>6</v>
      </c>
      <c r="X444" s="6">
        <v>7</v>
      </c>
      <c r="Y444" s="6">
        <v>8</v>
      </c>
      <c r="Z444" s="6">
        <v>9</v>
      </c>
      <c r="AA444" s="6">
        <v>10</v>
      </c>
      <c r="AB444" s="6">
        <v>11</v>
      </c>
      <c r="AC444" s="6">
        <v>12</v>
      </c>
      <c r="AD444" s="52">
        <v>13</v>
      </c>
    </row>
    <row r="445" spans="1:30" ht="21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51">
        <v>1</v>
      </c>
      <c r="R445" s="129"/>
      <c r="S445" s="129"/>
      <c r="T445" s="129"/>
      <c r="U445" s="129"/>
      <c r="V445" s="129"/>
      <c r="W445" s="129"/>
      <c r="X445" s="129"/>
      <c r="Y445" s="129"/>
      <c r="Z445" s="129"/>
      <c r="AA445" s="129"/>
      <c r="AB445" s="129"/>
      <c r="AC445" s="129"/>
      <c r="AD445" s="131"/>
    </row>
    <row r="446" spans="1:30" ht="21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51">
        <v>2</v>
      </c>
      <c r="R446" s="129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5"/>
    </row>
    <row r="447" spans="1:30" ht="21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51">
        <v>3</v>
      </c>
      <c r="R447" s="129"/>
      <c r="S447" s="132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9"/>
    </row>
    <row r="448" spans="1:30" ht="21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51">
        <v>4</v>
      </c>
      <c r="R448" s="129"/>
      <c r="S448" s="132"/>
      <c r="T448" s="137"/>
      <c r="U448" s="6">
        <v>1</v>
      </c>
      <c r="V448" s="141"/>
      <c r="W448" s="56"/>
      <c r="X448" s="6">
        <v>0.69990783951112789</v>
      </c>
      <c r="Y448" s="59"/>
      <c r="Z448" s="6">
        <v>0.79885650238593098</v>
      </c>
      <c r="AA448" s="63"/>
      <c r="AB448" s="66"/>
      <c r="AC448" s="6">
        <v>0.71847956447144667</v>
      </c>
      <c r="AD448" s="52">
        <v>-0.10523522691859709</v>
      </c>
    </row>
    <row r="449" spans="1:30" ht="21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51">
        <v>5</v>
      </c>
      <c r="R449" s="129"/>
      <c r="S449" s="132"/>
      <c r="T449" s="137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3"/>
    </row>
    <row r="450" spans="1:30" ht="21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51">
        <v>6</v>
      </c>
      <c r="R450" s="129"/>
      <c r="S450" s="132"/>
      <c r="T450" s="137"/>
      <c r="U450" s="56"/>
      <c r="V450" s="141"/>
      <c r="W450" s="56"/>
      <c r="X450" s="56"/>
      <c r="Y450" s="59"/>
      <c r="Z450" s="56"/>
      <c r="AA450" s="63"/>
      <c r="AB450" s="66"/>
      <c r="AC450" s="56"/>
      <c r="AD450" s="57"/>
    </row>
    <row r="451" spans="1:30" ht="21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51">
        <v>7</v>
      </c>
      <c r="R451" s="129"/>
      <c r="S451" s="132"/>
      <c r="T451" s="137"/>
      <c r="U451" s="6">
        <v>0.69990783951112789</v>
      </c>
      <c r="V451" s="141"/>
      <c r="W451" s="56"/>
      <c r="X451" s="6">
        <v>1</v>
      </c>
      <c r="Y451" s="59"/>
      <c r="Z451" s="6">
        <v>0.65148670136464681</v>
      </c>
      <c r="AA451" s="63"/>
      <c r="AB451" s="66"/>
      <c r="AC451" s="6">
        <v>0.57012097294831598</v>
      </c>
      <c r="AD451" s="52">
        <v>-0.14328828438667285</v>
      </c>
    </row>
    <row r="452" spans="1:30" ht="21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51">
        <v>8</v>
      </c>
      <c r="R452" s="129"/>
      <c r="S452" s="132"/>
      <c r="T452" s="137"/>
      <c r="U452" s="59"/>
      <c r="V452" s="141"/>
      <c r="W452" s="59"/>
      <c r="X452" s="59"/>
      <c r="Y452" s="59"/>
      <c r="Z452" s="59"/>
      <c r="AA452" s="63"/>
      <c r="AB452" s="66"/>
      <c r="AC452" s="59"/>
      <c r="AD452" s="60"/>
    </row>
    <row r="453" spans="1:30" ht="21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51">
        <v>9</v>
      </c>
      <c r="R453" s="129"/>
      <c r="S453" s="132"/>
      <c r="T453" s="137"/>
      <c r="U453" s="6">
        <v>0.79885650238593098</v>
      </c>
      <c r="V453" s="141"/>
      <c r="W453" s="56"/>
      <c r="X453" s="6">
        <v>0.65148670136464681</v>
      </c>
      <c r="Y453" s="59"/>
      <c r="Z453" s="6">
        <v>1</v>
      </c>
      <c r="AA453" s="63"/>
      <c r="AB453" s="66"/>
      <c r="AC453" s="6">
        <v>0.90741484112198878</v>
      </c>
      <c r="AD453" s="52">
        <v>-0.18202520784761755</v>
      </c>
    </row>
    <row r="454" spans="1:30" ht="21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51">
        <v>10</v>
      </c>
      <c r="R454" s="129"/>
      <c r="S454" s="132"/>
      <c r="T454" s="137"/>
      <c r="U454" s="63"/>
      <c r="V454" s="141"/>
      <c r="W454" s="63"/>
      <c r="X454" s="63"/>
      <c r="Y454" s="63"/>
      <c r="Z454" s="63"/>
      <c r="AA454" s="63"/>
      <c r="AB454" s="66"/>
      <c r="AC454" s="63"/>
      <c r="AD454" s="64"/>
    </row>
    <row r="455" spans="1:30" ht="21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51">
        <v>11</v>
      </c>
      <c r="R455" s="129"/>
      <c r="S455" s="132"/>
      <c r="T455" s="137"/>
      <c r="U455" s="66"/>
      <c r="V455" s="141"/>
      <c r="W455" s="66"/>
      <c r="X455" s="66"/>
      <c r="Y455" s="66"/>
      <c r="Z455" s="66"/>
      <c r="AA455" s="66"/>
      <c r="AB455" s="66"/>
      <c r="AC455" s="66"/>
      <c r="AD455" s="67"/>
    </row>
    <row r="456" spans="1:30" ht="21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51">
        <v>12</v>
      </c>
      <c r="R456" s="129"/>
      <c r="S456" s="132"/>
      <c r="T456" s="137"/>
      <c r="U456" s="6">
        <v>0.71847956447144667</v>
      </c>
      <c r="V456" s="141"/>
      <c r="W456" s="56"/>
      <c r="X456" s="6">
        <v>0.57012097294831598</v>
      </c>
      <c r="Y456" s="59"/>
      <c r="Z456" s="6">
        <v>0.90741484112198878</v>
      </c>
      <c r="AA456" s="63"/>
      <c r="AB456" s="66"/>
      <c r="AC456" s="6">
        <v>1.0000000000000002</v>
      </c>
      <c r="AD456" s="52">
        <v>-0.12548771036237844</v>
      </c>
    </row>
    <row r="457" spans="1:30" ht="21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53">
        <v>13</v>
      </c>
      <c r="R457" s="130"/>
      <c r="S457" s="133"/>
      <c r="T457" s="138"/>
      <c r="U457" s="29">
        <v>-0.10523522691859709</v>
      </c>
      <c r="V457" s="142"/>
      <c r="W457" s="58"/>
      <c r="X457" s="29">
        <v>-0.14328828438667285</v>
      </c>
      <c r="Y457" s="61"/>
      <c r="Z457" s="29">
        <v>-0.18202520784761755</v>
      </c>
      <c r="AA457" s="65"/>
      <c r="AB457" s="68"/>
      <c r="AC457" s="29">
        <v>-0.12548771036237844</v>
      </c>
      <c r="AD457" s="54">
        <v>1</v>
      </c>
    </row>
    <row r="458" spans="1:30" ht="21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21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31" t="s">
        <v>411</v>
      </c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21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44"/>
      <c r="R460" s="45">
        <v>1</v>
      </c>
      <c r="S460" s="45">
        <v>2</v>
      </c>
      <c r="T460" s="45">
        <v>3</v>
      </c>
      <c r="U460" s="45">
        <v>4</v>
      </c>
      <c r="V460" s="45">
        <v>5</v>
      </c>
      <c r="W460" s="45">
        <v>6</v>
      </c>
      <c r="X460" s="45">
        <v>7</v>
      </c>
      <c r="Y460" s="45">
        <v>8</v>
      </c>
      <c r="Z460" s="45">
        <v>9</v>
      </c>
      <c r="AA460" s="45">
        <v>10</v>
      </c>
      <c r="AB460" s="45">
        <v>11</v>
      </c>
      <c r="AC460" s="45">
        <v>12</v>
      </c>
      <c r="AD460" s="46">
        <v>13</v>
      </c>
    </row>
    <row r="461" spans="1:30" ht="21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47">
        <v>1</v>
      </c>
      <c r="R461" s="129"/>
      <c r="S461" s="129"/>
      <c r="T461" s="129"/>
      <c r="U461" s="129"/>
      <c r="V461" s="129"/>
      <c r="W461" s="129"/>
      <c r="X461" s="129"/>
      <c r="Y461" s="134"/>
      <c r="Z461" s="129"/>
      <c r="AA461" s="129"/>
      <c r="AB461" s="129"/>
      <c r="AC461" s="129"/>
      <c r="AD461" s="129"/>
    </row>
    <row r="462" spans="1:30" ht="21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47">
        <v>2</v>
      </c>
      <c r="R462" s="129"/>
      <c r="S462" s="132"/>
      <c r="T462" s="132"/>
      <c r="U462" s="132"/>
      <c r="V462" s="132"/>
      <c r="W462" s="132"/>
      <c r="X462" s="132"/>
      <c r="Y462" s="136"/>
      <c r="Z462" s="132"/>
      <c r="AA462" s="132"/>
      <c r="AB462" s="132"/>
      <c r="AC462" s="132"/>
      <c r="AD462" s="132"/>
    </row>
    <row r="463" spans="1:30" ht="21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47">
        <v>3</v>
      </c>
      <c r="R463" s="129"/>
      <c r="S463" s="132"/>
      <c r="T463" s="140"/>
      <c r="U463" s="137"/>
      <c r="V463" s="137"/>
      <c r="W463" s="137"/>
      <c r="X463" s="137"/>
      <c r="Y463" s="140"/>
      <c r="Z463" s="137"/>
      <c r="AA463" s="137"/>
      <c r="AB463" s="137"/>
      <c r="AC463" s="137"/>
      <c r="AD463" s="137"/>
    </row>
    <row r="464" spans="1:30" ht="21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47">
        <v>4</v>
      </c>
      <c r="R464" s="129"/>
      <c r="S464" s="132"/>
      <c r="T464" s="140"/>
      <c r="U464" s="6">
        <f>TDIST(ABS(U448),5,2)</f>
        <v>0.36321746764912277</v>
      </c>
      <c r="V464" s="141"/>
      <c r="W464" s="56"/>
      <c r="X464" s="6">
        <f t="shared" ref="X464:AD464" si="155">TDIST(ABS(X448),5,2)</f>
        <v>0.51520180706766205</v>
      </c>
      <c r="Y464" s="62"/>
      <c r="Z464" s="6">
        <f t="shared" si="155"/>
        <v>0.46061924483381744</v>
      </c>
      <c r="AA464" s="63"/>
      <c r="AB464" s="66"/>
      <c r="AC464" s="6">
        <f t="shared" si="155"/>
        <v>0.50462544698538303</v>
      </c>
      <c r="AD464" s="6">
        <f t="shared" si="155"/>
        <v>0.9202804994936602</v>
      </c>
    </row>
    <row r="465" spans="1:30" ht="21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47">
        <v>5</v>
      </c>
      <c r="R465" s="129"/>
      <c r="S465" s="132"/>
      <c r="T465" s="140"/>
      <c r="U465" s="141"/>
      <c r="V465" s="141"/>
      <c r="W465" s="141"/>
      <c r="X465" s="141"/>
      <c r="Y465" s="144"/>
      <c r="Z465" s="141"/>
      <c r="AA465" s="141"/>
      <c r="AB465" s="141"/>
      <c r="AC465" s="141"/>
      <c r="AD465" s="141"/>
    </row>
    <row r="466" spans="1:30" ht="21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47">
        <v>6</v>
      </c>
      <c r="R466" s="129"/>
      <c r="S466" s="132"/>
      <c r="T466" s="140"/>
      <c r="U466" s="56"/>
      <c r="V466" s="141"/>
      <c r="W466" s="56"/>
      <c r="X466" s="56"/>
      <c r="Y466" s="62"/>
      <c r="Z466" s="56"/>
      <c r="AA466" s="63"/>
      <c r="AB466" s="66"/>
      <c r="AC466" s="56"/>
      <c r="AD466" s="56"/>
    </row>
    <row r="467" spans="1:30" ht="21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47">
        <v>7</v>
      </c>
      <c r="R467" s="129"/>
      <c r="S467" s="132"/>
      <c r="T467" s="140"/>
      <c r="U467" s="6">
        <f t="shared" ref="U467:AD467" si="156">TDIST(ABS(U451),5,2)</f>
        <v>0.51520180706766205</v>
      </c>
      <c r="V467" s="141"/>
      <c r="W467" s="56"/>
      <c r="X467" s="6">
        <f t="shared" si="156"/>
        <v>0.36321746764912277</v>
      </c>
      <c r="Y467" s="62"/>
      <c r="Z467" s="6">
        <f t="shared" si="156"/>
        <v>0.54348542771421604</v>
      </c>
      <c r="AA467" s="63"/>
      <c r="AB467" s="66"/>
      <c r="AC467" s="6">
        <f t="shared" si="156"/>
        <v>0.59325749276466522</v>
      </c>
      <c r="AD467" s="6">
        <f t="shared" si="156"/>
        <v>0.89165813709041974</v>
      </c>
    </row>
    <row r="468" spans="1:30" ht="21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47">
        <v>8</v>
      </c>
      <c r="R468" s="129"/>
      <c r="S468" s="132"/>
      <c r="T468" s="140"/>
      <c r="U468" s="59"/>
      <c r="V468" s="141"/>
      <c r="W468" s="59"/>
      <c r="X468" s="59"/>
      <c r="Y468" s="62"/>
      <c r="Z468" s="59"/>
      <c r="AA468" s="63"/>
      <c r="AB468" s="66"/>
      <c r="AC468" s="59"/>
      <c r="AD468" s="59"/>
    </row>
    <row r="469" spans="1:30" ht="21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47">
        <v>9</v>
      </c>
      <c r="R469" s="129"/>
      <c r="S469" s="132"/>
      <c r="T469" s="140"/>
      <c r="U469" s="6">
        <f t="shared" ref="U469:AD469" si="157">TDIST(ABS(U453),5,2)</f>
        <v>0.46061924483381744</v>
      </c>
      <c r="V469" s="141"/>
      <c r="W469" s="56"/>
      <c r="X469" s="6">
        <f t="shared" si="157"/>
        <v>0.54348542771421604</v>
      </c>
      <c r="Y469" s="62"/>
      <c r="Z469" s="6">
        <f t="shared" si="157"/>
        <v>0.36321746764912277</v>
      </c>
      <c r="AA469" s="63"/>
      <c r="AB469" s="66"/>
      <c r="AC469" s="6">
        <f t="shared" si="157"/>
        <v>0.40579560193598263</v>
      </c>
      <c r="AD469" s="6">
        <f t="shared" si="157"/>
        <v>0.86271257588284467</v>
      </c>
    </row>
    <row r="470" spans="1:30" ht="21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47">
        <v>10</v>
      </c>
      <c r="R470" s="129"/>
      <c r="S470" s="132"/>
      <c r="T470" s="140"/>
      <c r="U470" s="63"/>
      <c r="V470" s="141"/>
      <c r="W470" s="63"/>
      <c r="X470" s="63"/>
      <c r="Y470" s="69"/>
      <c r="Z470" s="63"/>
      <c r="AA470" s="63"/>
      <c r="AB470" s="66"/>
      <c r="AC470" s="63"/>
      <c r="AD470" s="63"/>
    </row>
    <row r="471" spans="1:30" ht="21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47">
        <v>11</v>
      </c>
      <c r="R471" s="129"/>
      <c r="S471" s="132"/>
      <c r="T471" s="140"/>
      <c r="U471" s="66"/>
      <c r="V471" s="141"/>
      <c r="W471" s="66"/>
      <c r="X471" s="66"/>
      <c r="Y471" s="70"/>
      <c r="Z471" s="66"/>
      <c r="AA471" s="66"/>
      <c r="AB471" s="66"/>
      <c r="AC471" s="66"/>
      <c r="AD471" s="66"/>
    </row>
    <row r="472" spans="1:30" ht="21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47">
        <v>12</v>
      </c>
      <c r="R472" s="129"/>
      <c r="S472" s="132"/>
      <c r="T472" s="140"/>
      <c r="U472" s="6">
        <f t="shared" ref="U472:AD472" si="158">TDIST(ABS(U456),5,2)</f>
        <v>0.50462544698538303</v>
      </c>
      <c r="V472" s="141"/>
      <c r="W472" s="56"/>
      <c r="X472" s="6">
        <f t="shared" si="158"/>
        <v>0.59325749276466522</v>
      </c>
      <c r="Y472" s="62"/>
      <c r="Z472" s="6">
        <f t="shared" si="158"/>
        <v>0.40579560193598263</v>
      </c>
      <c r="AA472" s="63"/>
      <c r="AB472" s="66"/>
      <c r="AC472" s="6">
        <f t="shared" si="158"/>
        <v>0.36321746764912288</v>
      </c>
      <c r="AD472" s="6">
        <f t="shared" si="158"/>
        <v>0.90502697418099165</v>
      </c>
    </row>
    <row r="473" spans="1:30" ht="21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48">
        <v>13</v>
      </c>
      <c r="R473" s="129"/>
      <c r="S473" s="132"/>
      <c r="T473" s="140"/>
      <c r="U473" s="6">
        <f t="shared" ref="U473:AD473" si="159">TDIST(ABS(U457),5,2)</f>
        <v>0.9202804994936602</v>
      </c>
      <c r="V473" s="141"/>
      <c r="W473" s="56"/>
      <c r="X473" s="6">
        <f t="shared" si="159"/>
        <v>0.89165813709041974</v>
      </c>
      <c r="Y473" s="62"/>
      <c r="Z473" s="6">
        <f t="shared" si="159"/>
        <v>0.86271257588284467</v>
      </c>
      <c r="AA473" s="63"/>
      <c r="AB473" s="66"/>
      <c r="AC473" s="6">
        <f t="shared" si="159"/>
        <v>0.90502697418099165</v>
      </c>
      <c r="AD473" s="6">
        <f t="shared" si="159"/>
        <v>0.36321746764912277</v>
      </c>
    </row>
    <row r="474" spans="1:30" ht="21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31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21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31" t="s">
        <v>412</v>
      </c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21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44"/>
      <c r="R476" s="45">
        <v>1</v>
      </c>
      <c r="S476" s="45">
        <v>2</v>
      </c>
      <c r="T476" s="45">
        <v>3</v>
      </c>
      <c r="U476" s="45">
        <v>4</v>
      </c>
      <c r="V476" s="45">
        <v>5</v>
      </c>
      <c r="W476" s="45">
        <v>6</v>
      </c>
      <c r="X476" s="45">
        <v>7</v>
      </c>
      <c r="Y476" s="45">
        <v>8</v>
      </c>
      <c r="Z476" s="45">
        <v>9</v>
      </c>
      <c r="AA476" s="45">
        <v>10</v>
      </c>
      <c r="AB476" s="45">
        <v>11</v>
      </c>
      <c r="AC476" s="45">
        <v>12</v>
      </c>
      <c r="AD476" s="46">
        <v>13</v>
      </c>
    </row>
    <row r="477" spans="1:30" ht="21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47">
        <v>1</v>
      </c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  <c r="AC477" s="129"/>
      <c r="AD477" s="129"/>
    </row>
    <row r="478" spans="1:30" ht="21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47">
        <v>2</v>
      </c>
      <c r="R478" s="129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</row>
    <row r="479" spans="1:30" ht="21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47">
        <v>3</v>
      </c>
      <c r="R479" s="129"/>
      <c r="S479" s="132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</row>
    <row r="480" spans="1:30" ht="21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47">
        <v>4</v>
      </c>
      <c r="R480" s="129"/>
      <c r="S480" s="132"/>
      <c r="T480" s="137"/>
      <c r="U480" s="6">
        <f>IF(ABS(U448)&gt;U464,0,1)</f>
        <v>0</v>
      </c>
      <c r="V480" s="141"/>
      <c r="W480" s="56"/>
      <c r="X480" s="6">
        <f>IF(ABS(X448)&gt;X464,0,1)</f>
        <v>0</v>
      </c>
      <c r="Y480" s="59"/>
      <c r="Z480" s="6">
        <f>IF(ABS(Z448)&gt;Z464,0,1)</f>
        <v>0</v>
      </c>
      <c r="AA480" s="63"/>
      <c r="AB480" s="66"/>
      <c r="AC480" s="6">
        <f>IF(ABS(AC448)&gt;AC464,0,1)</f>
        <v>0</v>
      </c>
      <c r="AD480" s="6">
        <f>IF(ABS(AD448)&gt;AD464,0,1)</f>
        <v>1</v>
      </c>
    </row>
    <row r="481" spans="1:30" ht="21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47">
        <v>5</v>
      </c>
      <c r="R481" s="129"/>
      <c r="S481" s="132"/>
      <c r="T481" s="137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</row>
    <row r="482" spans="1:30" ht="21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47">
        <v>6</v>
      </c>
      <c r="R482" s="129"/>
      <c r="S482" s="132"/>
      <c r="T482" s="137"/>
      <c r="U482" s="56"/>
      <c r="V482" s="141"/>
      <c r="W482" s="56"/>
      <c r="X482" s="56"/>
      <c r="Y482" s="59"/>
      <c r="Z482" s="56"/>
      <c r="AA482" s="63"/>
      <c r="AB482" s="66"/>
      <c r="AC482" s="56"/>
      <c r="AD482" s="56"/>
    </row>
    <row r="483" spans="1:30" ht="21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47">
        <v>7</v>
      </c>
      <c r="R483" s="129"/>
      <c r="S483" s="132"/>
      <c r="T483" s="137"/>
      <c r="U483" s="6">
        <f>IF(ABS(U451)&gt;U467,0,1)</f>
        <v>0</v>
      </c>
      <c r="V483" s="141"/>
      <c r="W483" s="56"/>
      <c r="X483" s="6">
        <f>IF(ABS(X451)&gt;X467,0,1)</f>
        <v>0</v>
      </c>
      <c r="Y483" s="59"/>
      <c r="Z483" s="6">
        <f>IF(ABS(Z451)&gt;Z467,0,1)</f>
        <v>0</v>
      </c>
      <c r="AA483" s="63"/>
      <c r="AB483" s="66"/>
      <c r="AC483" s="6">
        <f>IF(ABS(AC451)&gt;AC467,0,1)</f>
        <v>1</v>
      </c>
      <c r="AD483" s="6">
        <f>IF(ABS(AD451)&gt;AD467,0,1)</f>
        <v>1</v>
      </c>
    </row>
    <row r="484" spans="1:30" ht="21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47">
        <v>8</v>
      </c>
      <c r="R484" s="129"/>
      <c r="S484" s="132"/>
      <c r="T484" s="137"/>
      <c r="U484" s="59"/>
      <c r="V484" s="141"/>
      <c r="W484" s="59"/>
      <c r="X484" s="59"/>
      <c r="Y484" s="59"/>
      <c r="Z484" s="59"/>
      <c r="AA484" s="63"/>
      <c r="AB484" s="66"/>
      <c r="AC484" s="59"/>
      <c r="AD484" s="59"/>
    </row>
    <row r="485" spans="1:30" ht="21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47">
        <v>9</v>
      </c>
      <c r="R485" s="129"/>
      <c r="S485" s="132"/>
      <c r="T485" s="137"/>
      <c r="U485" s="6">
        <f>IF(ABS(U453)&gt;U469,0,1)</f>
        <v>0</v>
      </c>
      <c r="V485" s="141"/>
      <c r="W485" s="56"/>
      <c r="X485" s="6">
        <f>IF(ABS(X453)&gt;X469,0,1)</f>
        <v>0</v>
      </c>
      <c r="Y485" s="59"/>
      <c r="Z485" s="6">
        <f>IF(ABS(Z453)&gt;Z469,0,1)</f>
        <v>0</v>
      </c>
      <c r="AA485" s="63"/>
      <c r="AB485" s="66"/>
      <c r="AC485" s="6">
        <f>IF(ABS(AC453)&gt;AC469,0,1)</f>
        <v>0</v>
      </c>
      <c r="AD485" s="6">
        <f>IF(ABS(AD453)&gt;AD469,0,1)</f>
        <v>1</v>
      </c>
    </row>
    <row r="486" spans="1:30" ht="21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47">
        <v>10</v>
      </c>
      <c r="R486" s="129"/>
      <c r="S486" s="132"/>
      <c r="T486" s="137"/>
      <c r="U486" s="63"/>
      <c r="V486" s="141"/>
      <c r="W486" s="63"/>
      <c r="X486" s="63"/>
      <c r="Y486" s="63"/>
      <c r="Z486" s="63"/>
      <c r="AA486" s="63"/>
      <c r="AB486" s="66"/>
      <c r="AC486" s="63"/>
      <c r="AD486" s="63"/>
    </row>
    <row r="487" spans="1:30" ht="21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47">
        <v>11</v>
      </c>
      <c r="R487" s="129"/>
      <c r="S487" s="132"/>
      <c r="T487" s="137"/>
      <c r="U487" s="66"/>
      <c r="V487" s="141"/>
      <c r="W487" s="66"/>
      <c r="X487" s="66"/>
      <c r="Y487" s="66"/>
      <c r="Z487" s="66"/>
      <c r="AA487" s="66"/>
      <c r="AB487" s="66"/>
      <c r="AC487" s="66"/>
      <c r="AD487" s="66"/>
    </row>
    <row r="488" spans="1:30" ht="21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47">
        <v>12</v>
      </c>
      <c r="R488" s="129"/>
      <c r="S488" s="132"/>
      <c r="T488" s="137"/>
      <c r="U488" s="6">
        <f>IF(ABS(U456)&gt;U472,0,1)</f>
        <v>0</v>
      </c>
      <c r="V488" s="141"/>
      <c r="W488" s="56"/>
      <c r="X488" s="6">
        <f>IF(ABS(X456)&gt;X472,0,1)</f>
        <v>1</v>
      </c>
      <c r="Y488" s="59"/>
      <c r="Z488" s="6">
        <f>IF(ABS(Z456)&gt;Z472,0,1)</f>
        <v>0</v>
      </c>
      <c r="AA488" s="63"/>
      <c r="AB488" s="66"/>
      <c r="AC488" s="6">
        <f>IF(ABS(AC456)&gt;AC472,0,1)</f>
        <v>0</v>
      </c>
      <c r="AD488" s="6">
        <f>IF(ABS(AD456)&gt;AD472,0,1)</f>
        <v>1</v>
      </c>
    </row>
    <row r="489" spans="1:30" ht="21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48">
        <v>13</v>
      </c>
      <c r="R489" s="129"/>
      <c r="S489" s="132"/>
      <c r="T489" s="137"/>
      <c r="U489" s="6">
        <f>IF(ABS(U457)&gt;U473,0,1)</f>
        <v>1</v>
      </c>
      <c r="V489" s="141"/>
      <c r="W489" s="56"/>
      <c r="X489" s="6">
        <f>IF(ABS(X457)&gt;X473,0,1)</f>
        <v>1</v>
      </c>
      <c r="Y489" s="59"/>
      <c r="Z489" s="6">
        <f>IF(ABS(Z457)&gt;Z473,0,1)</f>
        <v>1</v>
      </c>
      <c r="AA489" s="63"/>
      <c r="AB489" s="66"/>
      <c r="AC489" s="6">
        <f>IF(ABS(AC457)&gt;AC473,0,1)</f>
        <v>1</v>
      </c>
      <c r="AD489" s="6">
        <f>IF(ABS(AD457)&gt;AD473,0,1)</f>
        <v>0</v>
      </c>
    </row>
    <row r="490" spans="1:30" ht="21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31" t="s">
        <v>64</v>
      </c>
      <c r="R490" s="55">
        <f>SUM(R477:R489)</f>
        <v>0</v>
      </c>
      <c r="S490" s="6">
        <f t="shared" ref="S490:AD490" si="160">SUM(S477:S489)</f>
        <v>0</v>
      </c>
      <c r="T490" s="6">
        <f t="shared" si="160"/>
        <v>0</v>
      </c>
      <c r="U490" s="6">
        <f t="shared" si="160"/>
        <v>1</v>
      </c>
      <c r="V490" s="6">
        <f t="shared" si="160"/>
        <v>0</v>
      </c>
      <c r="W490" s="6">
        <f t="shared" si="160"/>
        <v>0</v>
      </c>
      <c r="X490" s="6">
        <f t="shared" si="160"/>
        <v>2</v>
      </c>
      <c r="Y490" s="6">
        <f t="shared" si="160"/>
        <v>0</v>
      </c>
      <c r="Z490" s="6">
        <f t="shared" si="160"/>
        <v>1</v>
      </c>
      <c r="AA490" s="6">
        <f t="shared" si="160"/>
        <v>0</v>
      </c>
      <c r="AB490" s="6">
        <f t="shared" si="160"/>
        <v>0</v>
      </c>
      <c r="AC490" s="6">
        <f t="shared" si="160"/>
        <v>2</v>
      </c>
      <c r="AD490" s="71">
        <f t="shared" si="160"/>
        <v>4</v>
      </c>
    </row>
    <row r="491" spans="1:30" ht="21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31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21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30" t="s">
        <v>413</v>
      </c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50"/>
    </row>
    <row r="493" spans="1:30" ht="21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51"/>
      <c r="R493" s="6">
        <v>1</v>
      </c>
      <c r="S493" s="6">
        <v>2</v>
      </c>
      <c r="T493" s="6">
        <v>3</v>
      </c>
      <c r="U493" s="6">
        <v>4</v>
      </c>
      <c r="V493" s="6">
        <v>5</v>
      </c>
      <c r="W493" s="6">
        <v>6</v>
      </c>
      <c r="X493" s="6">
        <v>7</v>
      </c>
      <c r="Y493" s="6">
        <v>8</v>
      </c>
      <c r="Z493" s="6">
        <v>9</v>
      </c>
      <c r="AA493" s="6">
        <v>10</v>
      </c>
      <c r="AB493" s="6">
        <v>11</v>
      </c>
      <c r="AC493" s="6">
        <v>12</v>
      </c>
      <c r="AD493" s="52">
        <v>13</v>
      </c>
    </row>
    <row r="494" spans="1:30" ht="21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51">
        <v>1</v>
      </c>
      <c r="R494" s="129"/>
      <c r="S494" s="129"/>
      <c r="T494" s="129"/>
      <c r="U494" s="129"/>
      <c r="V494" s="129"/>
      <c r="W494" s="129"/>
      <c r="X494" s="129"/>
      <c r="Y494" s="129"/>
      <c r="Z494" s="129"/>
      <c r="AA494" s="129"/>
      <c r="AB494" s="129"/>
      <c r="AC494" s="129"/>
      <c r="AD494" s="131"/>
    </row>
    <row r="495" spans="1:30" ht="21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51">
        <v>2</v>
      </c>
      <c r="R495" s="129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5"/>
    </row>
    <row r="496" spans="1:30" ht="21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51">
        <v>3</v>
      </c>
      <c r="R496" s="129"/>
      <c r="S496" s="132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9"/>
    </row>
    <row r="497" spans="1:30" ht="21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51">
        <v>4</v>
      </c>
      <c r="R497" s="129"/>
      <c r="S497" s="132"/>
      <c r="T497" s="137"/>
      <c r="U497" s="6">
        <v>1</v>
      </c>
      <c r="V497" s="141"/>
      <c r="W497" s="56"/>
      <c r="X497" s="6">
        <v>0.69990783951112789</v>
      </c>
      <c r="Y497" s="59"/>
      <c r="Z497" s="6">
        <v>0.79885650238593098</v>
      </c>
      <c r="AA497" s="63"/>
      <c r="AB497" s="66"/>
      <c r="AC497" s="6">
        <v>0.71847956447144667</v>
      </c>
      <c r="AD497" s="72"/>
    </row>
    <row r="498" spans="1:30" ht="21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51">
        <v>5</v>
      </c>
      <c r="R498" s="129"/>
      <c r="S498" s="132"/>
      <c r="T498" s="137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3"/>
    </row>
    <row r="499" spans="1:30" ht="21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51">
        <v>6</v>
      </c>
      <c r="R499" s="129"/>
      <c r="S499" s="132"/>
      <c r="T499" s="137"/>
      <c r="U499" s="56"/>
      <c r="V499" s="141"/>
      <c r="W499" s="56"/>
      <c r="X499" s="56"/>
      <c r="Y499" s="59"/>
      <c r="Z499" s="56"/>
      <c r="AA499" s="63"/>
      <c r="AB499" s="66"/>
      <c r="AC499" s="56"/>
      <c r="AD499" s="72"/>
    </row>
    <row r="500" spans="1:30" ht="21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51">
        <v>7</v>
      </c>
      <c r="R500" s="129"/>
      <c r="S500" s="132"/>
      <c r="T500" s="137"/>
      <c r="U500" s="6">
        <v>0.69990783951112789</v>
      </c>
      <c r="V500" s="141"/>
      <c r="W500" s="56"/>
      <c r="X500" s="6">
        <v>1</v>
      </c>
      <c r="Y500" s="59"/>
      <c r="Z500" s="6">
        <v>0.65148670136464681</v>
      </c>
      <c r="AA500" s="63"/>
      <c r="AB500" s="66"/>
      <c r="AC500" s="6">
        <v>0.57012097294831598</v>
      </c>
      <c r="AD500" s="72"/>
    </row>
    <row r="501" spans="1:30" ht="21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51">
        <v>8</v>
      </c>
      <c r="R501" s="129"/>
      <c r="S501" s="132"/>
      <c r="T501" s="137"/>
      <c r="U501" s="59"/>
      <c r="V501" s="141"/>
      <c r="W501" s="59"/>
      <c r="X501" s="59"/>
      <c r="Y501" s="59"/>
      <c r="Z501" s="59"/>
      <c r="AA501" s="63"/>
      <c r="AB501" s="66"/>
      <c r="AC501" s="59"/>
      <c r="AD501" s="72"/>
    </row>
    <row r="502" spans="1:30" ht="21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51">
        <v>9</v>
      </c>
      <c r="R502" s="129"/>
      <c r="S502" s="132"/>
      <c r="T502" s="137"/>
      <c r="U502" s="6">
        <v>0.79885650238593098</v>
      </c>
      <c r="V502" s="141"/>
      <c r="W502" s="56"/>
      <c r="X502" s="6">
        <v>0.65148670136464681</v>
      </c>
      <c r="Y502" s="59"/>
      <c r="Z502" s="6">
        <v>1</v>
      </c>
      <c r="AA502" s="63"/>
      <c r="AB502" s="66"/>
      <c r="AC502" s="6">
        <v>0.90741484112198878</v>
      </c>
      <c r="AD502" s="72"/>
    </row>
    <row r="503" spans="1:30" ht="21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51">
        <v>10</v>
      </c>
      <c r="R503" s="129"/>
      <c r="S503" s="132"/>
      <c r="T503" s="137"/>
      <c r="U503" s="63"/>
      <c r="V503" s="141"/>
      <c r="W503" s="63"/>
      <c r="X503" s="63"/>
      <c r="Y503" s="63"/>
      <c r="Z503" s="63"/>
      <c r="AA503" s="63"/>
      <c r="AB503" s="66"/>
      <c r="AC503" s="63"/>
      <c r="AD503" s="72"/>
    </row>
    <row r="504" spans="1:30" ht="21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51">
        <v>11</v>
      </c>
      <c r="R504" s="129"/>
      <c r="S504" s="132"/>
      <c r="T504" s="137"/>
      <c r="U504" s="66"/>
      <c r="V504" s="141"/>
      <c r="W504" s="66"/>
      <c r="X504" s="66"/>
      <c r="Y504" s="66"/>
      <c r="Z504" s="66"/>
      <c r="AA504" s="66"/>
      <c r="AB504" s="66"/>
      <c r="AC504" s="66"/>
      <c r="AD504" s="72"/>
    </row>
    <row r="505" spans="1:30" ht="21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51">
        <v>12</v>
      </c>
      <c r="R505" s="129"/>
      <c r="S505" s="132"/>
      <c r="T505" s="137"/>
      <c r="U505" s="6">
        <v>0.71847956447144667</v>
      </c>
      <c r="V505" s="141"/>
      <c r="W505" s="56"/>
      <c r="X505" s="6">
        <v>0.57012097294831598</v>
      </c>
      <c r="Y505" s="59"/>
      <c r="Z505" s="6">
        <v>0.90741484112198878</v>
      </c>
      <c r="AA505" s="63"/>
      <c r="AB505" s="66"/>
      <c r="AC505" s="6">
        <v>1.0000000000000002</v>
      </c>
      <c r="AD505" s="72"/>
    </row>
    <row r="506" spans="1:30" ht="21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53">
        <v>13</v>
      </c>
      <c r="R506" s="130"/>
      <c r="S506" s="133"/>
      <c r="T506" s="138"/>
      <c r="U506" s="73"/>
      <c r="V506" s="142"/>
      <c r="W506" s="73"/>
      <c r="X506" s="73"/>
      <c r="Y506" s="73"/>
      <c r="Z506" s="73"/>
      <c r="AA506" s="73"/>
      <c r="AB506" s="73"/>
      <c r="AC506" s="73"/>
      <c r="AD506" s="74"/>
    </row>
    <row r="507" spans="1:30" ht="21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21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31" t="s">
        <v>414</v>
      </c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21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44"/>
      <c r="R509" s="45">
        <v>1</v>
      </c>
      <c r="S509" s="45">
        <v>2</v>
      </c>
      <c r="T509" s="45">
        <v>3</v>
      </c>
      <c r="U509" s="45">
        <v>4</v>
      </c>
      <c r="V509" s="45">
        <v>5</v>
      </c>
      <c r="W509" s="45">
        <v>6</v>
      </c>
      <c r="X509" s="45">
        <v>7</v>
      </c>
      <c r="Y509" s="45">
        <v>8</v>
      </c>
      <c r="Z509" s="45">
        <v>9</v>
      </c>
      <c r="AA509" s="45">
        <v>10</v>
      </c>
      <c r="AB509" s="45">
        <v>11</v>
      </c>
      <c r="AC509" s="45">
        <v>12</v>
      </c>
      <c r="AD509" s="46">
        <v>13</v>
      </c>
    </row>
    <row r="510" spans="1:30" ht="21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47">
        <v>1</v>
      </c>
      <c r="R510" s="129"/>
      <c r="S510" s="129"/>
      <c r="T510" s="129"/>
      <c r="U510" s="129"/>
      <c r="V510" s="129"/>
      <c r="W510" s="129"/>
      <c r="X510" s="129"/>
      <c r="Y510" s="129"/>
      <c r="Z510" s="129"/>
      <c r="AA510" s="129"/>
      <c r="AB510" s="129"/>
      <c r="AC510" s="129"/>
      <c r="AD510" s="129"/>
    </row>
    <row r="511" spans="1:30" ht="21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47">
        <v>2</v>
      </c>
      <c r="R511" s="129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</row>
    <row r="512" spans="1:30" ht="21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47">
        <v>3</v>
      </c>
      <c r="R512" s="129"/>
      <c r="S512" s="132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</row>
    <row r="513" spans="1:30" ht="21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47">
        <v>4</v>
      </c>
      <c r="R513" s="129"/>
      <c r="S513" s="132"/>
      <c r="T513" s="137"/>
      <c r="U513" s="6">
        <f>TDIST(ABS(U497),4,2)</f>
        <v>0.37390096630005915</v>
      </c>
      <c r="V513" s="141"/>
      <c r="W513" s="56"/>
      <c r="X513" s="6">
        <f t="shared" ref="X513:AC513" si="161">TDIST(ABS(X497),4,2)</f>
        <v>0.52255194484379408</v>
      </c>
      <c r="Y513" s="59"/>
      <c r="Z513" s="6">
        <f t="shared" si="161"/>
        <v>0.46911919533596608</v>
      </c>
      <c r="AA513" s="63"/>
      <c r="AB513" s="66"/>
      <c r="AC513" s="6">
        <f t="shared" si="161"/>
        <v>0.5121929459782355</v>
      </c>
      <c r="AD513" s="71"/>
    </row>
    <row r="514" spans="1:30" ht="21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47">
        <v>5</v>
      </c>
      <c r="R514" s="129"/>
      <c r="S514" s="132"/>
      <c r="T514" s="137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</row>
    <row r="515" spans="1:30" ht="21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47">
        <v>6</v>
      </c>
      <c r="R515" s="129"/>
      <c r="S515" s="132"/>
      <c r="T515" s="137"/>
      <c r="U515" s="56"/>
      <c r="V515" s="141"/>
      <c r="W515" s="56"/>
      <c r="X515" s="56"/>
      <c r="Y515" s="59"/>
      <c r="Z515" s="56"/>
      <c r="AA515" s="63"/>
      <c r="AB515" s="66"/>
      <c r="AC515" s="56"/>
      <c r="AD515" s="71"/>
    </row>
    <row r="516" spans="1:30" ht="21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47">
        <v>7</v>
      </c>
      <c r="R516" s="129"/>
      <c r="S516" s="132"/>
      <c r="T516" s="137"/>
      <c r="U516" s="6">
        <f t="shared" ref="U516:AC516" si="162">TDIST(ABS(U500),4,2)</f>
        <v>0.52255194484379408</v>
      </c>
      <c r="V516" s="141"/>
      <c r="W516" s="56"/>
      <c r="X516" s="6">
        <f t="shared" si="162"/>
        <v>0.37390096630005915</v>
      </c>
      <c r="Y516" s="59"/>
      <c r="Z516" s="6">
        <f t="shared" si="162"/>
        <v>0.55026801904425304</v>
      </c>
      <c r="AA516" s="63"/>
      <c r="AB516" s="66"/>
      <c r="AC516" s="6">
        <f t="shared" si="162"/>
        <v>0.5990914931815533</v>
      </c>
      <c r="AD516" s="71"/>
    </row>
    <row r="517" spans="1:30" ht="21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47">
        <v>8</v>
      </c>
      <c r="R517" s="129"/>
      <c r="S517" s="132"/>
      <c r="T517" s="137"/>
      <c r="U517" s="59"/>
      <c r="V517" s="141"/>
      <c r="W517" s="59"/>
      <c r="X517" s="59"/>
      <c r="Y517" s="59"/>
      <c r="Z517" s="59"/>
      <c r="AA517" s="63"/>
      <c r="AB517" s="66"/>
      <c r="AC517" s="59"/>
      <c r="AD517" s="71"/>
    </row>
    <row r="518" spans="1:30" ht="21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47">
        <v>9</v>
      </c>
      <c r="R518" s="129"/>
      <c r="S518" s="132"/>
      <c r="T518" s="137"/>
      <c r="U518" s="6">
        <f t="shared" ref="U518:AC518" si="163">TDIST(ABS(U502),4,2)</f>
        <v>0.46911919533596608</v>
      </c>
      <c r="V518" s="141"/>
      <c r="W518" s="56"/>
      <c r="X518" s="6">
        <f t="shared" si="163"/>
        <v>0.55026801904425304</v>
      </c>
      <c r="Y518" s="59"/>
      <c r="Z518" s="6">
        <f t="shared" si="163"/>
        <v>0.37390096630005915</v>
      </c>
      <c r="AA518" s="63"/>
      <c r="AB518" s="66"/>
      <c r="AC518" s="6">
        <f t="shared" si="163"/>
        <v>0.41551055930748343</v>
      </c>
      <c r="AD518" s="71"/>
    </row>
    <row r="519" spans="1:30" ht="21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47">
        <v>10</v>
      </c>
      <c r="R519" s="129"/>
      <c r="S519" s="132"/>
      <c r="T519" s="137"/>
      <c r="U519" s="63"/>
      <c r="V519" s="141"/>
      <c r="W519" s="63"/>
      <c r="X519" s="63"/>
      <c r="Y519" s="63"/>
      <c r="Z519" s="63"/>
      <c r="AA519" s="63"/>
      <c r="AB519" s="66"/>
      <c r="AC519" s="63"/>
      <c r="AD519" s="71"/>
    </row>
    <row r="520" spans="1:30" ht="21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47">
        <v>11</v>
      </c>
      <c r="R520" s="129"/>
      <c r="S520" s="132"/>
      <c r="T520" s="137"/>
      <c r="U520" s="66"/>
      <c r="V520" s="141"/>
      <c r="W520" s="66"/>
      <c r="X520" s="66"/>
      <c r="Y520" s="66"/>
      <c r="Z520" s="66"/>
      <c r="AA520" s="66"/>
      <c r="AB520" s="66"/>
      <c r="AC520" s="66"/>
      <c r="AD520" s="71"/>
    </row>
    <row r="521" spans="1:30" ht="21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47">
        <v>12</v>
      </c>
      <c r="R521" s="129"/>
      <c r="S521" s="132"/>
      <c r="T521" s="137"/>
      <c r="U521" s="6">
        <f t="shared" ref="U521:AC521" si="164">TDIST(ABS(U505),4,2)</f>
        <v>0.5121929459782355</v>
      </c>
      <c r="V521" s="141"/>
      <c r="W521" s="56"/>
      <c r="X521" s="6">
        <f t="shared" si="164"/>
        <v>0.5990914931815533</v>
      </c>
      <c r="Y521" s="59"/>
      <c r="Z521" s="6">
        <f t="shared" si="164"/>
        <v>0.41551055930748343</v>
      </c>
      <c r="AA521" s="63"/>
      <c r="AB521" s="66"/>
      <c r="AC521" s="6">
        <f t="shared" si="164"/>
        <v>0.37390096630005931</v>
      </c>
      <c r="AD521" s="71"/>
    </row>
    <row r="522" spans="1:30" ht="21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48">
        <v>13</v>
      </c>
      <c r="R522" s="129"/>
      <c r="S522" s="132"/>
      <c r="T522" s="137"/>
      <c r="U522" s="71"/>
      <c r="V522" s="141"/>
      <c r="W522" s="71"/>
      <c r="X522" s="71"/>
      <c r="Y522" s="71"/>
      <c r="Z522" s="71"/>
      <c r="AA522" s="71"/>
      <c r="AB522" s="71"/>
      <c r="AC522" s="71"/>
      <c r="AD522" s="71"/>
    </row>
    <row r="523" spans="1:30" ht="21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31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21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31" t="s">
        <v>415</v>
      </c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21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44"/>
      <c r="R525" s="45">
        <v>1</v>
      </c>
      <c r="S525" s="45">
        <v>2</v>
      </c>
      <c r="T525" s="45">
        <v>3</v>
      </c>
      <c r="U525" s="45">
        <v>4</v>
      </c>
      <c r="V525" s="45">
        <v>5</v>
      </c>
      <c r="W525" s="45">
        <v>6</v>
      </c>
      <c r="X525" s="45">
        <v>7</v>
      </c>
      <c r="Y525" s="45">
        <v>8</v>
      </c>
      <c r="Z525" s="45">
        <v>9</v>
      </c>
      <c r="AA525" s="45">
        <v>10</v>
      </c>
      <c r="AB525" s="45">
        <v>11</v>
      </c>
      <c r="AC525" s="45">
        <v>12</v>
      </c>
      <c r="AD525" s="46">
        <v>13</v>
      </c>
    </row>
    <row r="526" spans="1:30" ht="21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47">
        <v>1</v>
      </c>
      <c r="R526" s="129"/>
      <c r="S526" s="129"/>
      <c r="T526" s="129"/>
      <c r="U526" s="129"/>
      <c r="V526" s="129"/>
      <c r="W526" s="129"/>
      <c r="X526" s="129"/>
      <c r="Y526" s="129"/>
      <c r="Z526" s="129"/>
      <c r="AA526" s="129"/>
      <c r="AB526" s="129"/>
      <c r="AC526" s="129"/>
      <c r="AD526" s="129"/>
    </row>
    <row r="527" spans="1:30" ht="21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47">
        <v>2</v>
      </c>
      <c r="R527" s="129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</row>
    <row r="528" spans="1:30" ht="21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47">
        <v>3</v>
      </c>
      <c r="R528" s="129"/>
      <c r="S528" s="132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</row>
    <row r="529" spans="1:30" ht="21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47">
        <v>4</v>
      </c>
      <c r="R529" s="129"/>
      <c r="S529" s="132"/>
      <c r="T529" s="137"/>
      <c r="U529" s="6">
        <f>IF(ABS(U497)&gt;U513,0,1)</f>
        <v>0</v>
      </c>
      <c r="V529" s="141"/>
      <c r="W529" s="56"/>
      <c r="X529" s="6">
        <f>IF(ABS(X497)&gt;X513,0,1)</f>
        <v>0</v>
      </c>
      <c r="Y529" s="59"/>
      <c r="Z529" s="6">
        <f>IF(ABS(Z497)&gt;Z513,0,1)</f>
        <v>0</v>
      </c>
      <c r="AA529" s="63"/>
      <c r="AB529" s="66"/>
      <c r="AC529" s="6">
        <f>IF(ABS(AC497)&gt;AC513,0,1)</f>
        <v>0</v>
      </c>
      <c r="AD529" s="71"/>
    </row>
    <row r="530" spans="1:30" ht="21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47">
        <v>5</v>
      </c>
      <c r="R530" s="129"/>
      <c r="S530" s="132"/>
      <c r="T530" s="137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</row>
    <row r="531" spans="1:30" ht="21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47">
        <v>6</v>
      </c>
      <c r="R531" s="129"/>
      <c r="S531" s="132"/>
      <c r="T531" s="137"/>
      <c r="U531" s="56"/>
      <c r="V531" s="141"/>
      <c r="W531" s="56"/>
      <c r="X531" s="56"/>
      <c r="Y531" s="59"/>
      <c r="Z531" s="56"/>
      <c r="AA531" s="63"/>
      <c r="AB531" s="66"/>
      <c r="AC531" s="56"/>
      <c r="AD531" s="71"/>
    </row>
    <row r="532" spans="1:30" ht="21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47">
        <v>7</v>
      </c>
      <c r="R532" s="129"/>
      <c r="S532" s="132"/>
      <c r="T532" s="137"/>
      <c r="U532" s="6">
        <f>IF(ABS(U500)&gt;U516,0,1)</f>
        <v>0</v>
      </c>
      <c r="V532" s="141"/>
      <c r="W532" s="56"/>
      <c r="X532" s="6">
        <f>IF(ABS(X500)&gt;X516,0,1)</f>
        <v>0</v>
      </c>
      <c r="Y532" s="59"/>
      <c r="Z532" s="6">
        <f>IF(ABS(Z500)&gt;Z516,0,1)</f>
        <v>0</v>
      </c>
      <c r="AA532" s="63"/>
      <c r="AB532" s="66"/>
      <c r="AC532" s="6">
        <f>IF(ABS(AC500)&gt;AC516,0,1)</f>
        <v>1</v>
      </c>
      <c r="AD532" s="71"/>
    </row>
    <row r="533" spans="1:30" ht="21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47">
        <v>8</v>
      </c>
      <c r="R533" s="129"/>
      <c r="S533" s="132"/>
      <c r="T533" s="137"/>
      <c r="U533" s="59"/>
      <c r="V533" s="141"/>
      <c r="W533" s="59"/>
      <c r="X533" s="59"/>
      <c r="Y533" s="59"/>
      <c r="Z533" s="59"/>
      <c r="AA533" s="63"/>
      <c r="AB533" s="66"/>
      <c r="AC533" s="59"/>
      <c r="AD533" s="71"/>
    </row>
    <row r="534" spans="1:30" ht="21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47">
        <v>9</v>
      </c>
      <c r="R534" s="129"/>
      <c r="S534" s="132"/>
      <c r="T534" s="137"/>
      <c r="U534" s="6">
        <f>IF(ABS(U502)&gt;U518,0,1)</f>
        <v>0</v>
      </c>
      <c r="V534" s="141"/>
      <c r="W534" s="56"/>
      <c r="X534" s="6">
        <f>IF(ABS(X502)&gt;X518,0,1)</f>
        <v>0</v>
      </c>
      <c r="Y534" s="59"/>
      <c r="Z534" s="6">
        <f>IF(ABS(Z502)&gt;Z518,0,1)</f>
        <v>0</v>
      </c>
      <c r="AA534" s="63"/>
      <c r="AB534" s="66"/>
      <c r="AC534" s="6">
        <f>IF(ABS(AC502)&gt;AC518,0,1)</f>
        <v>0</v>
      </c>
      <c r="AD534" s="71"/>
    </row>
    <row r="535" spans="1:30" ht="21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47">
        <v>10</v>
      </c>
      <c r="R535" s="129"/>
      <c r="S535" s="132"/>
      <c r="T535" s="137"/>
      <c r="U535" s="63"/>
      <c r="V535" s="141"/>
      <c r="W535" s="63"/>
      <c r="X535" s="63"/>
      <c r="Y535" s="63"/>
      <c r="Z535" s="63"/>
      <c r="AA535" s="63"/>
      <c r="AB535" s="66"/>
      <c r="AC535" s="63"/>
      <c r="AD535" s="71"/>
    </row>
    <row r="536" spans="1:30" ht="21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47">
        <v>11</v>
      </c>
      <c r="R536" s="129"/>
      <c r="S536" s="132"/>
      <c r="T536" s="137"/>
      <c r="U536" s="66"/>
      <c r="V536" s="141"/>
      <c r="W536" s="66"/>
      <c r="X536" s="66"/>
      <c r="Y536" s="66"/>
      <c r="Z536" s="66"/>
      <c r="AA536" s="66"/>
      <c r="AB536" s="66"/>
      <c r="AC536" s="66"/>
      <c r="AD536" s="71"/>
    </row>
    <row r="537" spans="1:30" ht="21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47">
        <v>12</v>
      </c>
      <c r="R537" s="129"/>
      <c r="S537" s="132"/>
      <c r="T537" s="137"/>
      <c r="U537" s="6">
        <f>IF(ABS(U505)&gt;U521,0,1)</f>
        <v>0</v>
      </c>
      <c r="V537" s="141"/>
      <c r="W537" s="56"/>
      <c r="X537" s="6">
        <f>IF(ABS(X505)&gt;X521,0,1)</f>
        <v>1</v>
      </c>
      <c r="Y537" s="59"/>
      <c r="Z537" s="6">
        <f>IF(ABS(Z505)&gt;Z521,0,1)</f>
        <v>0</v>
      </c>
      <c r="AA537" s="63"/>
      <c r="AB537" s="66"/>
      <c r="AC537" s="6">
        <f>IF(ABS(AC505)&gt;AC521,0,1)</f>
        <v>0</v>
      </c>
      <c r="AD537" s="71"/>
    </row>
    <row r="538" spans="1:30" ht="21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48">
        <v>13</v>
      </c>
      <c r="R538" s="129"/>
      <c r="S538" s="132"/>
      <c r="T538" s="137"/>
      <c r="U538" s="71"/>
      <c r="V538" s="141"/>
      <c r="W538" s="71"/>
      <c r="X538" s="71"/>
      <c r="Y538" s="71"/>
      <c r="Z538" s="71"/>
      <c r="AA538" s="71"/>
      <c r="AB538" s="71"/>
      <c r="AC538" s="71"/>
      <c r="AD538" s="71"/>
    </row>
    <row r="539" spans="1:30" ht="21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31" t="s">
        <v>64</v>
      </c>
      <c r="R539" s="55">
        <f>SUM(R526:R538)</f>
        <v>0</v>
      </c>
      <c r="S539" s="6">
        <f t="shared" ref="S539:AD539" si="165">SUM(S526:S538)</f>
        <v>0</v>
      </c>
      <c r="T539" s="6">
        <f t="shared" si="165"/>
        <v>0</v>
      </c>
      <c r="U539" s="6">
        <f t="shared" si="165"/>
        <v>0</v>
      </c>
      <c r="V539" s="6">
        <f t="shared" si="165"/>
        <v>0</v>
      </c>
      <c r="W539" s="6">
        <f t="shared" si="165"/>
        <v>0</v>
      </c>
      <c r="X539" s="75">
        <f t="shared" si="165"/>
        <v>1</v>
      </c>
      <c r="Y539" s="6">
        <f t="shared" si="165"/>
        <v>0</v>
      </c>
      <c r="Z539" s="6">
        <f t="shared" si="165"/>
        <v>0</v>
      </c>
      <c r="AA539" s="6">
        <f t="shared" si="165"/>
        <v>0</v>
      </c>
      <c r="AB539" s="6">
        <f t="shared" si="165"/>
        <v>0</v>
      </c>
      <c r="AC539" s="6">
        <f t="shared" si="165"/>
        <v>1</v>
      </c>
      <c r="AD539" s="6">
        <f t="shared" si="165"/>
        <v>0</v>
      </c>
    </row>
    <row r="540" spans="1:30" ht="21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31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21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30" t="s">
        <v>416</v>
      </c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50"/>
    </row>
    <row r="542" spans="1:30" ht="21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51"/>
      <c r="R542" s="6">
        <v>1</v>
      </c>
      <c r="S542" s="6">
        <v>2</v>
      </c>
      <c r="T542" s="6">
        <v>3</v>
      </c>
      <c r="U542" s="6">
        <v>4</v>
      </c>
      <c r="V542" s="6">
        <v>5</v>
      </c>
      <c r="W542" s="6">
        <v>6</v>
      </c>
      <c r="X542" s="6">
        <v>7</v>
      </c>
      <c r="Y542" s="6">
        <v>8</v>
      </c>
      <c r="Z542" s="6">
        <v>9</v>
      </c>
      <c r="AA542" s="6">
        <v>10</v>
      </c>
      <c r="AB542" s="6">
        <v>11</v>
      </c>
      <c r="AC542" s="6">
        <v>12</v>
      </c>
      <c r="AD542" s="52">
        <v>13</v>
      </c>
    </row>
    <row r="543" spans="1:30" ht="21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51">
        <v>1</v>
      </c>
      <c r="R543" s="129"/>
      <c r="S543" s="129"/>
      <c r="T543" s="129"/>
      <c r="U543" s="129"/>
      <c r="V543" s="129"/>
      <c r="W543" s="129"/>
      <c r="X543" s="129"/>
      <c r="Y543" s="129"/>
      <c r="Z543" s="129"/>
      <c r="AA543" s="129"/>
      <c r="AB543" s="129"/>
      <c r="AC543" s="129"/>
      <c r="AD543" s="131"/>
    </row>
    <row r="544" spans="1:30" ht="21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51">
        <v>2</v>
      </c>
      <c r="R544" s="129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5"/>
    </row>
    <row r="545" spans="1:30" ht="21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51">
        <v>3</v>
      </c>
      <c r="R545" s="129"/>
      <c r="S545" s="132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9"/>
    </row>
    <row r="546" spans="1:30" ht="21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51">
        <v>4</v>
      </c>
      <c r="R546" s="129"/>
      <c r="S546" s="132"/>
      <c r="T546" s="137"/>
      <c r="U546" s="6">
        <v>1</v>
      </c>
      <c r="V546" s="141"/>
      <c r="W546" s="56"/>
      <c r="X546" s="75"/>
      <c r="Y546" s="59"/>
      <c r="Z546" s="6">
        <v>0.79885650238593098</v>
      </c>
      <c r="AA546" s="63"/>
      <c r="AB546" s="66"/>
      <c r="AC546" s="6">
        <v>0.71847956447144667</v>
      </c>
      <c r="AD546" s="145"/>
    </row>
    <row r="547" spans="1:30" ht="21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51">
        <v>5</v>
      </c>
      <c r="R547" s="129"/>
      <c r="S547" s="132"/>
      <c r="T547" s="137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5"/>
    </row>
    <row r="548" spans="1:30" ht="21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51">
        <v>6</v>
      </c>
      <c r="R548" s="129"/>
      <c r="S548" s="132"/>
      <c r="T548" s="137"/>
      <c r="U548" s="56"/>
      <c r="V548" s="141"/>
      <c r="W548" s="56"/>
      <c r="X548" s="75"/>
      <c r="Y548" s="59"/>
      <c r="Z548" s="56"/>
      <c r="AA548" s="63"/>
      <c r="AB548" s="66"/>
      <c r="AC548" s="56"/>
      <c r="AD548" s="145"/>
    </row>
    <row r="549" spans="1:30" ht="21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51">
        <v>7</v>
      </c>
      <c r="R549" s="129"/>
      <c r="S549" s="132"/>
      <c r="T549" s="137"/>
      <c r="U549" s="75"/>
      <c r="V549" s="141"/>
      <c r="W549" s="75"/>
      <c r="X549" s="75"/>
      <c r="Y549" s="75"/>
      <c r="Z549" s="75"/>
      <c r="AA549" s="75"/>
      <c r="AB549" s="75"/>
      <c r="AC549" s="75"/>
      <c r="AD549" s="145"/>
    </row>
    <row r="550" spans="1:30" ht="21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51">
        <v>8</v>
      </c>
      <c r="R550" s="129"/>
      <c r="S550" s="132"/>
      <c r="T550" s="137"/>
      <c r="U550" s="59"/>
      <c r="V550" s="141"/>
      <c r="W550" s="59"/>
      <c r="X550" s="75"/>
      <c r="Y550" s="59"/>
      <c r="Z550" s="59"/>
      <c r="AA550" s="63"/>
      <c r="AB550" s="66"/>
      <c r="AC550" s="59"/>
      <c r="AD550" s="145"/>
    </row>
    <row r="551" spans="1:30" ht="21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51">
        <v>9</v>
      </c>
      <c r="R551" s="129"/>
      <c r="S551" s="132"/>
      <c r="T551" s="137"/>
      <c r="U551" s="6">
        <v>0.79885650238593098</v>
      </c>
      <c r="V551" s="141"/>
      <c r="W551" s="56"/>
      <c r="X551" s="75"/>
      <c r="Y551" s="59"/>
      <c r="Z551" s="6">
        <v>1</v>
      </c>
      <c r="AA551" s="63"/>
      <c r="AB551" s="66"/>
      <c r="AC551" s="6">
        <v>0.90741484112198878</v>
      </c>
      <c r="AD551" s="145"/>
    </row>
    <row r="552" spans="1:30" ht="21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51">
        <v>10</v>
      </c>
      <c r="R552" s="129"/>
      <c r="S552" s="132"/>
      <c r="T552" s="137"/>
      <c r="U552" s="63"/>
      <c r="V552" s="141"/>
      <c r="W552" s="63"/>
      <c r="X552" s="75"/>
      <c r="Y552" s="63"/>
      <c r="Z552" s="63"/>
      <c r="AA552" s="63"/>
      <c r="AB552" s="66"/>
      <c r="AC552" s="63"/>
      <c r="AD552" s="145"/>
    </row>
    <row r="553" spans="1:30" ht="21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51">
        <v>11</v>
      </c>
      <c r="R553" s="129"/>
      <c r="S553" s="132"/>
      <c r="T553" s="137"/>
      <c r="U553" s="66"/>
      <c r="V553" s="141"/>
      <c r="W553" s="66"/>
      <c r="X553" s="75"/>
      <c r="Y553" s="66"/>
      <c r="Z553" s="66"/>
      <c r="AA553" s="66"/>
      <c r="AB553" s="66"/>
      <c r="AC553" s="66"/>
      <c r="AD553" s="145"/>
    </row>
    <row r="554" spans="1:30" ht="21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51">
        <v>12</v>
      </c>
      <c r="R554" s="129"/>
      <c r="S554" s="132"/>
      <c r="T554" s="137"/>
      <c r="U554" s="6">
        <v>0.71847956447144667</v>
      </c>
      <c r="V554" s="141"/>
      <c r="W554" s="56"/>
      <c r="X554" s="75"/>
      <c r="Y554" s="59"/>
      <c r="Z554" s="6">
        <v>0.90741484112198878</v>
      </c>
      <c r="AA554" s="63"/>
      <c r="AB554" s="66"/>
      <c r="AC554" s="6">
        <v>1.0000000000000002</v>
      </c>
      <c r="AD554" s="145"/>
    </row>
    <row r="555" spans="1:30" ht="21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53">
        <v>13</v>
      </c>
      <c r="R555" s="130"/>
      <c r="S555" s="133"/>
      <c r="T555" s="138"/>
      <c r="U555" s="73"/>
      <c r="V555" s="142"/>
      <c r="W555" s="73"/>
      <c r="X555" s="76"/>
      <c r="Y555" s="73"/>
      <c r="Z555" s="73"/>
      <c r="AA555" s="73"/>
      <c r="AB555" s="73"/>
      <c r="AC555" s="73"/>
      <c r="AD555" s="74"/>
    </row>
    <row r="556" spans="1:30" ht="21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21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31" t="s">
        <v>417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21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44"/>
      <c r="R558" s="45">
        <v>1</v>
      </c>
      <c r="S558" s="45">
        <v>2</v>
      </c>
      <c r="T558" s="45">
        <v>3</v>
      </c>
      <c r="U558" s="45">
        <v>4</v>
      </c>
      <c r="V558" s="45">
        <v>5</v>
      </c>
      <c r="W558" s="45">
        <v>6</v>
      </c>
      <c r="X558" s="45">
        <v>7</v>
      </c>
      <c r="Y558" s="45">
        <v>8</v>
      </c>
      <c r="Z558" s="45">
        <v>9</v>
      </c>
      <c r="AA558" s="45">
        <v>10</v>
      </c>
      <c r="AB558" s="45">
        <v>11</v>
      </c>
      <c r="AC558" s="45">
        <v>12</v>
      </c>
      <c r="AD558" s="46">
        <v>13</v>
      </c>
    </row>
    <row r="559" spans="1:30" ht="21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47">
        <v>1</v>
      </c>
      <c r="R559" s="129"/>
      <c r="S559" s="129"/>
      <c r="T559" s="129"/>
      <c r="U559" s="129"/>
      <c r="V559" s="129"/>
      <c r="W559" s="129"/>
      <c r="X559" s="129"/>
      <c r="Y559" s="129"/>
      <c r="Z559" s="129"/>
      <c r="AA559" s="129"/>
      <c r="AB559" s="129"/>
      <c r="AC559" s="129"/>
      <c r="AD559" s="129"/>
    </row>
    <row r="560" spans="1:30" ht="21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47">
        <v>2</v>
      </c>
      <c r="R560" s="129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</row>
    <row r="561" spans="1:30" ht="21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47">
        <v>3</v>
      </c>
      <c r="R561" s="129"/>
      <c r="S561" s="132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</row>
    <row r="562" spans="1:30" ht="21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47">
        <v>4</v>
      </c>
      <c r="R562" s="129"/>
      <c r="S562" s="132"/>
      <c r="T562" s="137"/>
      <c r="U562" s="6">
        <f>TDIST(ABS(U546),3,2)</f>
        <v>0.39100221895577059</v>
      </c>
      <c r="V562" s="141"/>
      <c r="W562" s="56"/>
      <c r="X562" s="75"/>
      <c r="Y562" s="59"/>
      <c r="Z562" s="6">
        <f t="shared" ref="Z562:AC562" si="166">TDIST(ABS(Z546),3,2)</f>
        <v>0.4827702234891319</v>
      </c>
      <c r="AA562" s="63"/>
      <c r="AB562" s="66"/>
      <c r="AC562" s="6">
        <f t="shared" si="166"/>
        <v>0.52436383482109572</v>
      </c>
      <c r="AD562" s="23"/>
    </row>
    <row r="563" spans="1:30" ht="21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47">
        <v>5</v>
      </c>
      <c r="R563" s="129"/>
      <c r="S563" s="132"/>
      <c r="T563" s="137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23"/>
    </row>
    <row r="564" spans="1:30" ht="21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47">
        <v>6</v>
      </c>
      <c r="R564" s="129"/>
      <c r="S564" s="132"/>
      <c r="T564" s="137"/>
      <c r="U564" s="56"/>
      <c r="V564" s="141"/>
      <c r="W564" s="56"/>
      <c r="X564" s="75"/>
      <c r="Y564" s="59"/>
      <c r="Z564" s="56"/>
      <c r="AA564" s="63"/>
      <c r="AB564" s="66"/>
      <c r="AC564" s="56"/>
      <c r="AD564" s="23"/>
    </row>
    <row r="565" spans="1:30" ht="21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47">
        <v>7</v>
      </c>
      <c r="R565" s="129"/>
      <c r="S565" s="132"/>
      <c r="T565" s="137"/>
      <c r="U565" s="75"/>
      <c r="V565" s="141"/>
      <c r="W565" s="75"/>
      <c r="X565" s="75"/>
      <c r="Y565" s="75"/>
      <c r="Z565" s="75"/>
      <c r="AA565" s="75"/>
      <c r="AB565" s="75"/>
      <c r="AC565" s="75"/>
      <c r="AD565" s="23"/>
    </row>
    <row r="566" spans="1:30" ht="21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47">
        <v>8</v>
      </c>
      <c r="R566" s="129"/>
      <c r="S566" s="132"/>
      <c r="T566" s="137"/>
      <c r="U566" s="59"/>
      <c r="V566" s="141"/>
      <c r="W566" s="59"/>
      <c r="X566" s="75"/>
      <c r="Y566" s="59"/>
      <c r="Z566" s="59"/>
      <c r="AA566" s="63"/>
      <c r="AB566" s="66"/>
      <c r="AC566" s="59"/>
      <c r="AD566" s="23"/>
    </row>
    <row r="567" spans="1:30" ht="21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47">
        <v>9</v>
      </c>
      <c r="R567" s="129"/>
      <c r="S567" s="132"/>
      <c r="T567" s="137"/>
      <c r="U567" s="6">
        <f t="shared" ref="U567:AC567" si="167">TDIST(ABS(U551),3,2)</f>
        <v>0.4827702234891319</v>
      </c>
      <c r="V567" s="141"/>
      <c r="W567" s="56"/>
      <c r="X567" s="75"/>
      <c r="Y567" s="59"/>
      <c r="Z567" s="6">
        <f t="shared" si="167"/>
        <v>0.39100221895577059</v>
      </c>
      <c r="AA567" s="63"/>
      <c r="AB567" s="66"/>
      <c r="AC567" s="6">
        <f t="shared" si="167"/>
        <v>0.43108342829944796</v>
      </c>
      <c r="AD567" s="23"/>
    </row>
    <row r="568" spans="1:30" ht="21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47">
        <v>10</v>
      </c>
      <c r="R568" s="129"/>
      <c r="S568" s="132"/>
      <c r="T568" s="137"/>
      <c r="U568" s="63"/>
      <c r="V568" s="141"/>
      <c r="W568" s="63"/>
      <c r="X568" s="75"/>
      <c r="Y568" s="63"/>
      <c r="Z568" s="63"/>
      <c r="AA568" s="63"/>
      <c r="AB568" s="66"/>
      <c r="AC568" s="63"/>
      <c r="AD568" s="23"/>
    </row>
    <row r="569" spans="1:30" ht="21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47">
        <v>11</v>
      </c>
      <c r="R569" s="129"/>
      <c r="S569" s="132"/>
      <c r="T569" s="137"/>
      <c r="U569" s="66"/>
      <c r="V569" s="141"/>
      <c r="W569" s="66"/>
      <c r="X569" s="75"/>
      <c r="Y569" s="66"/>
      <c r="Z569" s="66"/>
      <c r="AA569" s="66"/>
      <c r="AB569" s="66"/>
      <c r="AC569" s="66"/>
      <c r="AD569" s="23"/>
    </row>
    <row r="570" spans="1:30" ht="21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47">
        <v>12</v>
      </c>
      <c r="R570" s="129"/>
      <c r="S570" s="132"/>
      <c r="T570" s="137"/>
      <c r="U570" s="6">
        <f t="shared" ref="U570:AC570" si="168">TDIST(ABS(U554),3,2)</f>
        <v>0.52436383482109572</v>
      </c>
      <c r="V570" s="141"/>
      <c r="W570" s="56"/>
      <c r="X570" s="75"/>
      <c r="Y570" s="59"/>
      <c r="Z570" s="6">
        <f t="shared" si="168"/>
        <v>0.43108342829944796</v>
      </c>
      <c r="AA570" s="63"/>
      <c r="AB570" s="66"/>
      <c r="AC570" s="6">
        <f t="shared" si="168"/>
        <v>0.39100221895577075</v>
      </c>
      <c r="AD570" s="23"/>
    </row>
    <row r="571" spans="1:30" ht="21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48">
        <v>13</v>
      </c>
      <c r="R571" s="129"/>
      <c r="S571" s="132"/>
      <c r="T571" s="137"/>
      <c r="U571" s="71"/>
      <c r="V571" s="141"/>
      <c r="W571" s="71"/>
      <c r="X571" s="75"/>
      <c r="Y571" s="71"/>
      <c r="Z571" s="71"/>
      <c r="AA571" s="71"/>
      <c r="AB571" s="71"/>
      <c r="AC571" s="71"/>
      <c r="AD571" s="71"/>
    </row>
    <row r="572" spans="1:30" ht="21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31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21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31" t="s">
        <v>418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21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44"/>
      <c r="R574" s="45">
        <v>1</v>
      </c>
      <c r="S574" s="45">
        <v>2</v>
      </c>
      <c r="T574" s="45">
        <v>3</v>
      </c>
      <c r="U574" s="45">
        <v>4</v>
      </c>
      <c r="V574" s="45">
        <v>5</v>
      </c>
      <c r="W574" s="45">
        <v>6</v>
      </c>
      <c r="X574" s="45">
        <v>7</v>
      </c>
      <c r="Y574" s="45">
        <v>8</v>
      </c>
      <c r="Z574" s="45">
        <v>9</v>
      </c>
      <c r="AA574" s="45">
        <v>10</v>
      </c>
      <c r="AB574" s="45">
        <v>11</v>
      </c>
      <c r="AC574" s="45">
        <v>12</v>
      </c>
      <c r="AD574" s="46">
        <v>13</v>
      </c>
    </row>
    <row r="575" spans="1:30" ht="21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47">
        <v>1</v>
      </c>
      <c r="R575" s="129"/>
      <c r="S575" s="129"/>
      <c r="T575" s="129"/>
      <c r="U575" s="129"/>
      <c r="V575" s="129"/>
      <c r="W575" s="129"/>
      <c r="X575" s="129"/>
      <c r="Y575" s="129"/>
      <c r="Z575" s="129"/>
      <c r="AA575" s="129"/>
      <c r="AB575" s="129"/>
      <c r="AC575" s="129"/>
      <c r="AD575" s="129"/>
    </row>
    <row r="576" spans="1:30" ht="21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47">
        <v>2</v>
      </c>
      <c r="R576" s="129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</row>
    <row r="577" spans="1:30" ht="21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47">
        <v>3</v>
      </c>
      <c r="R577" s="129"/>
      <c r="S577" s="132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</row>
    <row r="578" spans="1:30" ht="21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47">
        <v>4</v>
      </c>
      <c r="R578" s="129"/>
      <c r="S578" s="132"/>
      <c r="T578" s="137"/>
      <c r="U578" s="6">
        <f>IF(ABS(U546)&gt;U562,0,1)</f>
        <v>0</v>
      </c>
      <c r="V578" s="141"/>
      <c r="W578" s="56"/>
      <c r="X578" s="75"/>
      <c r="Y578" s="59"/>
      <c r="Z578" s="6">
        <f>IF(ABS(Z546)&gt;Z562,0,1)</f>
        <v>0</v>
      </c>
      <c r="AA578" s="63"/>
      <c r="AB578" s="66"/>
      <c r="AC578" s="6">
        <f>IF(ABS(AC546)&gt;AC562,0,1)</f>
        <v>0</v>
      </c>
      <c r="AD578" s="71"/>
    </row>
    <row r="579" spans="1:30" ht="21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47">
        <v>5</v>
      </c>
      <c r="R579" s="129"/>
      <c r="S579" s="132"/>
      <c r="T579" s="137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23"/>
    </row>
    <row r="580" spans="1:30" ht="21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47">
        <v>6</v>
      </c>
      <c r="R580" s="129"/>
      <c r="S580" s="132"/>
      <c r="T580" s="137"/>
      <c r="U580" s="56"/>
      <c r="V580" s="141"/>
      <c r="W580" s="56"/>
      <c r="X580" s="75"/>
      <c r="Y580" s="59"/>
      <c r="Z580" s="56"/>
      <c r="AA580" s="63"/>
      <c r="AB580" s="66"/>
      <c r="AC580" s="56"/>
      <c r="AD580" s="23"/>
    </row>
    <row r="581" spans="1:30" ht="21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47">
        <v>7</v>
      </c>
      <c r="R581" s="129"/>
      <c r="S581" s="132"/>
      <c r="T581" s="137"/>
      <c r="U581" s="75"/>
      <c r="V581" s="141"/>
      <c r="W581" s="75"/>
      <c r="X581" s="75"/>
      <c r="Y581" s="75"/>
      <c r="Z581" s="75"/>
      <c r="AA581" s="75"/>
      <c r="AB581" s="75"/>
      <c r="AC581" s="75"/>
      <c r="AD581" s="23"/>
    </row>
    <row r="582" spans="1:30" ht="21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47">
        <v>8</v>
      </c>
      <c r="R582" s="129"/>
      <c r="S582" s="132"/>
      <c r="T582" s="137"/>
      <c r="U582" s="59"/>
      <c r="V582" s="141"/>
      <c r="W582" s="59"/>
      <c r="X582" s="75"/>
      <c r="Y582" s="59"/>
      <c r="Z582" s="59"/>
      <c r="AA582" s="63"/>
      <c r="AB582" s="66"/>
      <c r="AC582" s="59"/>
      <c r="AD582" s="23"/>
    </row>
    <row r="583" spans="1:30" ht="21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47">
        <v>9</v>
      </c>
      <c r="R583" s="129"/>
      <c r="S583" s="132"/>
      <c r="T583" s="137"/>
      <c r="U583" s="6">
        <f>IF(ABS(U551)&gt;U567,0,1)</f>
        <v>0</v>
      </c>
      <c r="V583" s="141"/>
      <c r="W583" s="56"/>
      <c r="X583" s="75"/>
      <c r="Y583" s="59"/>
      <c r="Z583" s="6">
        <f>IF(ABS(Z551)&gt;Z567,0,1)</f>
        <v>0</v>
      </c>
      <c r="AA583" s="63"/>
      <c r="AB583" s="66"/>
      <c r="AC583" s="6">
        <f>IF(ABS(AC551)&gt;AC567,0,1)</f>
        <v>0</v>
      </c>
      <c r="AD583" s="23"/>
    </row>
    <row r="584" spans="1:30" ht="21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47">
        <v>10</v>
      </c>
      <c r="R584" s="129"/>
      <c r="S584" s="132"/>
      <c r="T584" s="137"/>
      <c r="U584" s="63"/>
      <c r="V584" s="141"/>
      <c r="W584" s="63"/>
      <c r="X584" s="75"/>
      <c r="Y584" s="63"/>
      <c r="Z584" s="63"/>
      <c r="AA584" s="63"/>
      <c r="AB584" s="66"/>
      <c r="AC584" s="63"/>
      <c r="AD584" s="23"/>
    </row>
    <row r="585" spans="1:30" ht="21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47">
        <v>11</v>
      </c>
      <c r="R585" s="129"/>
      <c r="S585" s="132"/>
      <c r="T585" s="137"/>
      <c r="U585" s="66"/>
      <c r="V585" s="141"/>
      <c r="W585" s="66"/>
      <c r="X585" s="75"/>
      <c r="Y585" s="66"/>
      <c r="Z585" s="66"/>
      <c r="AA585" s="66"/>
      <c r="AB585" s="66"/>
      <c r="AC585" s="66"/>
      <c r="AD585" s="23"/>
    </row>
    <row r="586" spans="1:30" ht="21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47">
        <v>12</v>
      </c>
      <c r="R586" s="129"/>
      <c r="S586" s="132"/>
      <c r="T586" s="137"/>
      <c r="U586" s="6">
        <f>IF(ABS(U554)&gt;U570,0,1)</f>
        <v>0</v>
      </c>
      <c r="V586" s="141"/>
      <c r="W586" s="56"/>
      <c r="X586" s="75"/>
      <c r="Y586" s="59"/>
      <c r="Z586" s="6">
        <f>IF(ABS(Z554)&gt;Z570,0,1)</f>
        <v>0</v>
      </c>
      <c r="AA586" s="63"/>
      <c r="AB586" s="66"/>
      <c r="AC586" s="6">
        <f>IF(ABS(AC554)&gt;AC570,0,1)</f>
        <v>0</v>
      </c>
      <c r="AD586" s="71"/>
    </row>
    <row r="587" spans="1:30" ht="21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48">
        <v>13</v>
      </c>
      <c r="R587" s="129"/>
      <c r="S587" s="132"/>
      <c r="T587" s="137"/>
      <c r="U587" s="71"/>
      <c r="V587" s="141"/>
      <c r="W587" s="71"/>
      <c r="X587" s="75"/>
      <c r="Y587" s="71"/>
      <c r="Z587" s="71"/>
      <c r="AA587" s="71"/>
      <c r="AB587" s="71"/>
      <c r="AC587" s="71"/>
      <c r="AD587" s="71"/>
    </row>
    <row r="588" spans="1:30" ht="21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31" t="s">
        <v>64</v>
      </c>
      <c r="R588" s="55">
        <f>SUM(R575:R587)</f>
        <v>0</v>
      </c>
      <c r="S588" s="6">
        <f t="shared" ref="S588:AD588" si="169">SUM(S575:S587)</f>
        <v>0</v>
      </c>
      <c r="T588" s="6">
        <f t="shared" si="169"/>
        <v>0</v>
      </c>
      <c r="U588" s="6">
        <f t="shared" si="169"/>
        <v>0</v>
      </c>
      <c r="V588" s="6">
        <f t="shared" si="169"/>
        <v>0</v>
      </c>
      <c r="W588" s="6">
        <f t="shared" si="169"/>
        <v>0</v>
      </c>
      <c r="X588" s="6">
        <f t="shared" si="169"/>
        <v>0</v>
      </c>
      <c r="Y588" s="6">
        <f t="shared" si="169"/>
        <v>0</v>
      </c>
      <c r="Z588" s="6">
        <f t="shared" si="169"/>
        <v>0</v>
      </c>
      <c r="AA588" s="6">
        <f t="shared" si="169"/>
        <v>0</v>
      </c>
      <c r="AB588" s="6">
        <f t="shared" si="169"/>
        <v>0</v>
      </c>
      <c r="AC588" s="6">
        <f t="shared" si="169"/>
        <v>0</v>
      </c>
      <c r="AD588" s="6">
        <f t="shared" si="169"/>
        <v>0</v>
      </c>
    </row>
    <row r="589" spans="1:30" ht="21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31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21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30" t="s">
        <v>419</v>
      </c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50"/>
    </row>
    <row r="591" spans="1:30" ht="21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51"/>
      <c r="R591" s="6">
        <v>1</v>
      </c>
      <c r="S591" s="6">
        <v>2</v>
      </c>
      <c r="T591" s="6">
        <v>3</v>
      </c>
      <c r="U591" s="6">
        <v>4</v>
      </c>
      <c r="V591" s="6">
        <v>5</v>
      </c>
      <c r="W591" s="6">
        <v>6</v>
      </c>
      <c r="X591" s="6">
        <v>7</v>
      </c>
      <c r="Y591" s="6">
        <v>8</v>
      </c>
      <c r="Z591" s="6">
        <v>9</v>
      </c>
      <c r="AA591" s="6">
        <v>10</v>
      </c>
      <c r="AB591" s="6">
        <v>11</v>
      </c>
      <c r="AC591" s="6">
        <v>12</v>
      </c>
      <c r="AD591" s="52">
        <v>13</v>
      </c>
    </row>
    <row r="592" spans="1:30" ht="21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51">
        <v>1</v>
      </c>
      <c r="R592" s="129"/>
      <c r="S592" s="129"/>
      <c r="T592" s="129"/>
      <c r="U592" s="129"/>
      <c r="V592" s="129"/>
      <c r="W592" s="129"/>
      <c r="X592" s="129"/>
      <c r="Y592" s="129"/>
      <c r="Z592" s="129"/>
      <c r="AA592" s="129"/>
      <c r="AB592" s="129"/>
      <c r="AC592" s="129"/>
      <c r="AD592" s="131"/>
    </row>
    <row r="593" spans="1:30" ht="21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51">
        <v>2</v>
      </c>
      <c r="R593" s="129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5"/>
    </row>
    <row r="594" spans="1:30" ht="21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51">
        <v>3</v>
      </c>
      <c r="R594" s="129"/>
      <c r="S594" s="132"/>
      <c r="T594" s="137"/>
      <c r="U594" s="137"/>
      <c r="V594" s="141"/>
      <c r="W594" s="137"/>
      <c r="X594" s="137"/>
      <c r="Y594" s="137"/>
      <c r="Z594" s="137"/>
      <c r="AA594" s="137"/>
      <c r="AB594" s="137"/>
      <c r="AC594" s="137"/>
      <c r="AD594" s="139"/>
    </row>
    <row r="595" spans="1:30" ht="21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51">
        <v>4</v>
      </c>
      <c r="R595" s="129"/>
      <c r="S595" s="132"/>
      <c r="T595" s="137"/>
      <c r="U595" s="6">
        <v>1</v>
      </c>
      <c r="V595" s="141"/>
      <c r="W595" s="56"/>
      <c r="X595" s="75"/>
      <c r="Y595" s="59"/>
      <c r="Z595" s="6">
        <v>0.79885650238593098</v>
      </c>
      <c r="AA595" s="63"/>
      <c r="AB595" s="66"/>
      <c r="AC595" s="6">
        <v>0.71847956447144667</v>
      </c>
      <c r="AD595" s="145"/>
    </row>
    <row r="596" spans="1:30" ht="21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51">
        <v>5</v>
      </c>
      <c r="R596" s="129"/>
      <c r="S596" s="132"/>
      <c r="T596" s="137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5"/>
    </row>
    <row r="597" spans="1:30" ht="21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51">
        <v>6</v>
      </c>
      <c r="R597" s="129"/>
      <c r="S597" s="132"/>
      <c r="T597" s="137"/>
      <c r="U597" s="56"/>
      <c r="V597" s="141"/>
      <c r="W597" s="56"/>
      <c r="X597" s="75"/>
      <c r="Y597" s="59"/>
      <c r="Z597" s="56"/>
      <c r="AA597" s="63"/>
      <c r="AB597" s="66"/>
      <c r="AC597" s="56"/>
      <c r="AD597" s="145"/>
    </row>
    <row r="598" spans="1:30" ht="21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51">
        <v>7</v>
      </c>
      <c r="R598" s="129"/>
      <c r="S598" s="132"/>
      <c r="T598" s="137"/>
      <c r="U598" s="75"/>
      <c r="V598" s="141"/>
      <c r="W598" s="75"/>
      <c r="X598" s="75"/>
      <c r="Y598" s="75"/>
      <c r="Z598" s="75"/>
      <c r="AA598" s="75"/>
      <c r="AB598" s="75"/>
      <c r="AC598" s="75"/>
      <c r="AD598" s="145"/>
    </row>
    <row r="599" spans="1:30" ht="21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51">
        <v>8</v>
      </c>
      <c r="R599" s="129"/>
      <c r="S599" s="132"/>
      <c r="T599" s="137"/>
      <c r="U599" s="59"/>
      <c r="V599" s="141"/>
      <c r="W599" s="59"/>
      <c r="X599" s="75"/>
      <c r="Y599" s="59"/>
      <c r="Z599" s="59"/>
      <c r="AA599" s="63"/>
      <c r="AB599" s="66"/>
      <c r="AC599" s="59"/>
      <c r="AD599" s="145"/>
    </row>
    <row r="600" spans="1:30" ht="21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51">
        <v>9</v>
      </c>
      <c r="R600" s="129"/>
      <c r="S600" s="132"/>
      <c r="T600" s="137"/>
      <c r="U600" s="6">
        <v>0.79885650238593098</v>
      </c>
      <c r="V600" s="141"/>
      <c r="W600" s="56"/>
      <c r="X600" s="75"/>
      <c r="Y600" s="59"/>
      <c r="Z600" s="6">
        <v>1</v>
      </c>
      <c r="AA600" s="63"/>
      <c r="AB600" s="66"/>
      <c r="AC600" s="6">
        <v>0.90741484112198878</v>
      </c>
      <c r="AD600" s="145"/>
    </row>
    <row r="601" spans="1:30" ht="21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51">
        <v>10</v>
      </c>
      <c r="R601" s="129"/>
      <c r="S601" s="132"/>
      <c r="T601" s="137"/>
      <c r="U601" s="63"/>
      <c r="V601" s="141"/>
      <c r="W601" s="63"/>
      <c r="X601" s="75"/>
      <c r="Y601" s="63"/>
      <c r="Z601" s="63"/>
      <c r="AA601" s="63"/>
      <c r="AB601" s="66"/>
      <c r="AC601" s="63"/>
      <c r="AD601" s="145"/>
    </row>
    <row r="602" spans="1:30" ht="21" x14ac:dyDescent="0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51">
        <v>11</v>
      </c>
      <c r="R602" s="129"/>
      <c r="S602" s="132"/>
      <c r="T602" s="137"/>
      <c r="U602" s="66"/>
      <c r="V602" s="141"/>
      <c r="W602" s="66"/>
      <c r="X602" s="75"/>
      <c r="Y602" s="66"/>
      <c r="Z602" s="66"/>
      <c r="AA602" s="66"/>
      <c r="AB602" s="66"/>
      <c r="AC602" s="66"/>
      <c r="AD602" s="145"/>
    </row>
    <row r="603" spans="1:30" ht="21" x14ac:dyDescent="0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51">
        <v>12</v>
      </c>
      <c r="R603" s="129"/>
      <c r="S603" s="132"/>
      <c r="T603" s="137"/>
      <c r="U603" s="6">
        <v>0.71847956447144667</v>
      </c>
      <c r="V603" s="141"/>
      <c r="W603" s="56"/>
      <c r="X603" s="75"/>
      <c r="Y603" s="59"/>
      <c r="Z603" s="6">
        <v>0.90741484112198878</v>
      </c>
      <c r="AA603" s="63"/>
      <c r="AB603" s="66"/>
      <c r="AC603" s="6">
        <v>1.0000000000000002</v>
      </c>
      <c r="AD603" s="72"/>
    </row>
    <row r="604" spans="1:30" ht="21" x14ac:dyDescent="0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53">
        <v>13</v>
      </c>
      <c r="R604" s="130"/>
      <c r="S604" s="133"/>
      <c r="T604" s="138"/>
      <c r="U604" s="73"/>
      <c r="V604" s="142"/>
      <c r="W604" s="73"/>
      <c r="X604" s="76"/>
      <c r="Y604" s="73"/>
      <c r="Z604" s="73"/>
      <c r="AA604" s="73"/>
      <c r="AB604" s="73"/>
      <c r="AC604" s="73"/>
      <c r="AD604" s="74"/>
    </row>
    <row r="605" spans="1:30" ht="21" x14ac:dyDescent="0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31"/>
      <c r="R605" s="6"/>
      <c r="S605" s="6"/>
      <c r="T605" s="6"/>
      <c r="U605" s="6">
        <f>AVERAGE(U595:U603)</f>
        <v>0.83911202228579251</v>
      </c>
      <c r="V605" s="6"/>
      <c r="W605" s="6"/>
      <c r="X605" s="6"/>
      <c r="Y605" s="6"/>
      <c r="Z605" s="77">
        <f>AVERAGE(Z595:Z603)</f>
        <v>0.90209044783597314</v>
      </c>
      <c r="AA605" s="6"/>
      <c r="AB605" s="6"/>
      <c r="AC605" s="6">
        <f>AVERAGE(AC595:AC603)</f>
        <v>0.87529813519781197</v>
      </c>
      <c r="AD605" s="6"/>
    </row>
    <row r="606" spans="1:30" ht="14.4" x14ac:dyDescent="0.3">
      <c r="Q606" s="1"/>
    </row>
    <row r="607" spans="1:30" ht="14.4" x14ac:dyDescent="0.3">
      <c r="Q607" s="1"/>
    </row>
    <row r="608" spans="1:30" ht="14.4" x14ac:dyDescent="0.3">
      <c r="Q608" s="1"/>
    </row>
    <row r="609" spans="17:17" ht="14.4" x14ac:dyDescent="0.3">
      <c r="Q609" s="1"/>
    </row>
    <row r="610" spans="17:17" ht="14.4" x14ac:dyDescent="0.3">
      <c r="Q610" s="1"/>
    </row>
    <row r="611" spans="17:17" ht="14.4" x14ac:dyDescent="0.3">
      <c r="Q611" s="1"/>
    </row>
    <row r="612" spans="17:17" ht="14.4" x14ac:dyDescent="0.3">
      <c r="Q612" s="1"/>
    </row>
    <row r="613" spans="17:17" ht="14.4" x14ac:dyDescent="0.3">
      <c r="Q613" s="1"/>
    </row>
    <row r="614" spans="17:17" ht="14.4" x14ac:dyDescent="0.3">
      <c r="Q614" s="1"/>
    </row>
    <row r="615" spans="17:17" ht="14.4" x14ac:dyDescent="0.3">
      <c r="Q615" s="1"/>
    </row>
    <row r="616" spans="17:17" ht="14.4" x14ac:dyDescent="0.3">
      <c r="Q616" s="1"/>
    </row>
    <row r="617" spans="17:17" ht="14.4" x14ac:dyDescent="0.3">
      <c r="Q617" s="1"/>
    </row>
    <row r="618" spans="17:17" ht="14.4" x14ac:dyDescent="0.3">
      <c r="Q618" s="1"/>
    </row>
    <row r="619" spans="17:17" ht="14.4" x14ac:dyDescent="0.3">
      <c r="Q619" s="1"/>
    </row>
    <row r="620" spans="17:17" ht="14.4" x14ac:dyDescent="0.3">
      <c r="Q620" s="1"/>
    </row>
    <row r="621" spans="17:17" ht="14.4" x14ac:dyDescent="0.3">
      <c r="Q621" s="1"/>
    </row>
    <row r="622" spans="17:17" ht="14.4" x14ac:dyDescent="0.3">
      <c r="Q622" s="1"/>
    </row>
    <row r="623" spans="17:17" ht="14.4" x14ac:dyDescent="0.3">
      <c r="Q623" s="1"/>
    </row>
    <row r="624" spans="17:17" ht="14.4" x14ac:dyDescent="0.3">
      <c r="Q624" s="1"/>
    </row>
    <row r="625" spans="17:17" ht="14.4" x14ac:dyDescent="0.3">
      <c r="Q625" s="1"/>
    </row>
    <row r="626" spans="17:17" ht="14.4" x14ac:dyDescent="0.3">
      <c r="Q626" s="1"/>
    </row>
    <row r="627" spans="17:17" ht="14.4" x14ac:dyDescent="0.3">
      <c r="Q627" s="1"/>
    </row>
    <row r="628" spans="17:17" ht="14.4" x14ac:dyDescent="0.3">
      <c r="Q628" s="1"/>
    </row>
    <row r="629" spans="17:17" ht="14.4" x14ac:dyDescent="0.3">
      <c r="Q629" s="1"/>
    </row>
    <row r="630" spans="17:17" ht="14.4" x14ac:dyDescent="0.3">
      <c r="Q630" s="1"/>
    </row>
    <row r="631" spans="17:17" ht="14.4" x14ac:dyDescent="0.3">
      <c r="Q631" s="1"/>
    </row>
    <row r="632" spans="17:17" ht="14.4" x14ac:dyDescent="0.3">
      <c r="Q632" s="1"/>
    </row>
    <row r="633" spans="17:17" ht="14.4" x14ac:dyDescent="0.3">
      <c r="Q633" s="1"/>
    </row>
    <row r="634" spans="17:17" ht="14.4" x14ac:dyDescent="0.3">
      <c r="Q634" s="1"/>
    </row>
    <row r="635" spans="17:17" ht="14.4" x14ac:dyDescent="0.3">
      <c r="Q635" s="1"/>
    </row>
    <row r="636" spans="17:17" ht="14.4" x14ac:dyDescent="0.3">
      <c r="Q636" s="1"/>
    </row>
    <row r="637" spans="17:17" ht="14.4" x14ac:dyDescent="0.3">
      <c r="Q637" s="1"/>
    </row>
    <row r="638" spans="17:17" ht="14.4" x14ac:dyDescent="0.3">
      <c r="Q638" s="1"/>
    </row>
    <row r="639" spans="17:17" ht="14.4" x14ac:dyDescent="0.3">
      <c r="Q639" s="1"/>
    </row>
    <row r="640" spans="17:17" ht="14.4" x14ac:dyDescent="0.3">
      <c r="Q640" s="1"/>
    </row>
    <row r="641" spans="17:17" ht="14.4" x14ac:dyDescent="0.3">
      <c r="Q641" s="1"/>
    </row>
    <row r="642" spans="17:17" ht="14.4" x14ac:dyDescent="0.3">
      <c r="Q642" s="1"/>
    </row>
    <row r="643" spans="17:17" ht="14.4" x14ac:dyDescent="0.3">
      <c r="Q643" s="1"/>
    </row>
    <row r="644" spans="17:17" ht="14.4" x14ac:dyDescent="0.3">
      <c r="Q644" s="1"/>
    </row>
    <row r="645" spans="17:17" ht="14.4" x14ac:dyDescent="0.3">
      <c r="Q645" s="1"/>
    </row>
    <row r="646" spans="17:17" ht="14.4" x14ac:dyDescent="0.3">
      <c r="Q646" s="1"/>
    </row>
    <row r="647" spans="17:17" ht="14.4" x14ac:dyDescent="0.3">
      <c r="Q647" s="1"/>
    </row>
    <row r="648" spans="17:17" ht="14.4" x14ac:dyDescent="0.3">
      <c r="Q648" s="1"/>
    </row>
    <row r="649" spans="17:17" ht="14.4" x14ac:dyDescent="0.3">
      <c r="Q649" s="1"/>
    </row>
    <row r="650" spans="17:17" ht="14.4" x14ac:dyDescent="0.3">
      <c r="Q650" s="1"/>
    </row>
    <row r="651" spans="17:17" ht="14.4" x14ac:dyDescent="0.3">
      <c r="Q651" s="1"/>
    </row>
    <row r="652" spans="17:17" ht="14.4" x14ac:dyDescent="0.3">
      <c r="Q652" s="1"/>
    </row>
    <row r="653" spans="17:17" ht="14.4" x14ac:dyDescent="0.3">
      <c r="Q653" s="1"/>
    </row>
    <row r="654" spans="17:17" ht="14.4" x14ac:dyDescent="0.3">
      <c r="Q654" s="1"/>
    </row>
    <row r="655" spans="17:17" ht="14.4" x14ac:dyDescent="0.3">
      <c r="Q655" s="1"/>
    </row>
    <row r="656" spans="17:17" ht="14.4" x14ac:dyDescent="0.3">
      <c r="Q656" s="1"/>
    </row>
    <row r="657" spans="17:17" ht="14.4" x14ac:dyDescent="0.3">
      <c r="Q657" s="1"/>
    </row>
    <row r="658" spans="17:17" ht="14.4" x14ac:dyDescent="0.3">
      <c r="Q658" s="1"/>
    </row>
    <row r="659" spans="17:17" ht="14.4" x14ac:dyDescent="0.3">
      <c r="Q659" s="1"/>
    </row>
    <row r="660" spans="17:17" ht="14.4" x14ac:dyDescent="0.3">
      <c r="Q660" s="1"/>
    </row>
    <row r="661" spans="17:17" ht="14.4" x14ac:dyDescent="0.3">
      <c r="Q661" s="1"/>
    </row>
    <row r="662" spans="17:17" ht="14.4" x14ac:dyDescent="0.3">
      <c r="Q662" s="1"/>
    </row>
    <row r="663" spans="17:17" ht="14.4" x14ac:dyDescent="0.3">
      <c r="Q663" s="1"/>
    </row>
    <row r="664" spans="17:17" ht="14.4" x14ac:dyDescent="0.3">
      <c r="Q664" s="1"/>
    </row>
    <row r="665" spans="17:17" ht="14.4" x14ac:dyDescent="0.3">
      <c r="Q665" s="1"/>
    </row>
    <row r="666" spans="17:17" ht="14.4" x14ac:dyDescent="0.3">
      <c r="Q666" s="1"/>
    </row>
    <row r="667" spans="17:17" ht="14.4" x14ac:dyDescent="0.3">
      <c r="Q667" s="1"/>
    </row>
    <row r="668" spans="17:17" ht="14.4" x14ac:dyDescent="0.3">
      <c r="Q668" s="1"/>
    </row>
    <row r="669" spans="17:17" ht="14.4" x14ac:dyDescent="0.3">
      <c r="Q669" s="1"/>
    </row>
    <row r="670" spans="17:17" ht="14.4" x14ac:dyDescent="0.3">
      <c r="Q670" s="1"/>
    </row>
    <row r="671" spans="17:17" ht="14.4" x14ac:dyDescent="0.3">
      <c r="Q671" s="1"/>
    </row>
    <row r="672" spans="17:17" ht="14.4" x14ac:dyDescent="0.3">
      <c r="Q672" s="1"/>
    </row>
    <row r="673" spans="17:17" ht="14.4" x14ac:dyDescent="0.3">
      <c r="Q673" s="1"/>
    </row>
    <row r="674" spans="17:17" ht="14.4" x14ac:dyDescent="0.3">
      <c r="Q674" s="1"/>
    </row>
    <row r="675" spans="17:17" ht="14.4" x14ac:dyDescent="0.3">
      <c r="Q675" s="1"/>
    </row>
    <row r="676" spans="17:17" ht="14.4" x14ac:dyDescent="0.3">
      <c r="Q676" s="1"/>
    </row>
    <row r="677" spans="17:17" ht="14.4" x14ac:dyDescent="0.3">
      <c r="Q677" s="1"/>
    </row>
    <row r="678" spans="17:17" ht="14.4" x14ac:dyDescent="0.3">
      <c r="Q678" s="1"/>
    </row>
    <row r="679" spans="17:17" ht="14.4" x14ac:dyDescent="0.3">
      <c r="Q679" s="1"/>
    </row>
    <row r="680" spans="17:17" ht="14.4" x14ac:dyDescent="0.3">
      <c r="Q680" s="1"/>
    </row>
    <row r="681" spans="17:17" ht="14.4" x14ac:dyDescent="0.3">
      <c r="Q681" s="1"/>
    </row>
    <row r="682" spans="17:17" ht="14.4" x14ac:dyDescent="0.3">
      <c r="Q682" s="1"/>
    </row>
    <row r="683" spans="17:17" ht="14.4" x14ac:dyDescent="0.3">
      <c r="Q683" s="1"/>
    </row>
    <row r="684" spans="17:17" ht="14.4" x14ac:dyDescent="0.3">
      <c r="Q684" s="1"/>
    </row>
    <row r="685" spans="17:17" ht="14.4" x14ac:dyDescent="0.3">
      <c r="Q685" s="1"/>
    </row>
    <row r="686" spans="17:17" ht="14.4" x14ac:dyDescent="0.3">
      <c r="Q686" s="1"/>
    </row>
    <row r="687" spans="17:17" ht="14.4" x14ac:dyDescent="0.3">
      <c r="Q687" s="1"/>
    </row>
    <row r="688" spans="17:17" ht="14.4" x14ac:dyDescent="0.3">
      <c r="Q688" s="1"/>
    </row>
    <row r="689" spans="17:17" ht="14.4" x14ac:dyDescent="0.3">
      <c r="Q689" s="1"/>
    </row>
    <row r="690" spans="17:17" ht="14.4" x14ac:dyDescent="0.3">
      <c r="Q690" s="1"/>
    </row>
    <row r="691" spans="17:17" ht="14.4" x14ac:dyDescent="0.3">
      <c r="Q691" s="1"/>
    </row>
    <row r="692" spans="17:17" ht="14.4" x14ac:dyDescent="0.3">
      <c r="Q692" s="1"/>
    </row>
    <row r="693" spans="17:17" ht="14.4" x14ac:dyDescent="0.3">
      <c r="Q693" s="1"/>
    </row>
    <row r="694" spans="17:17" ht="14.4" x14ac:dyDescent="0.3">
      <c r="Q694" s="1"/>
    </row>
    <row r="695" spans="17:17" ht="14.4" x14ac:dyDescent="0.3">
      <c r="Q695" s="1"/>
    </row>
    <row r="696" spans="17:17" ht="14.4" x14ac:dyDescent="0.3">
      <c r="Q696" s="1"/>
    </row>
    <row r="697" spans="17:17" ht="14.4" x14ac:dyDescent="0.3">
      <c r="Q697" s="1"/>
    </row>
    <row r="698" spans="17:17" ht="14.4" x14ac:dyDescent="0.3">
      <c r="Q698" s="1"/>
    </row>
    <row r="699" spans="17:17" ht="14.4" x14ac:dyDescent="0.3">
      <c r="Q699" s="1"/>
    </row>
    <row r="700" spans="17:17" ht="14.4" x14ac:dyDescent="0.3">
      <c r="Q700" s="1"/>
    </row>
    <row r="701" spans="17:17" ht="14.4" x14ac:dyDescent="0.3">
      <c r="Q701" s="1"/>
    </row>
    <row r="702" spans="17:17" ht="14.4" x14ac:dyDescent="0.3">
      <c r="Q702" s="1"/>
    </row>
    <row r="703" spans="17:17" ht="14.4" x14ac:dyDescent="0.3">
      <c r="Q703" s="1"/>
    </row>
    <row r="704" spans="17:17" ht="14.4" x14ac:dyDescent="0.3">
      <c r="Q704" s="1"/>
    </row>
    <row r="705" spans="17:17" ht="14.4" x14ac:dyDescent="0.3">
      <c r="Q705" s="1"/>
    </row>
    <row r="706" spans="17:17" ht="14.4" x14ac:dyDescent="0.3">
      <c r="Q706" s="1"/>
    </row>
    <row r="707" spans="17:17" ht="14.4" x14ac:dyDescent="0.3">
      <c r="Q707" s="1"/>
    </row>
    <row r="708" spans="17:17" ht="14.4" x14ac:dyDescent="0.3">
      <c r="Q708" s="1"/>
    </row>
    <row r="709" spans="17:17" ht="14.4" x14ac:dyDescent="0.3">
      <c r="Q709" s="1"/>
    </row>
    <row r="710" spans="17:17" ht="14.4" x14ac:dyDescent="0.3">
      <c r="Q710" s="1"/>
    </row>
    <row r="711" spans="17:17" ht="14.4" x14ac:dyDescent="0.3">
      <c r="Q711" s="1"/>
    </row>
    <row r="712" spans="17:17" ht="14.4" x14ac:dyDescent="0.3">
      <c r="Q712" s="1"/>
    </row>
    <row r="713" spans="17:17" ht="14.4" x14ac:dyDescent="0.3">
      <c r="Q713" s="1"/>
    </row>
    <row r="714" spans="17:17" ht="14.4" x14ac:dyDescent="0.3">
      <c r="Q714" s="1"/>
    </row>
    <row r="715" spans="17:17" ht="14.4" x14ac:dyDescent="0.3">
      <c r="Q715" s="1"/>
    </row>
    <row r="716" spans="17:17" ht="14.4" x14ac:dyDescent="0.3">
      <c r="Q716" s="1"/>
    </row>
    <row r="717" spans="17:17" ht="14.4" x14ac:dyDescent="0.3">
      <c r="Q717" s="1"/>
    </row>
    <row r="718" spans="17:17" ht="14.4" x14ac:dyDescent="0.3">
      <c r="Q718" s="1"/>
    </row>
    <row r="719" spans="17:17" ht="14.4" x14ac:dyDescent="0.3">
      <c r="Q719" s="1"/>
    </row>
    <row r="720" spans="17:17" ht="14.4" x14ac:dyDescent="0.3">
      <c r="Q720" s="1"/>
    </row>
    <row r="721" spans="17:17" ht="14.4" x14ac:dyDescent="0.3">
      <c r="Q721" s="1"/>
    </row>
    <row r="722" spans="17:17" ht="14.4" x14ac:dyDescent="0.3">
      <c r="Q722" s="1"/>
    </row>
    <row r="723" spans="17:17" ht="14.4" x14ac:dyDescent="0.3">
      <c r="Q723" s="1"/>
    </row>
    <row r="724" spans="17:17" ht="14.4" x14ac:dyDescent="0.3">
      <c r="Q724" s="1"/>
    </row>
    <row r="725" spans="17:17" ht="14.4" x14ac:dyDescent="0.3">
      <c r="Q725" s="1"/>
    </row>
    <row r="726" spans="17:17" ht="14.4" x14ac:dyDescent="0.3">
      <c r="Q726" s="1"/>
    </row>
    <row r="727" spans="17:17" ht="14.4" x14ac:dyDescent="0.3">
      <c r="Q727" s="1"/>
    </row>
    <row r="728" spans="17:17" ht="14.4" x14ac:dyDescent="0.3">
      <c r="Q728" s="1"/>
    </row>
    <row r="729" spans="17:17" ht="14.4" x14ac:dyDescent="0.3">
      <c r="Q729" s="1"/>
    </row>
    <row r="730" spans="17:17" ht="14.4" x14ac:dyDescent="0.3">
      <c r="Q730" s="1"/>
    </row>
    <row r="731" spans="17:17" ht="14.4" x14ac:dyDescent="0.3">
      <c r="Q731" s="1"/>
    </row>
    <row r="732" spans="17:17" ht="14.4" x14ac:dyDescent="0.3">
      <c r="Q732" s="1"/>
    </row>
    <row r="733" spans="17:17" ht="14.4" x14ac:dyDescent="0.3">
      <c r="Q733" s="1"/>
    </row>
    <row r="734" spans="17:17" ht="14.4" x14ac:dyDescent="0.3">
      <c r="Q734" s="1"/>
    </row>
    <row r="735" spans="17:17" ht="14.4" x14ac:dyDescent="0.3">
      <c r="Q735" s="1"/>
    </row>
    <row r="736" spans="17:17" ht="14.4" x14ac:dyDescent="0.3">
      <c r="Q736" s="1"/>
    </row>
    <row r="737" spans="17:17" ht="14.4" x14ac:dyDescent="0.3">
      <c r="Q737" s="1"/>
    </row>
    <row r="738" spans="17:17" ht="14.4" x14ac:dyDescent="0.3">
      <c r="Q738" s="1"/>
    </row>
    <row r="739" spans="17:17" ht="14.4" x14ac:dyDescent="0.3">
      <c r="Q739" s="1"/>
    </row>
    <row r="740" spans="17:17" ht="14.4" x14ac:dyDescent="0.3">
      <c r="Q740" s="1"/>
    </row>
    <row r="741" spans="17:17" ht="14.4" x14ac:dyDescent="0.3">
      <c r="Q741" s="1"/>
    </row>
    <row r="742" spans="17:17" ht="14.4" x14ac:dyDescent="0.3">
      <c r="Q742" s="1"/>
    </row>
    <row r="743" spans="17:17" ht="14.4" x14ac:dyDescent="0.3">
      <c r="Q743" s="1"/>
    </row>
    <row r="744" spans="17:17" ht="14.4" x14ac:dyDescent="0.3">
      <c r="Q744" s="1"/>
    </row>
    <row r="745" spans="17:17" ht="14.4" x14ac:dyDescent="0.3">
      <c r="Q745" s="1"/>
    </row>
    <row r="746" spans="17:17" ht="14.4" x14ac:dyDescent="0.3">
      <c r="Q746" s="1"/>
    </row>
    <row r="747" spans="17:17" ht="14.4" x14ac:dyDescent="0.3">
      <c r="Q747" s="1"/>
    </row>
    <row r="748" spans="17:17" ht="14.4" x14ac:dyDescent="0.3">
      <c r="Q748" s="1"/>
    </row>
    <row r="749" spans="17:17" ht="14.4" x14ac:dyDescent="0.3">
      <c r="Q749" s="1"/>
    </row>
    <row r="750" spans="17:17" ht="14.4" x14ac:dyDescent="0.3">
      <c r="Q750" s="1"/>
    </row>
    <row r="751" spans="17:17" ht="14.4" x14ac:dyDescent="0.3">
      <c r="Q751" s="1"/>
    </row>
    <row r="752" spans="17:17" ht="14.4" x14ac:dyDescent="0.3">
      <c r="Q752" s="1"/>
    </row>
    <row r="753" spans="17:17" ht="14.4" x14ac:dyDescent="0.3">
      <c r="Q753" s="1"/>
    </row>
    <row r="754" spans="17:17" ht="14.4" x14ac:dyDescent="0.3">
      <c r="Q754" s="1"/>
    </row>
    <row r="755" spans="17:17" ht="14.4" x14ac:dyDescent="0.3">
      <c r="Q755" s="1"/>
    </row>
    <row r="756" spans="17:17" ht="14.4" x14ac:dyDescent="0.3">
      <c r="Q756" s="1"/>
    </row>
    <row r="757" spans="17:17" ht="14.4" x14ac:dyDescent="0.3">
      <c r="Q757" s="1"/>
    </row>
    <row r="758" spans="17:17" ht="14.4" x14ac:dyDescent="0.3">
      <c r="Q758" s="1"/>
    </row>
    <row r="759" spans="17:17" ht="14.4" x14ac:dyDescent="0.3">
      <c r="Q759" s="1"/>
    </row>
    <row r="760" spans="17:17" ht="14.4" x14ac:dyDescent="0.3">
      <c r="Q760" s="1"/>
    </row>
    <row r="761" spans="17:17" ht="14.4" x14ac:dyDescent="0.3">
      <c r="Q761" s="1"/>
    </row>
    <row r="762" spans="17:17" ht="14.4" x14ac:dyDescent="0.3">
      <c r="Q762" s="1"/>
    </row>
    <row r="763" spans="17:17" ht="14.4" x14ac:dyDescent="0.3">
      <c r="Q763" s="1"/>
    </row>
    <row r="764" spans="17:17" ht="14.4" x14ac:dyDescent="0.3">
      <c r="Q764" s="1"/>
    </row>
    <row r="765" spans="17:17" ht="14.4" x14ac:dyDescent="0.3">
      <c r="Q765" s="1"/>
    </row>
    <row r="766" spans="17:17" ht="14.4" x14ac:dyDescent="0.3">
      <c r="Q766" s="1"/>
    </row>
    <row r="767" spans="17:17" ht="14.4" x14ac:dyDescent="0.3">
      <c r="Q767" s="1"/>
    </row>
    <row r="768" spans="17:17" ht="14.4" x14ac:dyDescent="0.3">
      <c r="Q768" s="1"/>
    </row>
    <row r="769" spans="17:17" ht="14.4" x14ac:dyDescent="0.3">
      <c r="Q769" s="1"/>
    </row>
    <row r="770" spans="17:17" ht="14.4" x14ac:dyDescent="0.3">
      <c r="Q770" s="1"/>
    </row>
    <row r="771" spans="17:17" ht="14.4" x14ac:dyDescent="0.3">
      <c r="Q771" s="1"/>
    </row>
    <row r="772" spans="17:17" ht="14.4" x14ac:dyDescent="0.3">
      <c r="Q772" s="1"/>
    </row>
    <row r="773" spans="17:17" ht="14.4" x14ac:dyDescent="0.3">
      <c r="Q773" s="1"/>
    </row>
    <row r="774" spans="17:17" ht="14.4" x14ac:dyDescent="0.3">
      <c r="Q774" s="1"/>
    </row>
    <row r="775" spans="17:17" ht="14.4" x14ac:dyDescent="0.3">
      <c r="Q775" s="1"/>
    </row>
    <row r="776" spans="17:17" ht="14.4" x14ac:dyDescent="0.3">
      <c r="Q776" s="1"/>
    </row>
    <row r="777" spans="17:17" ht="14.4" x14ac:dyDescent="0.3">
      <c r="Q777" s="1"/>
    </row>
    <row r="778" spans="17:17" ht="14.4" x14ac:dyDescent="0.3">
      <c r="Q778" s="1"/>
    </row>
    <row r="779" spans="17:17" ht="14.4" x14ac:dyDescent="0.3">
      <c r="Q779" s="1"/>
    </row>
    <row r="780" spans="17:17" ht="14.4" x14ac:dyDescent="0.3">
      <c r="Q780" s="1"/>
    </row>
    <row r="781" spans="17:17" ht="14.4" x14ac:dyDescent="0.3">
      <c r="Q781" s="1"/>
    </row>
    <row r="782" spans="17:17" ht="14.4" x14ac:dyDescent="0.3">
      <c r="Q782" s="1"/>
    </row>
    <row r="783" spans="17:17" ht="14.4" x14ac:dyDescent="0.3">
      <c r="Q783" s="1"/>
    </row>
    <row r="784" spans="17:17" ht="14.4" x14ac:dyDescent="0.3">
      <c r="Q784" s="1"/>
    </row>
    <row r="785" spans="17:17" ht="14.4" x14ac:dyDescent="0.3">
      <c r="Q785" s="1"/>
    </row>
    <row r="786" spans="17:17" ht="14.4" x14ac:dyDescent="0.3">
      <c r="Q786" s="1"/>
    </row>
    <row r="787" spans="17:17" ht="14.4" x14ac:dyDescent="0.3">
      <c r="Q787" s="1"/>
    </row>
    <row r="788" spans="17:17" ht="14.4" x14ac:dyDescent="0.3">
      <c r="Q788" s="1"/>
    </row>
    <row r="789" spans="17:17" ht="14.4" x14ac:dyDescent="0.3">
      <c r="Q789" s="1"/>
    </row>
    <row r="790" spans="17:17" ht="14.4" x14ac:dyDescent="0.3">
      <c r="Q790" s="1"/>
    </row>
    <row r="791" spans="17:17" ht="14.4" x14ac:dyDescent="0.3">
      <c r="Q791" s="1"/>
    </row>
    <row r="792" spans="17:17" ht="14.4" x14ac:dyDescent="0.3">
      <c r="Q792" s="1"/>
    </row>
    <row r="793" spans="17:17" ht="14.4" x14ac:dyDescent="0.3">
      <c r="Q793" s="1"/>
    </row>
    <row r="794" spans="17:17" ht="14.4" x14ac:dyDescent="0.3">
      <c r="Q794" s="1"/>
    </row>
    <row r="795" spans="17:17" ht="14.4" x14ac:dyDescent="0.3">
      <c r="Q795" s="1"/>
    </row>
    <row r="796" spans="17:17" ht="14.4" x14ac:dyDescent="0.3">
      <c r="Q796" s="1"/>
    </row>
    <row r="797" spans="17:17" ht="14.4" x14ac:dyDescent="0.3">
      <c r="Q797" s="1"/>
    </row>
    <row r="798" spans="17:17" ht="14.4" x14ac:dyDescent="0.3">
      <c r="Q798" s="1"/>
    </row>
    <row r="799" spans="17:17" ht="14.4" x14ac:dyDescent="0.3">
      <c r="Q799" s="1"/>
    </row>
    <row r="800" spans="17:17" ht="14.4" x14ac:dyDescent="0.3">
      <c r="Q800" s="1"/>
    </row>
    <row r="801" spans="17:17" ht="14.4" x14ac:dyDescent="0.3">
      <c r="Q801" s="1"/>
    </row>
    <row r="802" spans="17:17" ht="14.4" x14ac:dyDescent="0.3">
      <c r="Q802" s="1"/>
    </row>
    <row r="803" spans="17:17" ht="14.4" x14ac:dyDescent="0.3">
      <c r="Q803" s="1"/>
    </row>
    <row r="804" spans="17:17" ht="14.4" x14ac:dyDescent="0.3">
      <c r="Q804" s="1"/>
    </row>
    <row r="805" spans="17:17" ht="14.4" x14ac:dyDescent="0.3">
      <c r="Q805" s="1"/>
    </row>
    <row r="806" spans="17:17" ht="14.4" x14ac:dyDescent="0.3">
      <c r="Q806" s="1"/>
    </row>
    <row r="807" spans="17:17" ht="14.4" x14ac:dyDescent="0.3">
      <c r="Q807" s="1"/>
    </row>
    <row r="808" spans="17:17" ht="14.4" x14ac:dyDescent="0.3">
      <c r="Q808" s="1"/>
    </row>
    <row r="809" spans="17:17" ht="14.4" x14ac:dyDescent="0.3">
      <c r="Q809" s="1"/>
    </row>
    <row r="810" spans="17:17" ht="14.4" x14ac:dyDescent="0.3">
      <c r="Q810" s="1"/>
    </row>
    <row r="811" spans="17:17" ht="14.4" x14ac:dyDescent="0.3">
      <c r="Q811" s="1"/>
    </row>
    <row r="812" spans="17:17" ht="14.4" x14ac:dyDescent="0.3">
      <c r="Q812" s="1"/>
    </row>
    <row r="813" spans="17:17" ht="14.4" x14ac:dyDescent="0.3">
      <c r="Q813" s="1"/>
    </row>
    <row r="814" spans="17:17" ht="14.4" x14ac:dyDescent="0.3">
      <c r="Q814" s="1"/>
    </row>
    <row r="815" spans="17:17" ht="14.4" x14ac:dyDescent="0.3">
      <c r="Q815" s="1"/>
    </row>
    <row r="816" spans="17:17" ht="14.4" x14ac:dyDescent="0.3">
      <c r="Q816" s="1"/>
    </row>
    <row r="817" spans="17:17" ht="14.4" x14ac:dyDescent="0.3">
      <c r="Q817" s="1"/>
    </row>
    <row r="818" spans="17:17" ht="14.4" x14ac:dyDescent="0.3">
      <c r="Q818" s="1"/>
    </row>
    <row r="819" spans="17:17" ht="14.4" x14ac:dyDescent="0.3">
      <c r="Q819" s="1"/>
    </row>
    <row r="820" spans="17:17" ht="14.4" x14ac:dyDescent="0.3">
      <c r="Q820" s="1"/>
    </row>
    <row r="821" spans="17:17" ht="14.4" x14ac:dyDescent="0.3">
      <c r="Q821" s="1"/>
    </row>
    <row r="822" spans="17:17" ht="14.4" x14ac:dyDescent="0.3">
      <c r="Q822" s="1"/>
    </row>
    <row r="823" spans="17:17" ht="14.4" x14ac:dyDescent="0.3">
      <c r="Q823" s="1"/>
    </row>
    <row r="824" spans="17:17" ht="14.4" x14ac:dyDescent="0.3">
      <c r="Q824" s="1"/>
    </row>
    <row r="825" spans="17:17" ht="14.4" x14ac:dyDescent="0.3">
      <c r="Q825" s="1"/>
    </row>
    <row r="826" spans="17:17" ht="14.4" x14ac:dyDescent="0.3">
      <c r="Q826" s="1"/>
    </row>
    <row r="827" spans="17:17" ht="14.4" x14ac:dyDescent="0.3">
      <c r="Q827" s="1"/>
    </row>
    <row r="828" spans="17:17" ht="14.4" x14ac:dyDescent="0.3">
      <c r="Q828" s="1"/>
    </row>
    <row r="829" spans="17:17" ht="14.4" x14ac:dyDescent="0.3">
      <c r="Q829" s="1"/>
    </row>
    <row r="830" spans="17:17" ht="14.4" x14ac:dyDescent="0.3">
      <c r="Q830" s="1"/>
    </row>
    <row r="831" spans="17:17" ht="14.4" x14ac:dyDescent="0.3">
      <c r="Q831" s="1"/>
    </row>
    <row r="832" spans="17:17" ht="14.4" x14ac:dyDescent="0.3">
      <c r="Q832" s="1"/>
    </row>
    <row r="833" spans="17:17" ht="14.4" x14ac:dyDescent="0.3">
      <c r="Q833" s="1"/>
    </row>
    <row r="834" spans="17:17" ht="14.4" x14ac:dyDescent="0.3">
      <c r="Q834" s="1"/>
    </row>
    <row r="835" spans="17:17" ht="14.4" x14ac:dyDescent="0.3">
      <c r="Q835" s="1"/>
    </row>
    <row r="836" spans="17:17" ht="14.4" x14ac:dyDescent="0.3">
      <c r="Q836" s="1"/>
    </row>
    <row r="837" spans="17:17" ht="14.4" x14ac:dyDescent="0.3">
      <c r="Q837" s="1"/>
    </row>
    <row r="838" spans="17:17" ht="14.4" x14ac:dyDescent="0.3">
      <c r="Q838" s="1"/>
    </row>
    <row r="839" spans="17:17" ht="14.4" x14ac:dyDescent="0.3">
      <c r="Q839" s="1"/>
    </row>
    <row r="840" spans="17:17" ht="14.4" x14ac:dyDescent="0.3">
      <c r="Q840" s="1"/>
    </row>
    <row r="841" spans="17:17" ht="14.4" x14ac:dyDescent="0.3">
      <c r="Q841" s="1"/>
    </row>
    <row r="842" spans="17:17" ht="14.4" x14ac:dyDescent="0.3">
      <c r="Q842" s="1"/>
    </row>
    <row r="843" spans="17:17" ht="14.4" x14ac:dyDescent="0.3">
      <c r="Q843" s="1"/>
    </row>
    <row r="844" spans="17:17" ht="14.4" x14ac:dyDescent="0.3">
      <c r="Q844" s="1"/>
    </row>
    <row r="845" spans="17:17" ht="14.4" x14ac:dyDescent="0.3">
      <c r="Q845" s="1"/>
    </row>
    <row r="846" spans="17:17" ht="14.4" x14ac:dyDescent="0.3">
      <c r="Q846" s="1"/>
    </row>
    <row r="847" spans="17:17" ht="14.4" x14ac:dyDescent="0.3">
      <c r="Q847" s="1"/>
    </row>
    <row r="848" spans="17:17" ht="14.4" x14ac:dyDescent="0.3">
      <c r="Q848" s="1"/>
    </row>
    <row r="849" spans="17:17" ht="14.4" x14ac:dyDescent="0.3">
      <c r="Q849" s="1"/>
    </row>
    <row r="850" spans="17:17" ht="14.4" x14ac:dyDescent="0.3">
      <c r="Q850" s="1"/>
    </row>
    <row r="851" spans="17:17" ht="14.4" x14ac:dyDescent="0.3">
      <c r="Q851" s="1"/>
    </row>
    <row r="852" spans="17:17" ht="14.4" x14ac:dyDescent="0.3">
      <c r="Q852" s="1"/>
    </row>
    <row r="853" spans="17:17" ht="14.4" x14ac:dyDescent="0.3">
      <c r="Q853" s="1"/>
    </row>
    <row r="854" spans="17:17" ht="14.4" x14ac:dyDescent="0.3">
      <c r="Q854" s="1"/>
    </row>
    <row r="855" spans="17:17" ht="14.4" x14ac:dyDescent="0.3">
      <c r="Q855" s="1"/>
    </row>
    <row r="856" spans="17:17" ht="14.4" x14ac:dyDescent="0.3">
      <c r="Q856" s="1"/>
    </row>
    <row r="857" spans="17:17" ht="14.4" x14ac:dyDescent="0.3">
      <c r="Q857" s="1"/>
    </row>
    <row r="858" spans="17:17" ht="14.4" x14ac:dyDescent="0.3">
      <c r="Q858" s="1"/>
    </row>
    <row r="859" spans="17:17" ht="14.4" x14ac:dyDescent="0.3">
      <c r="Q859" s="1"/>
    </row>
    <row r="860" spans="17:17" ht="14.4" x14ac:dyDescent="0.3">
      <c r="Q860" s="1"/>
    </row>
    <row r="861" spans="17:17" ht="14.4" x14ac:dyDescent="0.3">
      <c r="Q861" s="1"/>
    </row>
    <row r="862" spans="17:17" ht="14.4" x14ac:dyDescent="0.3">
      <c r="Q862" s="1"/>
    </row>
    <row r="863" spans="17:17" ht="14.4" x14ac:dyDescent="0.3">
      <c r="Q863" s="1"/>
    </row>
    <row r="864" spans="17:17" ht="14.4" x14ac:dyDescent="0.3">
      <c r="Q864" s="1"/>
    </row>
    <row r="865" spans="17:17" ht="14.4" x14ac:dyDescent="0.3">
      <c r="Q865" s="1"/>
    </row>
    <row r="866" spans="17:17" ht="14.4" x14ac:dyDescent="0.3">
      <c r="Q866" s="1"/>
    </row>
    <row r="867" spans="17:17" ht="14.4" x14ac:dyDescent="0.3">
      <c r="Q867" s="1"/>
    </row>
    <row r="868" spans="17:17" ht="14.4" x14ac:dyDescent="0.3">
      <c r="Q868" s="1"/>
    </row>
    <row r="869" spans="17:17" ht="14.4" x14ac:dyDescent="0.3">
      <c r="Q869" s="1"/>
    </row>
    <row r="870" spans="17:17" ht="14.4" x14ac:dyDescent="0.3">
      <c r="Q870" s="1"/>
    </row>
    <row r="871" spans="17:17" ht="14.4" x14ac:dyDescent="0.3">
      <c r="Q871" s="1"/>
    </row>
    <row r="872" spans="17:17" ht="14.4" x14ac:dyDescent="0.3">
      <c r="Q872" s="1"/>
    </row>
    <row r="873" spans="17:17" ht="14.4" x14ac:dyDescent="0.3">
      <c r="Q873" s="1"/>
    </row>
    <row r="874" spans="17:17" ht="14.4" x14ac:dyDescent="0.3">
      <c r="Q874" s="1"/>
    </row>
    <row r="875" spans="17:17" ht="14.4" x14ac:dyDescent="0.3">
      <c r="Q875" s="1"/>
    </row>
    <row r="876" spans="17:17" ht="14.4" x14ac:dyDescent="0.3">
      <c r="Q876" s="1"/>
    </row>
    <row r="877" spans="17:17" ht="14.4" x14ac:dyDescent="0.3">
      <c r="Q877" s="1"/>
    </row>
    <row r="878" spans="17:17" ht="14.4" x14ac:dyDescent="0.3">
      <c r="Q878" s="1"/>
    </row>
    <row r="879" spans="17:17" ht="14.4" x14ac:dyDescent="0.3">
      <c r="Q879" s="1"/>
    </row>
    <row r="880" spans="17:17" ht="14.4" x14ac:dyDescent="0.3">
      <c r="Q880" s="1"/>
    </row>
    <row r="881" spans="17:17" ht="14.4" x14ac:dyDescent="0.3">
      <c r="Q881" s="1"/>
    </row>
    <row r="882" spans="17:17" ht="14.4" x14ac:dyDescent="0.3">
      <c r="Q882" s="1"/>
    </row>
    <row r="883" spans="17:17" ht="14.4" x14ac:dyDescent="0.3">
      <c r="Q883" s="1"/>
    </row>
    <row r="884" spans="17:17" ht="14.4" x14ac:dyDescent="0.3">
      <c r="Q884" s="1"/>
    </row>
    <row r="885" spans="17:17" ht="14.4" x14ac:dyDescent="0.3">
      <c r="Q885" s="1"/>
    </row>
    <row r="886" spans="17:17" ht="14.4" x14ac:dyDescent="0.3">
      <c r="Q886" s="1"/>
    </row>
    <row r="887" spans="17:17" ht="14.4" x14ac:dyDescent="0.3">
      <c r="Q887" s="1"/>
    </row>
    <row r="888" spans="17:17" ht="14.4" x14ac:dyDescent="0.3">
      <c r="Q888" s="1"/>
    </row>
    <row r="889" spans="17:17" ht="14.4" x14ac:dyDescent="0.3">
      <c r="Q889" s="1"/>
    </row>
    <row r="890" spans="17:17" ht="14.4" x14ac:dyDescent="0.3">
      <c r="Q890" s="1"/>
    </row>
    <row r="891" spans="17:17" ht="14.4" x14ac:dyDescent="0.3">
      <c r="Q891" s="1"/>
    </row>
    <row r="892" spans="17:17" ht="14.4" x14ac:dyDescent="0.3">
      <c r="Q892" s="1"/>
    </row>
    <row r="893" spans="17:17" ht="14.4" x14ac:dyDescent="0.3">
      <c r="Q893" s="1"/>
    </row>
    <row r="894" spans="17:17" ht="14.4" x14ac:dyDescent="0.3">
      <c r="Q894" s="1"/>
    </row>
    <row r="895" spans="17:17" ht="14.4" x14ac:dyDescent="0.3">
      <c r="Q895" s="1"/>
    </row>
    <row r="896" spans="17:17" ht="14.4" x14ac:dyDescent="0.3">
      <c r="Q896" s="1"/>
    </row>
    <row r="897" spans="17:17" ht="14.4" x14ac:dyDescent="0.3">
      <c r="Q897" s="1"/>
    </row>
    <row r="898" spans="17:17" ht="14.4" x14ac:dyDescent="0.3">
      <c r="Q898" s="1"/>
    </row>
    <row r="899" spans="17:17" ht="14.4" x14ac:dyDescent="0.3">
      <c r="Q899" s="1"/>
    </row>
    <row r="900" spans="17:17" ht="14.4" x14ac:dyDescent="0.3">
      <c r="Q900" s="1"/>
    </row>
    <row r="901" spans="17:17" ht="14.4" x14ac:dyDescent="0.3">
      <c r="Q901" s="1"/>
    </row>
    <row r="902" spans="17:17" ht="14.4" x14ac:dyDescent="0.3">
      <c r="Q902" s="1"/>
    </row>
    <row r="903" spans="17:17" ht="14.4" x14ac:dyDescent="0.3">
      <c r="Q903" s="1"/>
    </row>
    <row r="904" spans="17:17" ht="14.4" x14ac:dyDescent="0.3">
      <c r="Q904" s="1"/>
    </row>
    <row r="905" spans="17:17" ht="14.4" x14ac:dyDescent="0.3">
      <c r="Q905" s="1"/>
    </row>
    <row r="906" spans="17:17" ht="14.4" x14ac:dyDescent="0.3">
      <c r="Q906" s="1"/>
    </row>
    <row r="907" spans="17:17" ht="14.4" x14ac:dyDescent="0.3">
      <c r="Q907" s="1"/>
    </row>
    <row r="908" spans="17:17" ht="14.4" x14ac:dyDescent="0.3">
      <c r="Q908" s="1"/>
    </row>
    <row r="909" spans="17:17" ht="14.4" x14ac:dyDescent="0.3">
      <c r="Q909" s="1"/>
    </row>
    <row r="910" spans="17:17" ht="14.4" x14ac:dyDescent="0.3">
      <c r="Q910" s="1"/>
    </row>
    <row r="911" spans="17:17" ht="14.4" x14ac:dyDescent="0.3">
      <c r="Q911" s="1"/>
    </row>
    <row r="912" spans="17:17" ht="14.4" x14ac:dyDescent="0.3">
      <c r="Q912" s="1"/>
    </row>
    <row r="913" spans="17:17" ht="14.4" x14ac:dyDescent="0.3">
      <c r="Q913" s="1"/>
    </row>
    <row r="914" spans="17:17" ht="14.4" x14ac:dyDescent="0.3">
      <c r="Q914" s="1"/>
    </row>
    <row r="915" spans="17:17" ht="14.4" x14ac:dyDescent="0.3">
      <c r="Q915" s="1"/>
    </row>
    <row r="916" spans="17:17" ht="14.4" x14ac:dyDescent="0.3">
      <c r="Q916" s="1"/>
    </row>
    <row r="917" spans="17:17" ht="14.4" x14ac:dyDescent="0.3">
      <c r="Q917" s="1"/>
    </row>
    <row r="918" spans="17:17" ht="14.4" x14ac:dyDescent="0.3">
      <c r="Q918" s="1"/>
    </row>
    <row r="919" spans="17:17" ht="14.4" x14ac:dyDescent="0.3">
      <c r="Q919" s="1"/>
    </row>
    <row r="920" spans="17:17" ht="14.4" x14ac:dyDescent="0.3">
      <c r="Q920" s="1"/>
    </row>
    <row r="921" spans="17:17" ht="14.4" x14ac:dyDescent="0.3">
      <c r="Q921" s="1"/>
    </row>
    <row r="922" spans="17:17" ht="14.4" x14ac:dyDescent="0.3">
      <c r="Q922" s="1"/>
    </row>
    <row r="923" spans="17:17" ht="14.4" x14ac:dyDescent="0.3">
      <c r="Q923" s="1"/>
    </row>
    <row r="924" spans="17:17" ht="14.4" x14ac:dyDescent="0.3">
      <c r="Q924" s="1"/>
    </row>
    <row r="925" spans="17:17" ht="14.4" x14ac:dyDescent="0.3">
      <c r="Q925" s="1"/>
    </row>
    <row r="926" spans="17:17" ht="14.4" x14ac:dyDescent="0.3">
      <c r="Q926" s="1"/>
    </row>
    <row r="927" spans="17:17" ht="14.4" x14ac:dyDescent="0.3">
      <c r="Q927" s="1"/>
    </row>
    <row r="928" spans="17:17" ht="14.4" x14ac:dyDescent="0.3">
      <c r="Q928" s="1"/>
    </row>
    <row r="929" spans="17:17" ht="14.4" x14ac:dyDescent="0.3">
      <c r="Q929" s="1"/>
    </row>
    <row r="930" spans="17:17" ht="14.4" x14ac:dyDescent="0.3">
      <c r="Q930" s="1"/>
    </row>
    <row r="931" spans="17:17" ht="14.4" x14ac:dyDescent="0.3">
      <c r="Q931" s="1"/>
    </row>
    <row r="932" spans="17:17" ht="14.4" x14ac:dyDescent="0.3">
      <c r="Q932" s="1"/>
    </row>
    <row r="933" spans="17:17" ht="14.4" x14ac:dyDescent="0.3">
      <c r="Q933" s="1"/>
    </row>
    <row r="934" spans="17:17" ht="14.4" x14ac:dyDescent="0.3">
      <c r="Q934" s="1"/>
    </row>
    <row r="935" spans="17:17" ht="14.4" x14ac:dyDescent="0.3">
      <c r="Q935" s="1"/>
    </row>
    <row r="936" spans="17:17" ht="14.4" x14ac:dyDescent="0.3">
      <c r="Q936" s="1"/>
    </row>
    <row r="937" spans="17:17" ht="14.4" x14ac:dyDescent="0.3">
      <c r="Q937" s="1"/>
    </row>
    <row r="938" spans="17:17" ht="14.4" x14ac:dyDescent="0.3">
      <c r="Q938" s="1"/>
    </row>
    <row r="939" spans="17:17" ht="14.4" x14ac:dyDescent="0.3">
      <c r="Q939" s="1"/>
    </row>
    <row r="940" spans="17:17" ht="14.4" x14ac:dyDescent="0.3">
      <c r="Q940" s="1"/>
    </row>
    <row r="941" spans="17:17" ht="14.4" x14ac:dyDescent="0.3">
      <c r="Q941" s="1"/>
    </row>
    <row r="942" spans="17:17" ht="14.4" x14ac:dyDescent="0.3">
      <c r="Q942" s="1"/>
    </row>
    <row r="943" spans="17:17" ht="14.4" x14ac:dyDescent="0.3">
      <c r="Q943" s="1"/>
    </row>
    <row r="944" spans="17:17" ht="14.4" x14ac:dyDescent="0.3">
      <c r="Q944" s="1"/>
    </row>
    <row r="945" spans="17:17" ht="14.4" x14ac:dyDescent="0.3">
      <c r="Q945" s="1"/>
    </row>
    <row r="946" spans="17:17" ht="14.4" x14ac:dyDescent="0.3">
      <c r="Q946" s="1"/>
    </row>
    <row r="947" spans="17:17" ht="14.4" x14ac:dyDescent="0.3">
      <c r="Q947" s="1"/>
    </row>
    <row r="948" spans="17:17" ht="14.4" x14ac:dyDescent="0.3">
      <c r="Q948" s="1"/>
    </row>
    <row r="949" spans="17:17" ht="14.4" x14ac:dyDescent="0.3">
      <c r="Q949" s="1"/>
    </row>
    <row r="950" spans="17:17" ht="14.4" x14ac:dyDescent="0.3">
      <c r="Q950" s="1"/>
    </row>
    <row r="951" spans="17:17" ht="14.4" x14ac:dyDescent="0.3">
      <c r="Q951" s="1"/>
    </row>
    <row r="952" spans="17:17" ht="14.4" x14ac:dyDescent="0.3">
      <c r="Q952" s="1"/>
    </row>
    <row r="953" spans="17:17" ht="14.4" x14ac:dyDescent="0.3">
      <c r="Q953" s="1"/>
    </row>
    <row r="954" spans="17:17" ht="14.4" x14ac:dyDescent="0.3">
      <c r="Q954" s="1"/>
    </row>
    <row r="955" spans="17:17" ht="14.4" x14ac:dyDescent="0.3">
      <c r="Q955" s="1"/>
    </row>
    <row r="956" spans="17:17" ht="14.4" x14ac:dyDescent="0.3">
      <c r="Q956" s="1"/>
    </row>
    <row r="957" spans="17:17" ht="14.4" x14ac:dyDescent="0.3">
      <c r="Q957" s="1"/>
    </row>
    <row r="958" spans="17:17" ht="14.4" x14ac:dyDescent="0.3">
      <c r="Q958" s="1"/>
    </row>
    <row r="959" spans="17:17" ht="14.4" x14ac:dyDescent="0.3">
      <c r="Q959" s="1"/>
    </row>
    <row r="960" spans="17:17" ht="14.4" x14ac:dyDescent="0.3">
      <c r="Q960" s="1"/>
    </row>
    <row r="961" spans="17:17" ht="14.4" x14ac:dyDescent="0.3">
      <c r="Q961" s="1"/>
    </row>
    <row r="962" spans="17:17" ht="14.4" x14ac:dyDescent="0.3">
      <c r="Q962" s="1"/>
    </row>
    <row r="963" spans="17:17" ht="14.4" x14ac:dyDescent="0.3">
      <c r="Q963" s="1"/>
    </row>
    <row r="964" spans="17:17" ht="14.4" x14ac:dyDescent="0.3">
      <c r="Q964" s="1"/>
    </row>
    <row r="965" spans="17:17" ht="14.4" x14ac:dyDescent="0.3">
      <c r="Q965" s="1"/>
    </row>
    <row r="966" spans="17:17" ht="14.4" x14ac:dyDescent="0.3">
      <c r="Q966" s="1"/>
    </row>
    <row r="967" spans="17:17" ht="14.4" x14ac:dyDescent="0.3">
      <c r="Q967" s="1"/>
    </row>
    <row r="968" spans="17:17" ht="14.4" x14ac:dyDescent="0.3">
      <c r="Q968" s="1"/>
    </row>
    <row r="969" spans="17:17" ht="14.4" x14ac:dyDescent="0.3">
      <c r="Q969" s="1"/>
    </row>
    <row r="970" spans="17:17" ht="14.4" x14ac:dyDescent="0.3">
      <c r="Q970" s="1"/>
    </row>
    <row r="971" spans="17:17" ht="14.4" x14ac:dyDescent="0.3">
      <c r="Q971" s="1"/>
    </row>
    <row r="972" spans="17:17" ht="14.4" x14ac:dyDescent="0.3">
      <c r="Q972" s="1"/>
    </row>
    <row r="973" spans="17:17" ht="14.4" x14ac:dyDescent="0.3">
      <c r="Q973" s="1"/>
    </row>
    <row r="974" spans="17:17" ht="14.4" x14ac:dyDescent="0.3">
      <c r="Q974" s="1"/>
    </row>
    <row r="975" spans="17:17" ht="14.4" x14ac:dyDescent="0.3">
      <c r="Q975" s="1"/>
    </row>
    <row r="976" spans="17:17" ht="14.4" x14ac:dyDescent="0.3">
      <c r="Q976" s="1"/>
    </row>
    <row r="977" spans="17:17" ht="14.4" x14ac:dyDescent="0.3">
      <c r="Q977" s="1"/>
    </row>
    <row r="978" spans="17:17" ht="14.4" x14ac:dyDescent="0.3">
      <c r="Q978" s="1"/>
    </row>
    <row r="979" spans="17:17" ht="14.4" x14ac:dyDescent="0.3">
      <c r="Q979" s="1"/>
    </row>
    <row r="980" spans="17:17" ht="14.4" x14ac:dyDescent="0.3">
      <c r="Q980" s="1"/>
    </row>
    <row r="981" spans="17:17" ht="14.4" x14ac:dyDescent="0.3">
      <c r="Q981" s="1"/>
    </row>
    <row r="982" spans="17:17" ht="14.4" x14ac:dyDescent="0.3">
      <c r="Q982" s="1"/>
    </row>
    <row r="983" spans="17:17" ht="14.4" x14ac:dyDescent="0.3">
      <c r="Q983" s="1"/>
    </row>
    <row r="984" spans="17:17" ht="14.4" x14ac:dyDescent="0.3">
      <c r="Q984" s="1"/>
    </row>
    <row r="985" spans="17:17" ht="14.4" x14ac:dyDescent="0.3">
      <c r="Q985" s="1"/>
    </row>
    <row r="986" spans="17:17" ht="14.4" x14ac:dyDescent="0.3">
      <c r="Q986" s="1"/>
    </row>
    <row r="987" spans="17:17" ht="14.4" x14ac:dyDescent="0.3">
      <c r="Q987" s="1"/>
    </row>
    <row r="988" spans="17:17" ht="14.4" x14ac:dyDescent="0.3">
      <c r="Q988" s="1"/>
    </row>
    <row r="989" spans="17:17" ht="14.4" x14ac:dyDescent="0.3">
      <c r="Q989" s="1"/>
    </row>
    <row r="990" spans="17:17" ht="14.4" x14ac:dyDescent="0.3">
      <c r="Q990" s="1"/>
    </row>
    <row r="991" spans="17:17" ht="14.4" x14ac:dyDescent="0.3">
      <c r="Q991" s="1"/>
    </row>
    <row r="992" spans="17:17" ht="14.4" x14ac:dyDescent="0.3">
      <c r="Q992" s="1"/>
    </row>
    <row r="993" spans="17:17" ht="14.4" x14ac:dyDescent="0.3">
      <c r="Q993" s="1"/>
    </row>
    <row r="994" spans="17:17" ht="14.4" x14ac:dyDescent="0.3">
      <c r="Q994" s="1"/>
    </row>
    <row r="995" spans="17:17" ht="14.4" x14ac:dyDescent="0.3">
      <c r="Q995" s="1"/>
    </row>
    <row r="996" spans="17:17" ht="14.4" x14ac:dyDescent="0.3">
      <c r="Q996" s="1"/>
    </row>
    <row r="997" spans="17:17" ht="14.4" x14ac:dyDescent="0.3">
      <c r="Q997" s="1"/>
    </row>
    <row r="998" spans="17:17" ht="14.4" x14ac:dyDescent="0.3">
      <c r="Q998" s="1"/>
    </row>
    <row r="999" spans="17:17" ht="14.4" x14ac:dyDescent="0.3">
      <c r="Q999" s="1"/>
    </row>
    <row r="1000" spans="17:17" ht="14.4" x14ac:dyDescent="0.3">
      <c r="Q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32"/>
  <sheetViews>
    <sheetView topLeftCell="B1" zoomScale="40" zoomScaleNormal="40" workbookViewId="0">
      <selection activeCell="G4" sqref="G4"/>
    </sheetView>
  </sheetViews>
  <sheetFormatPr defaultRowHeight="14.4" x14ac:dyDescent="0.3"/>
  <cols>
    <col min="2" max="2" width="30.5546875" customWidth="1"/>
    <col min="3" max="3" width="25.33203125" customWidth="1"/>
    <col min="4" max="4" width="18.88671875" customWidth="1"/>
    <col min="5" max="5" width="21.33203125" customWidth="1"/>
    <col min="6" max="6" width="19.88671875" customWidth="1"/>
    <col min="7" max="7" width="20.5546875" customWidth="1"/>
    <col min="8" max="8" width="19.88671875" customWidth="1"/>
    <col min="9" max="9" width="20.33203125" customWidth="1"/>
    <col min="10" max="10" width="19.5546875" customWidth="1"/>
    <col min="11" max="11" width="17.6640625" customWidth="1"/>
    <col min="12" max="12" width="17" customWidth="1"/>
    <col min="13" max="13" width="19.5546875" customWidth="1"/>
    <col min="14" max="14" width="21.33203125" customWidth="1"/>
    <col min="15" max="15" width="17.21875" customWidth="1"/>
    <col min="16" max="16" width="24.109375" customWidth="1"/>
    <col min="17" max="17" width="26.6640625" customWidth="1"/>
    <col min="18" max="18" width="20.5546875" customWidth="1"/>
    <col min="19" max="20" width="22" customWidth="1"/>
    <col min="21" max="21" width="18.88671875" customWidth="1"/>
    <col min="22" max="22" width="18.109375" customWidth="1"/>
    <col min="23" max="23" width="19.109375" customWidth="1"/>
    <col min="24" max="24" width="18.109375" customWidth="1"/>
    <col min="25" max="25" width="16.33203125" customWidth="1"/>
    <col min="26" max="26" width="17.6640625" customWidth="1"/>
  </cols>
  <sheetData>
    <row r="1" spans="1:27" ht="33.6" x14ac:dyDescent="0.65">
      <c r="A1" s="43" t="s">
        <v>0</v>
      </c>
      <c r="B1" s="43" t="s">
        <v>1</v>
      </c>
      <c r="C1" s="78" t="s">
        <v>2</v>
      </c>
      <c r="D1" s="78" t="s">
        <v>3</v>
      </c>
      <c r="E1" s="78" t="s">
        <v>4</v>
      </c>
      <c r="F1" s="78" t="s">
        <v>6</v>
      </c>
      <c r="G1" s="78" t="s">
        <v>7</v>
      </c>
      <c r="H1" s="78" t="s">
        <v>8</v>
      </c>
      <c r="I1" s="78" t="s">
        <v>9</v>
      </c>
      <c r="J1" s="78" t="s">
        <v>10</v>
      </c>
      <c r="K1" s="78" t="s">
        <v>11</v>
      </c>
      <c r="L1" s="78" t="s">
        <v>12</v>
      </c>
      <c r="M1" s="78" t="s">
        <v>14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1"/>
    </row>
    <row r="2" spans="1:27" ht="33.6" x14ac:dyDescent="0.65">
      <c r="A2" s="34">
        <v>1</v>
      </c>
      <c r="B2" s="34" t="s">
        <v>15</v>
      </c>
      <c r="C2" s="35">
        <v>0.57275010389000314</v>
      </c>
      <c r="D2" s="35">
        <v>17.100000000000001</v>
      </c>
      <c r="E2" s="36">
        <v>3170.04</v>
      </c>
      <c r="F2" s="35">
        <v>28.048999999999999</v>
      </c>
      <c r="G2" s="37">
        <v>18.555657939906411</v>
      </c>
      <c r="H2" s="35">
        <v>354.81598000000002</v>
      </c>
      <c r="I2" s="38">
        <v>28.7</v>
      </c>
      <c r="J2" s="35">
        <v>0.48458799485915344</v>
      </c>
      <c r="K2" s="35">
        <v>4.1556001228612205</v>
      </c>
      <c r="L2" s="35">
        <v>3.2153504254973173</v>
      </c>
      <c r="M2" s="36">
        <v>4099.5356599999996</v>
      </c>
      <c r="N2" s="34"/>
      <c r="O2" s="39" t="s">
        <v>16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79"/>
      <c r="AA2" s="11"/>
    </row>
    <row r="3" spans="1:27" ht="33.6" x14ac:dyDescent="0.65">
      <c r="A3" s="34">
        <v>2</v>
      </c>
      <c r="B3" s="34" t="s">
        <v>17</v>
      </c>
      <c r="C3" s="35">
        <v>0.62473474238180127</v>
      </c>
      <c r="D3" s="35">
        <v>12.4</v>
      </c>
      <c r="E3" s="36">
        <v>3816.77</v>
      </c>
      <c r="F3" s="35">
        <v>179.97846999999999</v>
      </c>
      <c r="G3" s="37">
        <v>14.684661743485274</v>
      </c>
      <c r="H3" s="35">
        <v>337.35676000000001</v>
      </c>
      <c r="I3" s="38">
        <v>27.2</v>
      </c>
      <c r="J3" s="35">
        <v>0.17476301532490857</v>
      </c>
      <c r="K3" s="35">
        <v>3.9045921398862578</v>
      </c>
      <c r="L3" s="35">
        <v>4.1174772939478821</v>
      </c>
      <c r="M3" s="36">
        <v>4915.6268600000003</v>
      </c>
      <c r="N3" s="34"/>
      <c r="O3" s="80"/>
      <c r="P3" s="81">
        <v>1</v>
      </c>
      <c r="Q3" s="81">
        <v>2</v>
      </c>
      <c r="R3" s="81">
        <v>3</v>
      </c>
      <c r="S3" s="81">
        <v>5</v>
      </c>
      <c r="T3" s="81">
        <v>6</v>
      </c>
      <c r="U3" s="81">
        <v>7</v>
      </c>
      <c r="V3" s="81">
        <v>8</v>
      </c>
      <c r="W3" s="81">
        <v>9</v>
      </c>
      <c r="X3" s="81">
        <v>10</v>
      </c>
      <c r="Y3" s="81">
        <v>11</v>
      </c>
      <c r="Z3" s="82">
        <v>13</v>
      </c>
      <c r="AA3" s="11"/>
    </row>
    <row r="4" spans="1:27" ht="33.6" x14ac:dyDescent="0.65">
      <c r="A4" s="34">
        <v>3</v>
      </c>
      <c r="B4" s="34" t="s">
        <v>18</v>
      </c>
      <c r="C4" s="35">
        <v>0.91705726513144481</v>
      </c>
      <c r="D4" s="35">
        <v>23.7</v>
      </c>
      <c r="E4" s="36">
        <v>3449.7</v>
      </c>
      <c r="F4" s="35">
        <v>103.00031</v>
      </c>
      <c r="G4" s="37">
        <v>15.420148087765778</v>
      </c>
      <c r="H4" s="35">
        <v>352.67644999999999</v>
      </c>
      <c r="I4" s="38">
        <v>22.8</v>
      </c>
      <c r="J4" s="35">
        <v>0.18355780923754675</v>
      </c>
      <c r="K4" s="35">
        <v>2.8870321309693634</v>
      </c>
      <c r="L4" s="35">
        <v>4.5834182460430677</v>
      </c>
      <c r="M4" s="36">
        <v>3554.6328400000002</v>
      </c>
      <c r="N4" s="34"/>
      <c r="O4" s="80">
        <v>1</v>
      </c>
      <c r="P4" s="34">
        <v>1</v>
      </c>
      <c r="Q4" s="34">
        <v>0.13205473260823347</v>
      </c>
      <c r="R4" s="34">
        <v>0.21496325846863598</v>
      </c>
      <c r="S4" s="34">
        <v>5.8671247755794617E-2</v>
      </c>
      <c r="T4" s="34">
        <v>0.34916993693312837</v>
      </c>
      <c r="U4" s="34">
        <v>0.43910225907106065</v>
      </c>
      <c r="V4" s="34">
        <v>-7.691061336632922E-2</v>
      </c>
      <c r="W4" s="34">
        <v>0.48178185592763206</v>
      </c>
      <c r="X4" s="34">
        <v>-0.14006099266762029</v>
      </c>
      <c r="Y4" s="34">
        <v>-5.5130427566529329E-4</v>
      </c>
      <c r="Z4" s="83">
        <v>4.5157809904088821E-3</v>
      </c>
      <c r="AA4" s="11"/>
    </row>
    <row r="5" spans="1:27" ht="33.6" x14ac:dyDescent="0.65">
      <c r="A5" s="34">
        <v>4</v>
      </c>
      <c r="B5" s="34" t="s">
        <v>19</v>
      </c>
      <c r="C5" s="35">
        <v>0.62298679692754244</v>
      </c>
      <c r="D5" s="35">
        <v>7.5</v>
      </c>
      <c r="E5" s="36">
        <v>5778.97</v>
      </c>
      <c r="F5" s="35">
        <v>99.103499999999997</v>
      </c>
      <c r="G5" s="37">
        <v>20.415206541361368</v>
      </c>
      <c r="H5" s="35">
        <v>359.34125999999998</v>
      </c>
      <c r="I5" s="38">
        <v>28.5</v>
      </c>
      <c r="J5" s="35">
        <v>0.35138486978090122</v>
      </c>
      <c r="K5" s="35">
        <v>4.6900994655056456</v>
      </c>
      <c r="L5" s="35">
        <v>3.9131358182011255</v>
      </c>
      <c r="M5" s="36">
        <v>3010.7341299999998</v>
      </c>
      <c r="N5" s="34"/>
      <c r="O5" s="80">
        <v>2</v>
      </c>
      <c r="P5" s="34">
        <v>0.13205473260823347</v>
      </c>
      <c r="Q5" s="34">
        <v>1.0000000000000002</v>
      </c>
      <c r="R5" s="34">
        <v>-0.36627928763594259</v>
      </c>
      <c r="S5" s="34">
        <v>-0.15238704937023381</v>
      </c>
      <c r="T5" s="34">
        <v>-0.25400337594945999</v>
      </c>
      <c r="U5" s="34">
        <v>-0.2157732058870008</v>
      </c>
      <c r="V5" s="34">
        <v>-0.36717602162651097</v>
      </c>
      <c r="W5" s="34">
        <v>-0.33336885773306885</v>
      </c>
      <c r="X5" s="34">
        <v>0.10776032353320435</v>
      </c>
      <c r="Y5" s="34">
        <v>8.4949964741821163E-2</v>
      </c>
      <c r="Z5" s="83">
        <v>0.20735409462925808</v>
      </c>
      <c r="AA5" s="11"/>
    </row>
    <row r="6" spans="1:27" ht="33.6" x14ac:dyDescent="0.65">
      <c r="A6" s="34">
        <v>5</v>
      </c>
      <c r="B6" s="34" t="s">
        <v>20</v>
      </c>
      <c r="C6" s="35">
        <v>0.76876836761955647</v>
      </c>
      <c r="D6" s="35">
        <v>11.3</v>
      </c>
      <c r="E6" s="36">
        <v>3586.29</v>
      </c>
      <c r="F6" s="35">
        <v>86.540509999999998</v>
      </c>
      <c r="G6" s="37">
        <v>21.473417045150946</v>
      </c>
      <c r="H6" s="35">
        <v>409.22388000000001</v>
      </c>
      <c r="I6" s="38">
        <v>29.3</v>
      </c>
      <c r="J6" s="35">
        <v>1.0161206162634224</v>
      </c>
      <c r="K6" s="35">
        <v>3.0056104728827142</v>
      </c>
      <c r="L6" s="35">
        <v>4.3524579214533796</v>
      </c>
      <c r="M6" s="36">
        <v>5375.7614199999998</v>
      </c>
      <c r="N6" s="34"/>
      <c r="O6" s="80">
        <v>3</v>
      </c>
      <c r="P6" s="34">
        <v>0.21496325846863598</v>
      </c>
      <c r="Q6" s="34">
        <v>-0.36627928763594259</v>
      </c>
      <c r="R6" s="34">
        <v>1</v>
      </c>
      <c r="S6" s="34">
        <v>0.23220859675474526</v>
      </c>
      <c r="T6" s="34">
        <v>0.37560002309429857</v>
      </c>
      <c r="U6" s="34">
        <v>0.4898617783204629</v>
      </c>
      <c r="V6" s="34">
        <v>0.18519511732047761</v>
      </c>
      <c r="W6" s="34">
        <v>0.39107624785442147</v>
      </c>
      <c r="X6" s="34">
        <v>-0.22425935370705888</v>
      </c>
      <c r="Y6" s="34">
        <v>-2.8476810514945505E-2</v>
      </c>
      <c r="Z6" s="83">
        <v>-0.15168513430632133</v>
      </c>
      <c r="AA6" s="11"/>
    </row>
    <row r="7" spans="1:27" ht="33.6" x14ac:dyDescent="0.65">
      <c r="A7" s="34">
        <v>6</v>
      </c>
      <c r="B7" s="34" t="s">
        <v>21</v>
      </c>
      <c r="C7" s="35">
        <v>0.72955034787095863</v>
      </c>
      <c r="D7" s="35">
        <v>12.3</v>
      </c>
      <c r="E7" s="36">
        <v>3184.04</v>
      </c>
      <c r="F7" s="35">
        <v>43.956040000000002</v>
      </c>
      <c r="G7" s="37">
        <v>12.945070196978595</v>
      </c>
      <c r="H7" s="35">
        <v>348.95639</v>
      </c>
      <c r="I7" s="38">
        <v>29.6</v>
      </c>
      <c r="J7" s="35">
        <v>0.23236731463260549</v>
      </c>
      <c r="K7" s="35">
        <v>3.380843075499564</v>
      </c>
      <c r="L7" s="35">
        <v>1.5106140678659763</v>
      </c>
      <c r="M7" s="36">
        <v>2889.3574600000002</v>
      </c>
      <c r="N7" s="34"/>
      <c r="O7" s="80">
        <v>5</v>
      </c>
      <c r="P7" s="34">
        <v>5.8671247755794617E-2</v>
      </c>
      <c r="Q7" s="34">
        <v>-0.15238704937023381</v>
      </c>
      <c r="R7" s="34">
        <v>0.23220859675474526</v>
      </c>
      <c r="S7" s="34">
        <v>1.0000000000000002</v>
      </c>
      <c r="T7" s="34">
        <v>7.6223183332623123E-2</v>
      </c>
      <c r="U7" s="34">
        <v>-4.0902435129980902E-2</v>
      </c>
      <c r="V7" s="34">
        <v>-0.2025366054009512</v>
      </c>
      <c r="W7" s="34">
        <v>3.0606142476649726E-2</v>
      </c>
      <c r="X7" s="34">
        <v>2.488145489161641E-2</v>
      </c>
      <c r="Y7" s="34">
        <v>2.9429755439241968E-2</v>
      </c>
      <c r="Z7" s="83">
        <v>-3.1486412080828259E-2</v>
      </c>
      <c r="AA7" s="11"/>
    </row>
    <row r="8" spans="1:27" ht="33.6" x14ac:dyDescent="0.65">
      <c r="A8" s="34">
        <v>7</v>
      </c>
      <c r="B8" s="34" t="s">
        <v>22</v>
      </c>
      <c r="C8" s="35">
        <v>1.0173987400310629</v>
      </c>
      <c r="D8" s="35">
        <v>12.7</v>
      </c>
      <c r="E8" s="36">
        <v>3782.03</v>
      </c>
      <c r="F8" s="35">
        <v>31.261869999999998</v>
      </c>
      <c r="G8" s="37">
        <v>18.812278589253616</v>
      </c>
      <c r="H8" s="35">
        <v>384.30797999999999</v>
      </c>
      <c r="I8" s="38">
        <v>27</v>
      </c>
      <c r="J8" s="35">
        <v>2.2267206477732793</v>
      </c>
      <c r="K8" s="35">
        <v>4.3627733277489833</v>
      </c>
      <c r="L8" s="35">
        <v>1.7061933930160726</v>
      </c>
      <c r="M8" s="36">
        <v>3648.0288999999998</v>
      </c>
      <c r="N8" s="34"/>
      <c r="O8" s="80">
        <v>6</v>
      </c>
      <c r="P8" s="34">
        <v>0.34916993693312837</v>
      </c>
      <c r="Q8" s="34">
        <v>-0.25400337594945999</v>
      </c>
      <c r="R8" s="34">
        <v>0.37560002309429857</v>
      </c>
      <c r="S8" s="34">
        <v>7.6223183332623123E-2</v>
      </c>
      <c r="T8" s="34">
        <v>0.99999999999999989</v>
      </c>
      <c r="U8" s="34">
        <v>0.57218833780440825</v>
      </c>
      <c r="V8" s="34">
        <v>3.9771189122367618E-3</v>
      </c>
      <c r="W8" s="34">
        <v>0.53304658346040767</v>
      </c>
      <c r="X8" s="34">
        <v>-0.14002484874554955</v>
      </c>
      <c r="Y8" s="34">
        <v>-6.0241725774970084E-2</v>
      </c>
      <c r="Z8" s="83">
        <v>-0.1227657398173353</v>
      </c>
      <c r="AA8" s="11"/>
    </row>
    <row r="9" spans="1:27" ht="33.6" x14ac:dyDescent="0.65">
      <c r="A9" s="34">
        <v>8</v>
      </c>
      <c r="B9" s="34" t="s">
        <v>23</v>
      </c>
      <c r="C9" s="35">
        <v>0.73382453837663697</v>
      </c>
      <c r="D9" s="35">
        <v>10.199999999999999</v>
      </c>
      <c r="E9" s="36">
        <v>3461.85</v>
      </c>
      <c r="F9" s="35">
        <v>105.59005999999999</v>
      </c>
      <c r="G9" s="37">
        <v>12.737523491334308</v>
      </c>
      <c r="H9" s="35">
        <v>352.98154</v>
      </c>
      <c r="I9" s="38">
        <v>29.3</v>
      </c>
      <c r="J9" s="35">
        <v>0.29729306837740577</v>
      </c>
      <c r="K9" s="35">
        <v>3.5796318945201802</v>
      </c>
      <c r="L9" s="35">
        <v>3.8313993377680995</v>
      </c>
      <c r="M9" s="36">
        <v>3496.3457899999999</v>
      </c>
      <c r="N9" s="34"/>
      <c r="O9" s="80">
        <v>7</v>
      </c>
      <c r="P9" s="34">
        <v>0.43910225907106065</v>
      </c>
      <c r="Q9" s="34">
        <v>-0.2157732058870008</v>
      </c>
      <c r="R9" s="34">
        <v>0.4898617783204629</v>
      </c>
      <c r="S9" s="34">
        <v>-4.0902435129980902E-2</v>
      </c>
      <c r="T9" s="34">
        <v>0.57218833780440825</v>
      </c>
      <c r="U9" s="34">
        <v>1</v>
      </c>
      <c r="V9" s="34">
        <v>0.25112944644807367</v>
      </c>
      <c r="W9" s="34">
        <v>0.65148670136464681</v>
      </c>
      <c r="X9" s="34">
        <v>-0.33926385268739695</v>
      </c>
      <c r="Y9" s="34">
        <v>-8.570905000676983E-2</v>
      </c>
      <c r="Z9" s="83">
        <v>-0.14328828438667285</v>
      </c>
      <c r="AA9" s="11"/>
    </row>
    <row r="10" spans="1:27" ht="33.6" x14ac:dyDescent="0.65">
      <c r="A10" s="34">
        <v>9</v>
      </c>
      <c r="B10" s="34" t="s">
        <v>24</v>
      </c>
      <c r="C10" s="35">
        <v>0.78542711485058236</v>
      </c>
      <c r="D10" s="35">
        <v>22.3</v>
      </c>
      <c r="E10" s="36">
        <v>3607.49</v>
      </c>
      <c r="F10" s="35">
        <v>94.879130000000004</v>
      </c>
      <c r="G10" s="37">
        <v>18.402619471960875</v>
      </c>
      <c r="H10" s="35">
        <v>346.04385000000002</v>
      </c>
      <c r="I10" s="38">
        <v>24.1</v>
      </c>
      <c r="J10" s="35">
        <v>0.15376244884441606</v>
      </c>
      <c r="K10" s="35">
        <v>3.5230239980105273</v>
      </c>
      <c r="L10" s="35">
        <v>6.466199693289675</v>
      </c>
      <c r="M10" s="36">
        <v>3869.4408800000001</v>
      </c>
      <c r="N10" s="34"/>
      <c r="O10" s="80">
        <v>8</v>
      </c>
      <c r="P10" s="34">
        <v>-7.691061336632922E-2</v>
      </c>
      <c r="Q10" s="34">
        <v>-0.36717602162651097</v>
      </c>
      <c r="R10" s="34">
        <v>0.18519511732047761</v>
      </c>
      <c r="S10" s="34">
        <v>-0.2025366054009512</v>
      </c>
      <c r="T10" s="34">
        <v>3.9771189122367618E-3</v>
      </c>
      <c r="U10" s="34">
        <v>0.25112944644807367</v>
      </c>
      <c r="V10" s="34">
        <v>1.0000000000000002</v>
      </c>
      <c r="W10" s="34">
        <v>-6.8211497853116046E-2</v>
      </c>
      <c r="X10" s="34">
        <v>-9.5759828528447333E-2</v>
      </c>
      <c r="Y10" s="34">
        <v>-0.12985249422128414</v>
      </c>
      <c r="Z10" s="83">
        <v>4.6681561119896776E-3</v>
      </c>
      <c r="AA10" s="11"/>
    </row>
    <row r="11" spans="1:27" ht="33.6" x14ac:dyDescent="0.65">
      <c r="A11" s="34">
        <v>10</v>
      </c>
      <c r="B11" s="34" t="s">
        <v>25</v>
      </c>
      <c r="C11" s="35">
        <v>0.80134560422279055</v>
      </c>
      <c r="D11" s="35">
        <v>12.5</v>
      </c>
      <c r="E11" s="36">
        <v>3443.05</v>
      </c>
      <c r="F11" s="35">
        <v>27.400639999999999</v>
      </c>
      <c r="G11" s="37">
        <v>11.562076934647942</v>
      </c>
      <c r="H11" s="35">
        <v>369.48048999999997</v>
      </c>
      <c r="I11" s="38">
        <v>32.6</v>
      </c>
      <c r="J11" s="35">
        <v>0.15118732445471769</v>
      </c>
      <c r="K11" s="35">
        <v>3.8973293038139127</v>
      </c>
      <c r="L11" s="35">
        <v>2.4893678121624023</v>
      </c>
      <c r="M11" s="36">
        <v>3792.6415699999998</v>
      </c>
      <c r="N11" s="34"/>
      <c r="O11" s="80">
        <v>9</v>
      </c>
      <c r="P11" s="34">
        <v>0.48178185592763206</v>
      </c>
      <c r="Q11" s="34">
        <v>-0.33336885773306885</v>
      </c>
      <c r="R11" s="34">
        <v>0.39107624785442147</v>
      </c>
      <c r="S11" s="34">
        <v>3.0606142476649726E-2</v>
      </c>
      <c r="T11" s="34">
        <v>0.53304658346040767</v>
      </c>
      <c r="U11" s="34">
        <v>0.65148670136464681</v>
      </c>
      <c r="V11" s="34">
        <v>-6.8211497853116046E-2</v>
      </c>
      <c r="W11" s="34">
        <v>1</v>
      </c>
      <c r="X11" s="34">
        <v>-0.24470471022649073</v>
      </c>
      <c r="Y11" s="34">
        <v>-8.7057457145327047E-3</v>
      </c>
      <c r="Z11" s="83">
        <v>-0.18202520784761755</v>
      </c>
      <c r="AA11" s="11"/>
    </row>
    <row r="12" spans="1:27" ht="33.6" x14ac:dyDescent="0.65">
      <c r="A12" s="34">
        <v>11</v>
      </c>
      <c r="B12" s="34" t="s">
        <v>26</v>
      </c>
      <c r="C12" s="35">
        <v>0.89404911201909454</v>
      </c>
      <c r="D12" s="35">
        <v>9</v>
      </c>
      <c r="E12" s="36">
        <v>3967.71</v>
      </c>
      <c r="F12" s="35">
        <v>67.637680000000003</v>
      </c>
      <c r="G12" s="37">
        <v>16.643742330461052</v>
      </c>
      <c r="H12" s="35">
        <v>431.81695999999999</v>
      </c>
      <c r="I12" s="38">
        <v>26.3</v>
      </c>
      <c r="J12" s="35">
        <v>5.874865367668658</v>
      </c>
      <c r="K12" s="35">
        <v>3.70834850384994</v>
      </c>
      <c r="L12" s="35">
        <v>3.2390401445581674</v>
      </c>
      <c r="M12" s="36">
        <v>3662.8908900000001</v>
      </c>
      <c r="N12" s="34"/>
      <c r="O12" s="80">
        <v>10</v>
      </c>
      <c r="P12" s="34">
        <v>-0.14006099266762029</v>
      </c>
      <c r="Q12" s="34">
        <v>0.10776032353320435</v>
      </c>
      <c r="R12" s="34">
        <v>-0.22425935370705888</v>
      </c>
      <c r="S12" s="34">
        <v>2.488145489161641E-2</v>
      </c>
      <c r="T12" s="34">
        <v>-0.14002484874554955</v>
      </c>
      <c r="U12" s="34">
        <v>-0.33926385268739695</v>
      </c>
      <c r="V12" s="34">
        <v>-9.5759828528447333E-2</v>
      </c>
      <c r="W12" s="34">
        <v>-0.24470471022649073</v>
      </c>
      <c r="X12" s="34">
        <v>0.99999999999999989</v>
      </c>
      <c r="Y12" s="34">
        <v>0.25271528842896912</v>
      </c>
      <c r="Z12" s="83">
        <v>0.25932893757960035</v>
      </c>
      <c r="AA12" s="11"/>
    </row>
    <row r="13" spans="1:27" ht="33.6" x14ac:dyDescent="0.65">
      <c r="A13" s="34">
        <v>12</v>
      </c>
      <c r="B13" s="34" t="s">
        <v>27</v>
      </c>
      <c r="C13" s="35">
        <v>0.85777975925100303</v>
      </c>
      <c r="D13" s="35">
        <v>7</v>
      </c>
      <c r="E13" s="36">
        <v>4272.54</v>
      </c>
      <c r="F13" s="35">
        <v>11.196</v>
      </c>
      <c r="G13" s="37">
        <v>11.5916183682568</v>
      </c>
      <c r="H13" s="35">
        <v>421.77440999999999</v>
      </c>
      <c r="I13" s="38">
        <v>32.799999999999997</v>
      </c>
      <c r="J13" s="35">
        <v>0.45787545787545786</v>
      </c>
      <c r="K13" s="35">
        <v>2.3183236736513599</v>
      </c>
      <c r="L13" s="35">
        <v>2.6903254569772628</v>
      </c>
      <c r="M13" s="36">
        <v>3657.5835900000002</v>
      </c>
      <c r="N13" s="34"/>
      <c r="O13" s="80">
        <v>11</v>
      </c>
      <c r="P13" s="34">
        <v>-5.5130427566529329E-4</v>
      </c>
      <c r="Q13" s="34">
        <v>8.4949964741821163E-2</v>
      </c>
      <c r="R13" s="34">
        <v>-2.8476810514945505E-2</v>
      </c>
      <c r="S13" s="34">
        <v>2.9429755439241968E-2</v>
      </c>
      <c r="T13" s="34">
        <v>-6.0241725774970084E-2</v>
      </c>
      <c r="U13" s="34">
        <v>-8.570905000676983E-2</v>
      </c>
      <c r="V13" s="34">
        <v>-0.12985249422128414</v>
      </c>
      <c r="W13" s="34">
        <v>-8.7057457145327047E-3</v>
      </c>
      <c r="X13" s="34">
        <v>0.25271528842896912</v>
      </c>
      <c r="Y13" s="34">
        <v>1</v>
      </c>
      <c r="Z13" s="83">
        <v>0.15711993241447006</v>
      </c>
      <c r="AA13" s="11"/>
    </row>
    <row r="14" spans="1:27" ht="33.6" x14ac:dyDescent="0.65">
      <c r="A14" s="34">
        <v>13</v>
      </c>
      <c r="B14" s="34" t="s">
        <v>27</v>
      </c>
      <c r="C14" s="35">
        <v>0.54748781655475498</v>
      </c>
      <c r="D14" s="35">
        <v>5.4</v>
      </c>
      <c r="E14" s="36">
        <v>3739.69</v>
      </c>
      <c r="F14" s="35">
        <v>159.71618000000001</v>
      </c>
      <c r="G14" s="37">
        <v>12.514884057793109</v>
      </c>
      <c r="H14" s="35">
        <v>304.83778000000001</v>
      </c>
      <c r="I14" s="38">
        <v>28.3</v>
      </c>
      <c r="J14" s="35">
        <v>0.33932813030200204</v>
      </c>
      <c r="K14" s="35">
        <v>3.6212759166738273</v>
      </c>
      <c r="L14" s="35">
        <v>1.5971054343689772</v>
      </c>
      <c r="M14" s="36">
        <v>4182.2361099999998</v>
      </c>
      <c r="N14" s="34"/>
      <c r="O14" s="84">
        <v>13</v>
      </c>
      <c r="P14" s="41">
        <v>4.5157809904088821E-3</v>
      </c>
      <c r="Q14" s="41">
        <v>0.20735409462925808</v>
      </c>
      <c r="R14" s="41">
        <v>-0.15168513430632133</v>
      </c>
      <c r="S14" s="41">
        <v>-3.1486412080828259E-2</v>
      </c>
      <c r="T14" s="41">
        <v>-0.1227657398173353</v>
      </c>
      <c r="U14" s="41">
        <v>-0.14328828438667285</v>
      </c>
      <c r="V14" s="41">
        <v>4.6681561119896776E-3</v>
      </c>
      <c r="W14" s="41">
        <v>-0.18202520784761755</v>
      </c>
      <c r="X14" s="41">
        <v>0.25932893757960035</v>
      </c>
      <c r="Y14" s="41">
        <v>0.15711993241447006</v>
      </c>
      <c r="Z14" s="85">
        <v>1</v>
      </c>
      <c r="AA14" s="11"/>
    </row>
    <row r="15" spans="1:27" ht="33.6" x14ac:dyDescent="0.65">
      <c r="A15" s="34">
        <v>14</v>
      </c>
      <c r="B15" s="34" t="s">
        <v>28</v>
      </c>
      <c r="C15" s="35">
        <v>0.85043306400046514</v>
      </c>
      <c r="D15" s="35">
        <v>3.1</v>
      </c>
      <c r="E15" s="36">
        <v>4245.1499999999996</v>
      </c>
      <c r="F15" s="35">
        <v>94.22936</v>
      </c>
      <c r="G15" s="37">
        <v>38.08638028250887</v>
      </c>
      <c r="H15" s="35">
        <v>409.34138999999999</v>
      </c>
      <c r="I15" s="38">
        <v>28.3</v>
      </c>
      <c r="J15" s="35">
        <v>3.5338527025941691</v>
      </c>
      <c r="K15" s="35">
        <v>3.3715049700633606</v>
      </c>
      <c r="L15" s="35">
        <v>4.4257978259605881</v>
      </c>
      <c r="M15" s="36">
        <v>3427.8439800000001</v>
      </c>
      <c r="N15" s="34"/>
      <c r="O15" s="124" t="s">
        <v>430</v>
      </c>
      <c r="P15" s="124"/>
      <c r="Q15" s="124"/>
      <c r="R15" s="124"/>
      <c r="S15" s="124"/>
      <c r="T15" s="124"/>
      <c r="U15" s="124">
        <f>AVERAGE(U4:U14)</f>
        <v>0.2344392449918937</v>
      </c>
      <c r="V15" s="124"/>
      <c r="W15" s="124">
        <f>AVERAGE(W4:W14)</f>
        <v>0.20463468288263015</v>
      </c>
      <c r="X15" s="124"/>
      <c r="Y15" s="124"/>
      <c r="Z15" s="124"/>
      <c r="AA15" s="11"/>
    </row>
    <row r="16" spans="1:27" ht="33.6" x14ac:dyDescent="0.65">
      <c r="A16" s="34">
        <v>15</v>
      </c>
      <c r="B16" s="34" t="s">
        <v>29</v>
      </c>
      <c r="C16" s="35">
        <v>0.7387497041620178</v>
      </c>
      <c r="D16" s="35">
        <v>3.5</v>
      </c>
      <c r="E16" s="36">
        <v>3791.25</v>
      </c>
      <c r="F16" s="35">
        <v>236.26087999999999</v>
      </c>
      <c r="G16" s="37">
        <v>22.128681069750144</v>
      </c>
      <c r="H16" s="35">
        <v>310.03820999999999</v>
      </c>
      <c r="I16" s="38">
        <v>29.1</v>
      </c>
      <c r="J16" s="35">
        <v>0.69554220676572875</v>
      </c>
      <c r="K16" s="35">
        <v>3.3810055110389827</v>
      </c>
      <c r="L16" s="35">
        <v>3.3754268519457686</v>
      </c>
      <c r="M16" s="36">
        <v>3057.0882799999999</v>
      </c>
      <c r="N16" s="34"/>
      <c r="O16" s="43" t="s">
        <v>420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11"/>
    </row>
    <row r="17" spans="1:27" ht="33.6" x14ac:dyDescent="0.65">
      <c r="A17" s="34">
        <v>16</v>
      </c>
      <c r="B17" s="34" t="s">
        <v>30</v>
      </c>
      <c r="C17" s="35">
        <v>0.91859936334697589</v>
      </c>
      <c r="D17" s="35">
        <v>18.2</v>
      </c>
      <c r="E17" s="36">
        <v>3588.01</v>
      </c>
      <c r="F17" s="35">
        <v>141.94577000000001</v>
      </c>
      <c r="G17" s="37">
        <v>11.186903137789905</v>
      </c>
      <c r="H17" s="35">
        <v>309.41336999999999</v>
      </c>
      <c r="I17" s="38">
        <v>22.9</v>
      </c>
      <c r="J17" s="35">
        <v>0.10534910058205378</v>
      </c>
      <c r="K17" s="35">
        <v>5.9117780809458846</v>
      </c>
      <c r="L17" s="35">
        <v>14.160527512505684</v>
      </c>
      <c r="M17" s="36">
        <v>5094.99773</v>
      </c>
      <c r="N17" s="34"/>
      <c r="O17" s="86"/>
      <c r="P17" s="87">
        <v>1</v>
      </c>
      <c r="Q17" s="87">
        <v>2</v>
      </c>
      <c r="R17" s="87">
        <v>3</v>
      </c>
      <c r="S17" s="87">
        <v>5</v>
      </c>
      <c r="T17" s="87">
        <v>6</v>
      </c>
      <c r="U17" s="87">
        <v>7</v>
      </c>
      <c r="V17" s="87">
        <v>8</v>
      </c>
      <c r="W17" s="87">
        <v>9</v>
      </c>
      <c r="X17" s="87">
        <v>10</v>
      </c>
      <c r="Y17" s="87">
        <v>11</v>
      </c>
      <c r="Z17" s="88">
        <v>13</v>
      </c>
      <c r="AA17" s="11"/>
    </row>
    <row r="18" spans="1:27" ht="33.6" x14ac:dyDescent="0.65">
      <c r="A18" s="34">
        <v>17</v>
      </c>
      <c r="B18" s="34" t="s">
        <v>31</v>
      </c>
      <c r="C18" s="35">
        <v>0.59155976220275341</v>
      </c>
      <c r="D18" s="35">
        <v>6.6</v>
      </c>
      <c r="E18" s="36">
        <v>3530.69</v>
      </c>
      <c r="F18" s="35">
        <v>83.202340000000007</v>
      </c>
      <c r="G18" s="37">
        <v>10.413407384230288</v>
      </c>
      <c r="H18" s="35">
        <v>307.15152</v>
      </c>
      <c r="I18" s="38">
        <v>27.7</v>
      </c>
      <c r="J18" s="35">
        <v>0.33906370828624116</v>
      </c>
      <c r="K18" s="35">
        <v>3.2266896120150186</v>
      </c>
      <c r="L18" s="35">
        <v>1.3733964330413015</v>
      </c>
      <c r="M18" s="36">
        <v>2688.2333400000002</v>
      </c>
      <c r="N18" s="34"/>
      <c r="O18" s="89">
        <v>1</v>
      </c>
      <c r="P18" s="34">
        <f>TDIST(ABS(P4),11,2)</f>
        <v>0.3388006961962019</v>
      </c>
      <c r="Q18" s="34">
        <f t="shared" ref="Q18:Z18" si="0">TDIST(ABS(Q4),11,2)</f>
        <v>0.89732550448924009</v>
      </c>
      <c r="R18" s="34">
        <f t="shared" si="0"/>
        <v>0.83372941657570476</v>
      </c>
      <c r="S18" s="34">
        <f t="shared" si="0"/>
        <v>0.95426625141943289</v>
      </c>
      <c r="T18" s="34">
        <f t="shared" si="0"/>
        <v>0.7335541316161569</v>
      </c>
      <c r="U18" s="34">
        <f t="shared" si="0"/>
        <v>0.66908812679518792</v>
      </c>
      <c r="V18" s="34">
        <f t="shared" si="0"/>
        <v>0.94007574214025968</v>
      </c>
      <c r="W18" s="34">
        <f t="shared" si="0"/>
        <v>0.63940336684491816</v>
      </c>
      <c r="X18" s="34">
        <f t="shared" si="0"/>
        <v>0.89114348836381085</v>
      </c>
      <c r="Y18" s="34">
        <f t="shared" si="0"/>
        <v>0.99956999398270052</v>
      </c>
      <c r="Z18" s="34">
        <f t="shared" si="0"/>
        <v>0.99647779639648415</v>
      </c>
      <c r="AA18" s="11"/>
    </row>
    <row r="19" spans="1:27" ht="33.6" x14ac:dyDescent="0.65">
      <c r="A19" s="34">
        <v>18</v>
      </c>
      <c r="B19" s="34" t="s">
        <v>33</v>
      </c>
      <c r="C19" s="35">
        <v>0.39433742801214222</v>
      </c>
      <c r="D19" s="35">
        <v>6.2</v>
      </c>
      <c r="E19" s="36">
        <v>3606.23</v>
      </c>
      <c r="F19" s="35">
        <v>76.875550000000004</v>
      </c>
      <c r="G19" s="37">
        <v>15.697844856118849</v>
      </c>
      <c r="H19" s="35">
        <v>299.84775000000002</v>
      </c>
      <c r="I19" s="38">
        <v>27.1</v>
      </c>
      <c r="J19" s="35">
        <v>0.87887011224867406</v>
      </c>
      <c r="K19" s="35">
        <v>5.2010931752201</v>
      </c>
      <c r="L19" s="35">
        <v>1.9844534596726153</v>
      </c>
      <c r="M19" s="36">
        <v>3759.11373</v>
      </c>
      <c r="N19" s="34"/>
      <c r="O19" s="89">
        <v>2</v>
      </c>
      <c r="P19" s="34">
        <f t="shared" ref="P19:Z19" si="1">TDIST(ABS(P5),11,2)</f>
        <v>0.89732550448924009</v>
      </c>
      <c r="Q19" s="34">
        <f t="shared" si="1"/>
        <v>0.33880069619620168</v>
      </c>
      <c r="R19" s="34">
        <f t="shared" si="1"/>
        <v>0.7211040243728134</v>
      </c>
      <c r="S19" s="34">
        <f t="shared" si="1"/>
        <v>0.88164084672722609</v>
      </c>
      <c r="T19" s="34">
        <f t="shared" si="1"/>
        <v>0.80417827709787459</v>
      </c>
      <c r="U19" s="34">
        <f t="shared" si="1"/>
        <v>0.83311342407296152</v>
      </c>
      <c r="V19" s="34">
        <f t="shared" si="1"/>
        <v>0.72045377320275139</v>
      </c>
      <c r="W19" s="34">
        <f t="shared" si="1"/>
        <v>0.74512382133913069</v>
      </c>
      <c r="X19" s="34">
        <f t="shared" si="1"/>
        <v>0.91612622124019938</v>
      </c>
      <c r="Y19" s="34">
        <f t="shared" si="1"/>
        <v>0.93382758624626039</v>
      </c>
      <c r="Z19" s="34">
        <f t="shared" si="1"/>
        <v>0.83952207676361568</v>
      </c>
      <c r="AA19" s="11"/>
    </row>
    <row r="20" spans="1:27" ht="33.6" x14ac:dyDescent="0.65">
      <c r="A20" s="34">
        <v>19</v>
      </c>
      <c r="B20" s="34" t="s">
        <v>34</v>
      </c>
      <c r="C20" s="35">
        <v>0.53892215568862278</v>
      </c>
      <c r="D20" s="35">
        <v>5.9</v>
      </c>
      <c r="E20" s="36">
        <v>3666.19</v>
      </c>
      <c r="F20" s="35">
        <v>65.831440000000001</v>
      </c>
      <c r="G20" s="37">
        <v>27.700155245065424</v>
      </c>
      <c r="H20" s="35">
        <v>348.81348000000003</v>
      </c>
      <c r="I20" s="38">
        <v>27.4</v>
      </c>
      <c r="J20" s="35">
        <v>0.26850580356115411</v>
      </c>
      <c r="K20" s="35">
        <v>4.1029053005100913</v>
      </c>
      <c r="L20" s="35">
        <v>2.7756708804612997</v>
      </c>
      <c r="M20" s="36">
        <v>4387.8908799999999</v>
      </c>
      <c r="N20" s="34"/>
      <c r="O20" s="89">
        <v>3</v>
      </c>
      <c r="P20" s="34">
        <f t="shared" ref="P20:Z20" si="2">TDIST(ABS(P6),11,2)</f>
        <v>0.83372941657570476</v>
      </c>
      <c r="Q20" s="34">
        <f t="shared" si="2"/>
        <v>0.7211040243728134</v>
      </c>
      <c r="R20" s="34">
        <f t="shared" si="2"/>
        <v>0.3388006961962019</v>
      </c>
      <c r="S20" s="34">
        <f t="shared" si="2"/>
        <v>0.82063958424252259</v>
      </c>
      <c r="T20" s="34">
        <f t="shared" si="2"/>
        <v>0.71435658062900198</v>
      </c>
      <c r="U20" s="34">
        <f t="shared" si="2"/>
        <v>0.63385493920697789</v>
      </c>
      <c r="V20" s="34">
        <f t="shared" si="2"/>
        <v>0.85644649937229966</v>
      </c>
      <c r="W20" s="34">
        <f t="shared" si="2"/>
        <v>0.7032094099629862</v>
      </c>
      <c r="X20" s="34">
        <f t="shared" si="2"/>
        <v>0.82666652982314837</v>
      </c>
      <c r="Y20" s="34">
        <f t="shared" si="2"/>
        <v>0.97779194553773674</v>
      </c>
      <c r="Z20" s="34">
        <f t="shared" si="2"/>
        <v>0.88218147385922052</v>
      </c>
      <c r="AA20" s="11"/>
    </row>
    <row r="21" spans="1:27" ht="33.6" x14ac:dyDescent="0.65">
      <c r="A21" s="34">
        <v>20</v>
      </c>
      <c r="B21" s="34" t="s">
        <v>35</v>
      </c>
      <c r="C21" s="35">
        <v>0.92005529866043767</v>
      </c>
      <c r="D21" s="35">
        <v>25.2</v>
      </c>
      <c r="E21" s="36">
        <v>3352.72</v>
      </c>
      <c r="F21" s="35">
        <v>31.603770000000001</v>
      </c>
      <c r="G21" s="37">
        <v>18.973161081184156</v>
      </c>
      <c r="H21" s="35">
        <v>340.22978000000001</v>
      </c>
      <c r="I21" s="38">
        <v>22.7</v>
      </c>
      <c r="J21" s="35">
        <v>0.14147214247076936</v>
      </c>
      <c r="K21" s="35">
        <v>2.145206654907756</v>
      </c>
      <c r="L21" s="35">
        <v>3.5231443962435049</v>
      </c>
      <c r="M21" s="36">
        <v>3450.68408</v>
      </c>
      <c r="N21" s="34"/>
      <c r="O21" s="89">
        <v>5</v>
      </c>
      <c r="P21" s="34">
        <f t="shared" ref="P21:Z21" si="3">TDIST(ABS(P7),11,2)</f>
        <v>0.95426625141943289</v>
      </c>
      <c r="Q21" s="34">
        <f t="shared" si="3"/>
        <v>0.88164084672722609</v>
      </c>
      <c r="R21" s="34">
        <f t="shared" si="3"/>
        <v>0.82063958424252259</v>
      </c>
      <c r="S21" s="34">
        <f t="shared" si="3"/>
        <v>0.33880069619620168</v>
      </c>
      <c r="T21" s="34">
        <f t="shared" si="3"/>
        <v>0.94061021210748053</v>
      </c>
      <c r="U21" s="34">
        <f t="shared" si="3"/>
        <v>0.96810663980726064</v>
      </c>
      <c r="V21" s="34">
        <f t="shared" si="3"/>
        <v>0.84319466769762075</v>
      </c>
      <c r="W21" s="34">
        <f t="shared" si="3"/>
        <v>0.97613190093784374</v>
      </c>
      <c r="X21" s="34">
        <f t="shared" si="3"/>
        <v>0.98059515912377904</v>
      </c>
      <c r="Y21" s="34">
        <f t="shared" si="3"/>
        <v>0.97704900782272741</v>
      </c>
      <c r="Z21" s="34">
        <f t="shared" si="3"/>
        <v>0.97544566956765255</v>
      </c>
      <c r="AA21" s="11"/>
    </row>
    <row r="22" spans="1:27" ht="33.6" x14ac:dyDescent="0.65">
      <c r="A22" s="34">
        <v>21</v>
      </c>
      <c r="B22" s="34" t="s">
        <v>36</v>
      </c>
      <c r="C22" s="35">
        <v>0.57230064860740182</v>
      </c>
      <c r="D22" s="35">
        <v>10</v>
      </c>
      <c r="E22" s="36">
        <v>3348.46</v>
      </c>
      <c r="F22" s="35">
        <v>188.70426</v>
      </c>
      <c r="G22" s="37">
        <v>11.776675569121201</v>
      </c>
      <c r="H22" s="35">
        <v>326.26224000000002</v>
      </c>
      <c r="I22" s="38">
        <v>26</v>
      </c>
      <c r="J22" s="35">
        <v>0.3173168456782407</v>
      </c>
      <c r="K22" s="35">
        <v>3.5609818135571665</v>
      </c>
      <c r="L22" s="35">
        <v>3.987282207808724</v>
      </c>
      <c r="M22" s="36">
        <v>3794.2769899999998</v>
      </c>
      <c r="N22" s="34"/>
      <c r="O22" s="89">
        <v>6</v>
      </c>
      <c r="P22" s="34">
        <f t="shared" ref="P22:Z22" si="4">TDIST(ABS(P8),11,2)</f>
        <v>0.7335541316161569</v>
      </c>
      <c r="Q22" s="34">
        <f t="shared" si="4"/>
        <v>0.80417827709787459</v>
      </c>
      <c r="R22" s="34">
        <f t="shared" si="4"/>
        <v>0.71435658062900198</v>
      </c>
      <c r="S22" s="34">
        <f t="shared" si="4"/>
        <v>0.94061021210748053</v>
      </c>
      <c r="T22" s="34">
        <f t="shared" si="4"/>
        <v>0.3388006961962019</v>
      </c>
      <c r="U22" s="34">
        <f t="shared" si="4"/>
        <v>0.57870046342721937</v>
      </c>
      <c r="V22" s="34">
        <f t="shared" si="4"/>
        <v>0.9968979376444963</v>
      </c>
      <c r="W22" s="34">
        <f t="shared" si="4"/>
        <v>0.6046033946196343</v>
      </c>
      <c r="X22" s="34">
        <f t="shared" si="4"/>
        <v>0.89117138017778208</v>
      </c>
      <c r="Y22" s="34">
        <f t="shared" si="4"/>
        <v>0.95304367017674074</v>
      </c>
      <c r="Z22" s="34">
        <f t="shared" si="4"/>
        <v>0.9045068777872135</v>
      </c>
      <c r="AA22" s="11"/>
    </row>
    <row r="23" spans="1:27" ht="33.6" x14ac:dyDescent="0.65">
      <c r="A23" s="34">
        <v>22</v>
      </c>
      <c r="B23" s="34" t="s">
        <v>37</v>
      </c>
      <c r="C23" s="35">
        <v>0.48924205116074021</v>
      </c>
      <c r="D23" s="35">
        <v>8.1</v>
      </c>
      <c r="E23" s="36">
        <v>3237.03</v>
      </c>
      <c r="F23" s="35">
        <v>135.13140000000001</v>
      </c>
      <c r="G23" s="37">
        <v>20.612681584068987</v>
      </c>
      <c r="H23" s="35">
        <v>295.00758000000002</v>
      </c>
      <c r="I23" s="38">
        <v>26.8</v>
      </c>
      <c r="J23" s="35">
        <v>0.86364560048770578</v>
      </c>
      <c r="K23" s="35">
        <v>6.1289663552004816</v>
      </c>
      <c r="L23" s="35">
        <v>4.1815679401296757</v>
      </c>
      <c r="M23" s="36">
        <v>4411.3289100000002</v>
      </c>
      <c r="N23" s="34"/>
      <c r="O23" s="89">
        <v>7</v>
      </c>
      <c r="P23" s="34">
        <f t="shared" ref="P23:Z23" si="5">TDIST(ABS(P9),11,2)</f>
        <v>0.66908812679518792</v>
      </c>
      <c r="Q23" s="34">
        <f t="shared" si="5"/>
        <v>0.83311342407296152</v>
      </c>
      <c r="R23" s="34">
        <f t="shared" si="5"/>
        <v>0.63385493920697789</v>
      </c>
      <c r="S23" s="34">
        <f t="shared" si="5"/>
        <v>0.96810663980726064</v>
      </c>
      <c r="T23" s="34">
        <f t="shared" si="5"/>
        <v>0.57870046342721937</v>
      </c>
      <c r="U23" s="34">
        <f t="shared" si="5"/>
        <v>0.3388006961962019</v>
      </c>
      <c r="V23" s="34">
        <f t="shared" si="5"/>
        <v>0.80634344596731555</v>
      </c>
      <c r="W23" s="34">
        <f t="shared" si="5"/>
        <v>0.52810863464377233</v>
      </c>
      <c r="X23" s="34">
        <f t="shared" si="5"/>
        <v>0.7407995912842209</v>
      </c>
      <c r="Y23" s="34">
        <f t="shared" si="5"/>
        <v>0.93323786129063935</v>
      </c>
      <c r="Z23" s="34">
        <f t="shared" si="5"/>
        <v>0.88865365197991375</v>
      </c>
      <c r="AA23" s="11"/>
    </row>
    <row r="24" spans="1:27" ht="33.6" x14ac:dyDescent="0.65">
      <c r="A24" s="34">
        <v>23</v>
      </c>
      <c r="B24" s="34" t="s">
        <v>37</v>
      </c>
      <c r="C24" s="35">
        <v>0.556345088188959</v>
      </c>
      <c r="D24" s="35">
        <v>12.5</v>
      </c>
      <c r="E24" s="36">
        <v>3642.69</v>
      </c>
      <c r="F24" s="35">
        <v>54.182380000000002</v>
      </c>
      <c r="G24" s="37">
        <v>21.713983540998775</v>
      </c>
      <c r="H24" s="35">
        <v>357.45997999999997</v>
      </c>
      <c r="I24" s="38">
        <v>26.1</v>
      </c>
      <c r="J24" s="35">
        <v>0.34248139184437643</v>
      </c>
      <c r="K24" s="35">
        <v>5.1778651772041728</v>
      </c>
      <c r="L24" s="35">
        <v>2.191669145431911</v>
      </c>
      <c r="M24" s="36">
        <v>3500.3249900000001</v>
      </c>
      <c r="N24" s="34"/>
      <c r="O24" s="89">
        <v>8</v>
      </c>
      <c r="P24" s="34">
        <f t="shared" ref="P24:Z24" si="6">TDIST(ABS(P10),11,2)</f>
        <v>0.94007574214025968</v>
      </c>
      <c r="Q24" s="34">
        <f t="shared" si="6"/>
        <v>0.72045377320275139</v>
      </c>
      <c r="R24" s="34">
        <f t="shared" si="6"/>
        <v>0.85644649937229966</v>
      </c>
      <c r="S24" s="34">
        <f t="shared" si="6"/>
        <v>0.84319466769762075</v>
      </c>
      <c r="T24" s="34">
        <f t="shared" si="6"/>
        <v>0.9968979376444963</v>
      </c>
      <c r="U24" s="34">
        <f t="shared" si="6"/>
        <v>0.80634344596731555</v>
      </c>
      <c r="V24" s="34">
        <f t="shared" si="6"/>
        <v>0.33880069619620168</v>
      </c>
      <c r="W24" s="34">
        <f t="shared" si="6"/>
        <v>0.94684139746846785</v>
      </c>
      <c r="X24" s="34">
        <f t="shared" si="6"/>
        <v>0.92543360683920306</v>
      </c>
      <c r="Y24" s="34">
        <f t="shared" si="6"/>
        <v>0.89902722502480781</v>
      </c>
      <c r="Z24" s="34">
        <f t="shared" si="6"/>
        <v>0.99635894829026006</v>
      </c>
      <c r="AA24" s="11"/>
    </row>
    <row r="25" spans="1:27" ht="33.6" x14ac:dyDescent="0.65">
      <c r="A25" s="34">
        <v>24</v>
      </c>
      <c r="B25" s="34" t="s">
        <v>38</v>
      </c>
      <c r="C25" s="35">
        <v>0.46260351966873708</v>
      </c>
      <c r="D25" s="35">
        <v>10.5</v>
      </c>
      <c r="E25" s="36">
        <v>2901.5</v>
      </c>
      <c r="F25" s="35">
        <v>22.308019999999999</v>
      </c>
      <c r="G25" s="37">
        <v>16.498447204968944</v>
      </c>
      <c r="H25" s="35">
        <v>369.24171999999999</v>
      </c>
      <c r="I25" s="38">
        <v>29.9</v>
      </c>
      <c r="J25" s="35">
        <v>0.36256135653726018</v>
      </c>
      <c r="K25" s="35">
        <v>5.4994824016563149</v>
      </c>
      <c r="L25" s="35">
        <v>1.1946816770186337</v>
      </c>
      <c r="M25" s="36">
        <v>4245.9562599999999</v>
      </c>
      <c r="N25" s="34"/>
      <c r="O25" s="89">
        <v>9</v>
      </c>
      <c r="P25" s="34">
        <f t="shared" ref="P25:Z25" si="7">TDIST(ABS(P11),11,2)</f>
        <v>0.63940336684491816</v>
      </c>
      <c r="Q25" s="34">
        <f t="shared" si="7"/>
        <v>0.74512382133913069</v>
      </c>
      <c r="R25" s="34">
        <f t="shared" si="7"/>
        <v>0.7032094099629862</v>
      </c>
      <c r="S25" s="34">
        <f t="shared" si="7"/>
        <v>0.97613190093784374</v>
      </c>
      <c r="T25" s="34">
        <f t="shared" si="7"/>
        <v>0.6046033946196343</v>
      </c>
      <c r="U25" s="34">
        <f t="shared" si="7"/>
        <v>0.52810863464377233</v>
      </c>
      <c r="V25" s="34">
        <f t="shared" si="7"/>
        <v>0.94684139746846785</v>
      </c>
      <c r="W25" s="34">
        <f t="shared" si="7"/>
        <v>0.3388006961962019</v>
      </c>
      <c r="X25" s="34">
        <f t="shared" si="7"/>
        <v>0.81118983713486181</v>
      </c>
      <c r="Y25" s="34">
        <f t="shared" si="7"/>
        <v>0.99320979025662037</v>
      </c>
      <c r="Z25" s="34">
        <f t="shared" si="7"/>
        <v>0.85887398099561385</v>
      </c>
      <c r="AA25" s="11"/>
    </row>
    <row r="26" spans="1:27" ht="33.6" x14ac:dyDescent="0.65">
      <c r="A26" s="34">
        <v>25</v>
      </c>
      <c r="B26" s="34" t="s">
        <v>39</v>
      </c>
      <c r="C26" s="35">
        <v>0.72586755569025618</v>
      </c>
      <c r="D26" s="35">
        <v>18.899999999999999</v>
      </c>
      <c r="E26" s="36">
        <v>3285.48</v>
      </c>
      <c r="F26" s="35">
        <v>116.65221</v>
      </c>
      <c r="G26" s="37">
        <v>6.2130625852401877</v>
      </c>
      <c r="H26" s="35">
        <v>280.57281</v>
      </c>
      <c r="I26" s="38">
        <v>23.8</v>
      </c>
      <c r="J26" s="35">
        <v>0.81581191827047872</v>
      </c>
      <c r="K26" s="35">
        <v>9.0922867101075919</v>
      </c>
      <c r="L26" s="35">
        <v>5.7802697378390659</v>
      </c>
      <c r="M26" s="36">
        <v>4787.9527200000002</v>
      </c>
      <c r="N26" s="34"/>
      <c r="O26" s="89">
        <v>10</v>
      </c>
      <c r="P26" s="34">
        <f t="shared" ref="P26:Z26" si="8">TDIST(ABS(P12),11,2)</f>
        <v>0.89114348836381085</v>
      </c>
      <c r="Q26" s="34">
        <f t="shared" si="8"/>
        <v>0.91612622124019938</v>
      </c>
      <c r="R26" s="34">
        <f t="shared" si="8"/>
        <v>0.82666652982314837</v>
      </c>
      <c r="S26" s="34">
        <f t="shared" si="8"/>
        <v>0.98059515912377904</v>
      </c>
      <c r="T26" s="34">
        <f t="shared" si="8"/>
        <v>0.89117138017778208</v>
      </c>
      <c r="U26" s="34">
        <f t="shared" si="8"/>
        <v>0.7407995912842209</v>
      </c>
      <c r="V26" s="34">
        <f t="shared" si="8"/>
        <v>0.92543360683920306</v>
      </c>
      <c r="W26" s="34">
        <f t="shared" si="8"/>
        <v>0.81118983713486181</v>
      </c>
      <c r="X26" s="34">
        <f t="shared" si="8"/>
        <v>0.3388006961962019</v>
      </c>
      <c r="Y26" s="34">
        <f t="shared" si="8"/>
        <v>0.80514848917261261</v>
      </c>
      <c r="Z26" s="34">
        <f t="shared" si="8"/>
        <v>0.8001706338112653</v>
      </c>
      <c r="AA26" s="11"/>
    </row>
    <row r="27" spans="1:27" ht="33.6" x14ac:dyDescent="0.65">
      <c r="A27" s="34">
        <v>26</v>
      </c>
      <c r="B27" s="34" t="s">
        <v>40</v>
      </c>
      <c r="C27" s="35">
        <v>0.53037277236565494</v>
      </c>
      <c r="D27" s="35">
        <v>5.6</v>
      </c>
      <c r="E27" s="36">
        <v>3400.24</v>
      </c>
      <c r="F27" s="35">
        <v>11.28486</v>
      </c>
      <c r="G27" s="37">
        <v>14.894406353481086</v>
      </c>
      <c r="H27" s="35">
        <v>341.66449</v>
      </c>
      <c r="I27" s="38">
        <v>29</v>
      </c>
      <c r="J27" s="35">
        <v>0.34090909090909094</v>
      </c>
      <c r="K27" s="35">
        <v>3.2976545432061446</v>
      </c>
      <c r="L27" s="35">
        <v>2.9475535525357586</v>
      </c>
      <c r="M27" s="36">
        <v>2951.31837</v>
      </c>
      <c r="N27" s="34"/>
      <c r="O27" s="89">
        <v>11</v>
      </c>
      <c r="P27" s="34">
        <f t="shared" ref="P27:Z27" si="9">TDIST(ABS(P13),11,2)</f>
        <v>0.99956999398270052</v>
      </c>
      <c r="Q27" s="34">
        <f t="shared" si="9"/>
        <v>0.93382758624626039</v>
      </c>
      <c r="R27" s="34">
        <f t="shared" si="9"/>
        <v>0.97779194553773674</v>
      </c>
      <c r="S27" s="34">
        <f t="shared" si="9"/>
        <v>0.97704900782272741</v>
      </c>
      <c r="T27" s="34">
        <f t="shared" si="9"/>
        <v>0.95304367017674074</v>
      </c>
      <c r="U27" s="34">
        <f t="shared" si="9"/>
        <v>0.93323786129063935</v>
      </c>
      <c r="V27" s="34">
        <f t="shared" si="9"/>
        <v>0.89902722502480781</v>
      </c>
      <c r="W27" s="34">
        <f t="shared" si="9"/>
        <v>0.99320979025662037</v>
      </c>
      <c r="X27" s="34">
        <f t="shared" si="9"/>
        <v>0.80514848917261261</v>
      </c>
      <c r="Y27" s="34">
        <f t="shared" si="9"/>
        <v>0.3388006961962019</v>
      </c>
      <c r="Z27" s="34">
        <f t="shared" si="9"/>
        <v>0.87799715552484947</v>
      </c>
      <c r="AA27" s="11"/>
    </row>
    <row r="28" spans="1:27" ht="33.6" x14ac:dyDescent="0.65">
      <c r="A28" s="34">
        <v>27</v>
      </c>
      <c r="B28" s="34" t="s">
        <v>41</v>
      </c>
      <c r="C28" s="35">
        <v>0.77085773217500742</v>
      </c>
      <c r="D28" s="35">
        <v>8</v>
      </c>
      <c r="E28" s="36">
        <v>3656.85</v>
      </c>
      <c r="F28" s="35">
        <v>66.569180000000003</v>
      </c>
      <c r="G28" s="37">
        <v>14.831582443321855</v>
      </c>
      <c r="H28" s="35">
        <v>315.74576999999999</v>
      </c>
      <c r="I28" s="38">
        <v>30.4</v>
      </c>
      <c r="J28" s="35">
        <v>0.24388144492583136</v>
      </c>
      <c r="K28" s="35">
        <v>5.2439301508503906</v>
      </c>
      <c r="L28" s="35">
        <v>2.3159817511230751</v>
      </c>
      <c r="M28" s="36">
        <v>2770.96261</v>
      </c>
      <c r="N28" s="34"/>
      <c r="O28" s="90">
        <v>13</v>
      </c>
      <c r="P28" s="34">
        <f t="shared" ref="P28:Z28" si="10">TDIST(ABS(P14),11,2)</f>
        <v>0.99647779639648415</v>
      </c>
      <c r="Q28" s="34">
        <f t="shared" si="10"/>
        <v>0.83952207676361568</v>
      </c>
      <c r="R28" s="34">
        <f t="shared" si="10"/>
        <v>0.88218147385922052</v>
      </c>
      <c r="S28" s="34">
        <f t="shared" si="10"/>
        <v>0.97544566956765255</v>
      </c>
      <c r="T28" s="34">
        <f t="shared" si="10"/>
        <v>0.9045068777872135</v>
      </c>
      <c r="U28" s="34">
        <f t="shared" si="10"/>
        <v>0.88865365197991375</v>
      </c>
      <c r="V28" s="34">
        <f t="shared" si="10"/>
        <v>0.99635894829026006</v>
      </c>
      <c r="W28" s="34">
        <f t="shared" si="10"/>
        <v>0.85887398099561385</v>
      </c>
      <c r="X28" s="34">
        <f t="shared" si="10"/>
        <v>0.8001706338112653</v>
      </c>
      <c r="Y28" s="34">
        <f t="shared" si="10"/>
        <v>0.87799715552484947</v>
      </c>
      <c r="Z28" s="34">
        <f t="shared" si="10"/>
        <v>0.3388006961962019</v>
      </c>
      <c r="AA28" s="11"/>
    </row>
    <row r="29" spans="1:27" ht="33.6" x14ac:dyDescent="0.65">
      <c r="A29" s="34">
        <v>28</v>
      </c>
      <c r="B29" s="34" t="s">
        <v>42</v>
      </c>
      <c r="C29" s="35">
        <v>0.87077397736326712</v>
      </c>
      <c r="D29" s="35">
        <v>4.8</v>
      </c>
      <c r="E29" s="36">
        <v>3950.95</v>
      </c>
      <c r="F29" s="35">
        <v>56.588610000000003</v>
      </c>
      <c r="G29" s="37">
        <v>18.907266244370483</v>
      </c>
      <c r="H29" s="35">
        <v>420.69797999999997</v>
      </c>
      <c r="I29" s="38">
        <v>24.4</v>
      </c>
      <c r="J29" s="35">
        <v>3.2958290714853962</v>
      </c>
      <c r="K29" s="35">
        <v>3.2774101678825107</v>
      </c>
      <c r="L29" s="35">
        <v>5.121687979250602</v>
      </c>
      <c r="M29" s="36">
        <v>2640.6291500000002</v>
      </c>
      <c r="N29" s="34"/>
      <c r="O29" s="43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11"/>
    </row>
    <row r="30" spans="1:27" ht="33.6" x14ac:dyDescent="0.65">
      <c r="A30" s="34">
        <v>29</v>
      </c>
      <c r="B30" s="34" t="s">
        <v>43</v>
      </c>
      <c r="C30" s="35">
        <v>0.99282501164388004</v>
      </c>
      <c r="D30" s="35">
        <v>15.4</v>
      </c>
      <c r="E30" s="36">
        <v>4024.91</v>
      </c>
      <c r="F30" s="35">
        <v>116.58395</v>
      </c>
      <c r="G30" s="37">
        <v>22.485953648514005</v>
      </c>
      <c r="H30" s="35">
        <v>432.75733000000002</v>
      </c>
      <c r="I30" s="38">
        <v>23.7</v>
      </c>
      <c r="J30" s="35">
        <v>4.1762672811059911</v>
      </c>
      <c r="K30" s="35">
        <v>2.2403414752059052</v>
      </c>
      <c r="L30" s="35">
        <v>2.4366071797048647</v>
      </c>
      <c r="M30" s="36">
        <v>1488.3767499999999</v>
      </c>
      <c r="N30" s="34"/>
      <c r="O30" s="42" t="s">
        <v>48</v>
      </c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79"/>
      <c r="AA30" s="11"/>
    </row>
    <row r="31" spans="1:27" ht="33.6" x14ac:dyDescent="0.65">
      <c r="A31" s="34">
        <v>30</v>
      </c>
      <c r="B31" s="34" t="s">
        <v>44</v>
      </c>
      <c r="C31" s="35">
        <v>0.59111550853692574</v>
      </c>
      <c r="D31" s="35">
        <v>14.6</v>
      </c>
      <c r="E31" s="36">
        <v>3602.02</v>
      </c>
      <c r="F31" s="35">
        <v>133.71377000000001</v>
      </c>
      <c r="G31" s="37">
        <v>14.308547073597687</v>
      </c>
      <c r="H31" s="35">
        <v>286.46269000000001</v>
      </c>
      <c r="I31" s="38">
        <v>23</v>
      </c>
      <c r="J31" s="35">
        <v>0.16879023023899783</v>
      </c>
      <c r="K31" s="35">
        <v>6.7229875434457211</v>
      </c>
      <c r="L31" s="35">
        <v>3.9307912829489813</v>
      </c>
      <c r="M31" s="36">
        <v>3306.0735199999999</v>
      </c>
      <c r="N31" s="34"/>
      <c r="O31" s="91"/>
      <c r="P31" s="87">
        <v>1</v>
      </c>
      <c r="Q31" s="87">
        <v>2</v>
      </c>
      <c r="R31" s="87">
        <v>3</v>
      </c>
      <c r="S31" s="87">
        <v>5</v>
      </c>
      <c r="T31" s="87">
        <v>6</v>
      </c>
      <c r="U31" s="87">
        <v>7</v>
      </c>
      <c r="V31" s="87">
        <v>8</v>
      </c>
      <c r="W31" s="87">
        <v>9</v>
      </c>
      <c r="X31" s="87">
        <v>10</v>
      </c>
      <c r="Y31" s="87">
        <v>11</v>
      </c>
      <c r="Z31" s="92">
        <v>13</v>
      </c>
      <c r="AA31" s="11"/>
    </row>
    <row r="32" spans="1:27" ht="33.6" x14ac:dyDescent="0.65">
      <c r="A32" s="34">
        <v>31</v>
      </c>
      <c r="B32" s="34" t="s">
        <v>45</v>
      </c>
      <c r="C32" s="35">
        <v>1.3273919728873129</v>
      </c>
      <c r="D32" s="35">
        <v>12.8</v>
      </c>
      <c r="E32" s="36">
        <v>3537.53</v>
      </c>
      <c r="F32" s="35">
        <v>19.007729999999999</v>
      </c>
      <c r="G32" s="37">
        <v>27.912887940502713</v>
      </c>
      <c r="H32" s="35">
        <v>402.59516000000002</v>
      </c>
      <c r="I32" s="38">
        <v>25.3</v>
      </c>
      <c r="J32" s="35">
        <v>4.2517006802721093</v>
      </c>
      <c r="K32" s="35">
        <v>3.1380424890953025</v>
      </c>
      <c r="L32" s="35">
        <v>3.8437882448928353</v>
      </c>
      <c r="M32" s="36">
        <v>3344.2432600000002</v>
      </c>
      <c r="N32" s="34"/>
      <c r="O32" s="93">
        <v>1</v>
      </c>
      <c r="P32" s="34">
        <f>IF(ABS(P4)&gt;P18,0,1)</f>
        <v>0</v>
      </c>
      <c r="Q32" s="34">
        <f t="shared" ref="Q32:Z32" si="11">IF(ABS(Q4)&gt;Q18,0,1)</f>
        <v>1</v>
      </c>
      <c r="R32" s="34">
        <f t="shared" si="11"/>
        <v>1</v>
      </c>
      <c r="S32" s="34">
        <f t="shared" si="11"/>
        <v>1</v>
      </c>
      <c r="T32" s="34">
        <f t="shared" si="11"/>
        <v>1</v>
      </c>
      <c r="U32" s="34">
        <f t="shared" si="11"/>
        <v>1</v>
      </c>
      <c r="V32" s="34">
        <f t="shared" si="11"/>
        <v>1</v>
      </c>
      <c r="W32" s="34">
        <f t="shared" si="11"/>
        <v>1</v>
      </c>
      <c r="X32" s="34">
        <f t="shared" si="11"/>
        <v>1</v>
      </c>
      <c r="Y32" s="34">
        <f t="shared" si="11"/>
        <v>1</v>
      </c>
      <c r="Z32" s="34">
        <f t="shared" si="11"/>
        <v>1</v>
      </c>
      <c r="AA32" s="11"/>
    </row>
    <row r="33" spans="1:27" ht="33.6" x14ac:dyDescent="0.65">
      <c r="A33" s="34">
        <v>32</v>
      </c>
      <c r="B33" s="34" t="s">
        <v>46</v>
      </c>
      <c r="C33" s="35">
        <v>0.63940577379584962</v>
      </c>
      <c r="D33" s="35">
        <v>15.9</v>
      </c>
      <c r="E33" s="36">
        <v>3435.24</v>
      </c>
      <c r="F33" s="35">
        <v>108.63388</v>
      </c>
      <c r="G33" s="37">
        <v>12.922122674017919</v>
      </c>
      <c r="H33" s="35">
        <v>314.93606</v>
      </c>
      <c r="I33" s="38">
        <v>23</v>
      </c>
      <c r="J33" s="35">
        <v>0.43648233195430219</v>
      </c>
      <c r="K33" s="35">
        <v>5.7431656328968526</v>
      </c>
      <c r="L33" s="35">
        <v>4.2556857339765681</v>
      </c>
      <c r="M33" s="36">
        <v>3986.9630099999999</v>
      </c>
      <c r="N33" s="34"/>
      <c r="O33" s="93">
        <v>2</v>
      </c>
      <c r="P33" s="34">
        <f t="shared" ref="P33:Z33" si="12">IF(ABS(P5)&gt;P19,0,1)</f>
        <v>1</v>
      </c>
      <c r="Q33" s="34">
        <f t="shared" si="12"/>
        <v>0</v>
      </c>
      <c r="R33" s="34">
        <f t="shared" si="12"/>
        <v>1</v>
      </c>
      <c r="S33" s="34">
        <f t="shared" si="12"/>
        <v>1</v>
      </c>
      <c r="T33" s="34">
        <f t="shared" si="12"/>
        <v>1</v>
      </c>
      <c r="U33" s="34">
        <f t="shared" si="12"/>
        <v>1</v>
      </c>
      <c r="V33" s="34">
        <f t="shared" si="12"/>
        <v>1</v>
      </c>
      <c r="W33" s="34">
        <f t="shared" si="12"/>
        <v>1</v>
      </c>
      <c r="X33" s="34">
        <f t="shared" si="12"/>
        <v>1</v>
      </c>
      <c r="Y33" s="34">
        <f t="shared" si="12"/>
        <v>1</v>
      </c>
      <c r="Z33" s="34">
        <f t="shared" si="12"/>
        <v>1</v>
      </c>
      <c r="AA33" s="11"/>
    </row>
    <row r="34" spans="1:27" ht="33.6" x14ac:dyDescent="0.65">
      <c r="A34" s="34">
        <v>33</v>
      </c>
      <c r="B34" s="34" t="s">
        <v>47</v>
      </c>
      <c r="C34" s="35">
        <v>0.91037831276552705</v>
      </c>
      <c r="D34" s="35">
        <v>15.8</v>
      </c>
      <c r="E34" s="36">
        <v>3333.95</v>
      </c>
      <c r="F34" s="35">
        <v>68.113770000000002</v>
      </c>
      <c r="G34" s="37">
        <v>13.048755816305889</v>
      </c>
      <c r="H34" s="35">
        <v>360.44659000000001</v>
      </c>
      <c r="I34" s="38">
        <v>27.6</v>
      </c>
      <c r="J34" s="35">
        <v>0.21743742044972422</v>
      </c>
      <c r="K34" s="35">
        <v>3.5403601051992717</v>
      </c>
      <c r="L34" s="35">
        <v>3.059629779486142</v>
      </c>
      <c r="M34" s="36">
        <v>3159.75875</v>
      </c>
      <c r="N34" s="34"/>
      <c r="O34" s="93">
        <v>3</v>
      </c>
      <c r="P34" s="34">
        <f t="shared" ref="P34:Z34" si="13">IF(ABS(P6)&gt;P20,0,1)</f>
        <v>1</v>
      </c>
      <c r="Q34" s="34">
        <f t="shared" si="13"/>
        <v>1</v>
      </c>
      <c r="R34" s="34">
        <f t="shared" si="13"/>
        <v>0</v>
      </c>
      <c r="S34" s="34">
        <f t="shared" si="13"/>
        <v>1</v>
      </c>
      <c r="T34" s="34">
        <f t="shared" si="13"/>
        <v>1</v>
      </c>
      <c r="U34" s="34">
        <f t="shared" si="13"/>
        <v>1</v>
      </c>
      <c r="V34" s="34">
        <f t="shared" si="13"/>
        <v>1</v>
      </c>
      <c r="W34" s="34">
        <f t="shared" si="13"/>
        <v>1</v>
      </c>
      <c r="X34" s="34">
        <f t="shared" si="13"/>
        <v>1</v>
      </c>
      <c r="Y34" s="34">
        <f t="shared" si="13"/>
        <v>1</v>
      </c>
      <c r="Z34" s="34">
        <f t="shared" si="13"/>
        <v>1</v>
      </c>
      <c r="AA34" s="11"/>
    </row>
    <row r="35" spans="1:27" ht="33.6" x14ac:dyDescent="0.65">
      <c r="A35" s="34">
        <v>34</v>
      </c>
      <c r="B35" s="34" t="s">
        <v>49</v>
      </c>
      <c r="C35" s="35">
        <v>0.57365812506590741</v>
      </c>
      <c r="D35" s="35">
        <v>10.4</v>
      </c>
      <c r="E35" s="36">
        <v>3532.53</v>
      </c>
      <c r="F35" s="35">
        <v>131.26379</v>
      </c>
      <c r="G35" s="37">
        <v>14.784350943794157</v>
      </c>
      <c r="H35" s="35">
        <v>309.01612999999998</v>
      </c>
      <c r="I35" s="38">
        <v>25.7</v>
      </c>
      <c r="J35" s="35">
        <v>0.20436166175225529</v>
      </c>
      <c r="K35" s="35">
        <v>3.3744595592112199</v>
      </c>
      <c r="L35" s="35">
        <v>5.8648107139091019</v>
      </c>
      <c r="M35" s="36">
        <v>4352.10376</v>
      </c>
      <c r="N35" s="34"/>
      <c r="O35" s="93">
        <v>5</v>
      </c>
      <c r="P35" s="34">
        <f t="shared" ref="P35:Z35" si="14">IF(ABS(P7)&gt;P21,0,1)</f>
        <v>1</v>
      </c>
      <c r="Q35" s="34">
        <f t="shared" si="14"/>
        <v>1</v>
      </c>
      <c r="R35" s="34">
        <f t="shared" si="14"/>
        <v>1</v>
      </c>
      <c r="S35" s="34">
        <f t="shared" si="14"/>
        <v>0</v>
      </c>
      <c r="T35" s="34">
        <f t="shared" si="14"/>
        <v>1</v>
      </c>
      <c r="U35" s="34">
        <f t="shared" si="14"/>
        <v>1</v>
      </c>
      <c r="V35" s="34">
        <f t="shared" si="14"/>
        <v>1</v>
      </c>
      <c r="W35" s="34">
        <f t="shared" si="14"/>
        <v>1</v>
      </c>
      <c r="X35" s="34">
        <f t="shared" si="14"/>
        <v>1</v>
      </c>
      <c r="Y35" s="34">
        <f t="shared" si="14"/>
        <v>1</v>
      </c>
      <c r="Z35" s="34">
        <f t="shared" si="14"/>
        <v>1</v>
      </c>
      <c r="AA35" s="11"/>
    </row>
    <row r="36" spans="1:27" ht="33.6" x14ac:dyDescent="0.65">
      <c r="A36" s="34">
        <v>35</v>
      </c>
      <c r="B36" s="34" t="s">
        <v>50</v>
      </c>
      <c r="C36" s="35">
        <v>0.53119069230134508</v>
      </c>
      <c r="D36" s="35">
        <v>12.2</v>
      </c>
      <c r="E36" s="36">
        <v>3275.78</v>
      </c>
      <c r="F36" s="35">
        <v>58.183309999999999</v>
      </c>
      <c r="G36" s="37">
        <v>14.409192177572407</v>
      </c>
      <c r="H36" s="35">
        <v>299.71532000000002</v>
      </c>
      <c r="I36" s="38">
        <v>24.7</v>
      </c>
      <c r="J36" s="35">
        <v>0.27854949018113045</v>
      </c>
      <c r="K36" s="35">
        <v>3.4037461836785217</v>
      </c>
      <c r="L36" s="35">
        <v>3.8816115191022367</v>
      </c>
      <c r="M36" s="36">
        <v>2041.31942</v>
      </c>
      <c r="N36" s="34"/>
      <c r="O36" s="93">
        <v>6</v>
      </c>
      <c r="P36" s="34">
        <f t="shared" ref="P36:Z36" si="15">IF(ABS(P8)&gt;P22,0,1)</f>
        <v>1</v>
      </c>
      <c r="Q36" s="34">
        <f t="shared" si="15"/>
        <v>1</v>
      </c>
      <c r="R36" s="34">
        <f t="shared" si="15"/>
        <v>1</v>
      </c>
      <c r="S36" s="34">
        <f t="shared" si="15"/>
        <v>1</v>
      </c>
      <c r="T36" s="34">
        <f t="shared" si="15"/>
        <v>0</v>
      </c>
      <c r="U36" s="34">
        <f t="shared" si="15"/>
        <v>1</v>
      </c>
      <c r="V36" s="34">
        <f t="shared" si="15"/>
        <v>1</v>
      </c>
      <c r="W36" s="34">
        <f t="shared" si="15"/>
        <v>1</v>
      </c>
      <c r="X36" s="34">
        <f t="shared" si="15"/>
        <v>1</v>
      </c>
      <c r="Y36" s="34">
        <f t="shared" si="15"/>
        <v>1</v>
      </c>
      <c r="Z36" s="34">
        <f t="shared" si="15"/>
        <v>1</v>
      </c>
      <c r="AA36" s="11"/>
    </row>
    <row r="37" spans="1:27" ht="33.6" x14ac:dyDescent="0.65">
      <c r="A37" s="34">
        <v>36</v>
      </c>
      <c r="B37" s="34" t="s">
        <v>51</v>
      </c>
      <c r="C37" s="35">
        <v>1.1517578017879668</v>
      </c>
      <c r="D37" s="35">
        <v>7.4</v>
      </c>
      <c r="E37" s="36">
        <v>3904</v>
      </c>
      <c r="F37" s="35">
        <v>93.803219999999996</v>
      </c>
      <c r="G37" s="37">
        <v>28.190643339000715</v>
      </c>
      <c r="H37" s="35">
        <v>482.07463000000001</v>
      </c>
      <c r="I37" s="38">
        <v>25.2</v>
      </c>
      <c r="J37" s="35">
        <v>5.4151624548736459</v>
      </c>
      <c r="K37" s="35">
        <v>2.4680524324027862</v>
      </c>
      <c r="L37" s="35">
        <v>6.7071610084279421</v>
      </c>
      <c r="M37" s="36">
        <v>2216.0916999999999</v>
      </c>
      <c r="N37" s="34"/>
      <c r="O37" s="93">
        <v>7</v>
      </c>
      <c r="P37" s="34">
        <f t="shared" ref="P37:Z37" si="16">IF(ABS(P9)&gt;P23,0,1)</f>
        <v>1</v>
      </c>
      <c r="Q37" s="34">
        <f t="shared" si="16"/>
        <v>1</v>
      </c>
      <c r="R37" s="34">
        <f t="shared" si="16"/>
        <v>1</v>
      </c>
      <c r="S37" s="34">
        <f t="shared" si="16"/>
        <v>1</v>
      </c>
      <c r="T37" s="34">
        <f t="shared" si="16"/>
        <v>1</v>
      </c>
      <c r="U37" s="34">
        <f t="shared" si="16"/>
        <v>0</v>
      </c>
      <c r="V37" s="34">
        <f t="shared" si="16"/>
        <v>1</v>
      </c>
      <c r="W37" s="34">
        <f t="shared" si="16"/>
        <v>0</v>
      </c>
      <c r="X37" s="34">
        <f t="shared" si="16"/>
        <v>1</v>
      </c>
      <c r="Y37" s="34">
        <f t="shared" si="16"/>
        <v>1</v>
      </c>
      <c r="Z37" s="34">
        <f t="shared" si="16"/>
        <v>1</v>
      </c>
      <c r="AA37" s="11"/>
    </row>
    <row r="38" spans="1:27" ht="33.6" x14ac:dyDescent="0.65">
      <c r="A38" s="34">
        <v>37</v>
      </c>
      <c r="B38" s="34" t="s">
        <v>52</v>
      </c>
      <c r="C38" s="35">
        <v>0.78220235676554251</v>
      </c>
      <c r="D38" s="35">
        <v>20.8</v>
      </c>
      <c r="E38" s="36">
        <v>3514.69</v>
      </c>
      <c r="F38" s="35">
        <v>161.64748</v>
      </c>
      <c r="G38" s="37">
        <v>19.362047947988621</v>
      </c>
      <c r="H38" s="35">
        <v>336.18448000000001</v>
      </c>
      <c r="I38" s="38">
        <v>23.3</v>
      </c>
      <c r="J38" s="35">
        <v>0.14311216227412757</v>
      </c>
      <c r="K38" s="35">
        <v>8.3299471759447368</v>
      </c>
      <c r="L38" s="35">
        <v>3.457131247460381</v>
      </c>
      <c r="M38" s="36">
        <v>4895.5505899999998</v>
      </c>
      <c r="N38" s="34"/>
      <c r="O38" s="93">
        <v>8</v>
      </c>
      <c r="P38" s="34">
        <f t="shared" ref="P38:Z38" si="17">IF(ABS(P10)&gt;P24,0,1)</f>
        <v>1</v>
      </c>
      <c r="Q38" s="34">
        <f t="shared" si="17"/>
        <v>1</v>
      </c>
      <c r="R38" s="34">
        <f t="shared" si="17"/>
        <v>1</v>
      </c>
      <c r="S38" s="34">
        <f t="shared" si="17"/>
        <v>1</v>
      </c>
      <c r="T38" s="34">
        <f t="shared" si="17"/>
        <v>1</v>
      </c>
      <c r="U38" s="34">
        <f t="shared" si="17"/>
        <v>1</v>
      </c>
      <c r="V38" s="34">
        <f t="shared" si="17"/>
        <v>0</v>
      </c>
      <c r="W38" s="34">
        <f t="shared" si="17"/>
        <v>1</v>
      </c>
      <c r="X38" s="34">
        <f t="shared" si="17"/>
        <v>1</v>
      </c>
      <c r="Y38" s="34">
        <f t="shared" si="17"/>
        <v>1</v>
      </c>
      <c r="Z38" s="34">
        <f t="shared" si="17"/>
        <v>1</v>
      </c>
      <c r="AA38" s="11"/>
    </row>
    <row r="39" spans="1:27" ht="33.6" x14ac:dyDescent="0.65">
      <c r="A39" s="34">
        <v>38</v>
      </c>
      <c r="B39" s="34" t="s">
        <v>53</v>
      </c>
      <c r="C39" s="35">
        <v>0.51009884652609194</v>
      </c>
      <c r="D39" s="35">
        <v>10.5</v>
      </c>
      <c r="E39" s="36">
        <v>3710.34</v>
      </c>
      <c r="F39" s="35">
        <v>141.89973000000001</v>
      </c>
      <c r="G39" s="37">
        <v>30.74079362812763</v>
      </c>
      <c r="H39" s="35">
        <v>350.11185999999998</v>
      </c>
      <c r="I39" s="38">
        <v>26</v>
      </c>
      <c r="J39" s="35">
        <v>1.1302475780409043</v>
      </c>
      <c r="K39" s="35">
        <v>3.0145810525647736</v>
      </c>
      <c r="L39" s="35">
        <v>5.1078109381693562</v>
      </c>
      <c r="M39" s="36">
        <v>4855.2921800000004</v>
      </c>
      <c r="N39" s="34"/>
      <c r="O39" s="93">
        <v>9</v>
      </c>
      <c r="P39" s="34">
        <f t="shared" ref="P39:Z39" si="18">IF(ABS(P11)&gt;P25,0,1)</f>
        <v>1</v>
      </c>
      <c r="Q39" s="34">
        <f t="shared" si="18"/>
        <v>1</v>
      </c>
      <c r="R39" s="34">
        <f t="shared" si="18"/>
        <v>1</v>
      </c>
      <c r="S39" s="34">
        <f t="shared" si="18"/>
        <v>1</v>
      </c>
      <c r="T39" s="34">
        <f t="shared" si="18"/>
        <v>1</v>
      </c>
      <c r="U39" s="34">
        <f t="shared" si="18"/>
        <v>0</v>
      </c>
      <c r="V39" s="34">
        <f t="shared" si="18"/>
        <v>1</v>
      </c>
      <c r="W39" s="34">
        <f t="shared" si="18"/>
        <v>0</v>
      </c>
      <c r="X39" s="34">
        <f t="shared" si="18"/>
        <v>1</v>
      </c>
      <c r="Y39" s="34">
        <f t="shared" si="18"/>
        <v>1</v>
      </c>
      <c r="Z39" s="34">
        <f t="shared" si="18"/>
        <v>1</v>
      </c>
      <c r="AA39" s="11"/>
    </row>
    <row r="40" spans="1:27" ht="33.6" x14ac:dyDescent="0.65">
      <c r="A40" s="34">
        <v>39</v>
      </c>
      <c r="B40" s="34" t="s">
        <v>54</v>
      </c>
      <c r="C40" s="35">
        <v>0.64809890986439778</v>
      </c>
      <c r="D40" s="35">
        <v>13.4</v>
      </c>
      <c r="E40" s="36">
        <v>3840.19</v>
      </c>
      <c r="F40" s="35">
        <v>3.4767100000000002</v>
      </c>
      <c r="G40" s="37">
        <v>15.997518390498978</v>
      </c>
      <c r="H40" s="35">
        <v>344.88833</v>
      </c>
      <c r="I40" s="38">
        <v>26.5</v>
      </c>
      <c r="J40" s="35">
        <v>0.30194376297414605</v>
      </c>
      <c r="K40" s="35">
        <v>3.5451564300274749</v>
      </c>
      <c r="L40" s="35">
        <v>2.0592927412922095</v>
      </c>
      <c r="M40" s="36">
        <v>3592.0189700000001</v>
      </c>
      <c r="N40" s="34"/>
      <c r="O40" s="93">
        <v>10</v>
      </c>
      <c r="P40" s="34">
        <f t="shared" ref="P40:Z40" si="19">IF(ABS(P12)&gt;P26,0,1)</f>
        <v>1</v>
      </c>
      <c r="Q40" s="34">
        <f t="shared" si="19"/>
        <v>1</v>
      </c>
      <c r="R40" s="34">
        <f t="shared" si="19"/>
        <v>1</v>
      </c>
      <c r="S40" s="34">
        <f t="shared" si="19"/>
        <v>1</v>
      </c>
      <c r="T40" s="34">
        <f t="shared" si="19"/>
        <v>1</v>
      </c>
      <c r="U40" s="34">
        <f t="shared" si="19"/>
        <v>1</v>
      </c>
      <c r="V40" s="34">
        <f t="shared" si="19"/>
        <v>1</v>
      </c>
      <c r="W40" s="34">
        <f t="shared" si="19"/>
        <v>1</v>
      </c>
      <c r="X40" s="34">
        <f t="shared" si="19"/>
        <v>0</v>
      </c>
      <c r="Y40" s="34">
        <f t="shared" si="19"/>
        <v>1</v>
      </c>
      <c r="Z40" s="34">
        <f t="shared" si="19"/>
        <v>1</v>
      </c>
      <c r="AA40" s="11"/>
    </row>
    <row r="41" spans="1:27" ht="33.6" x14ac:dyDescent="0.65">
      <c r="A41" s="34">
        <v>40</v>
      </c>
      <c r="B41" s="34" t="s">
        <v>55</v>
      </c>
      <c r="C41" s="35">
        <v>0.411552711918724</v>
      </c>
      <c r="D41" s="35">
        <v>6.3</v>
      </c>
      <c r="E41" s="36">
        <v>3565.79</v>
      </c>
      <c r="F41" s="35">
        <v>131.54257999999999</v>
      </c>
      <c r="G41" s="37">
        <v>19.048368688260066</v>
      </c>
      <c r="H41" s="35">
        <v>341.91484000000003</v>
      </c>
      <c r="I41" s="38">
        <v>31.3</v>
      </c>
      <c r="J41" s="35">
        <v>0.9037505648441031</v>
      </c>
      <c r="K41" s="35">
        <v>3.6544981249613468</v>
      </c>
      <c r="L41" s="35">
        <v>1.9452050173448105</v>
      </c>
      <c r="M41" s="36">
        <v>2830.7461400000002</v>
      </c>
      <c r="N41" s="34"/>
      <c r="O41" s="93">
        <v>11</v>
      </c>
      <c r="P41" s="34">
        <f t="shared" ref="P41:Z41" si="20">IF(ABS(P13)&gt;P27,0,1)</f>
        <v>1</v>
      </c>
      <c r="Q41" s="34">
        <f t="shared" si="20"/>
        <v>1</v>
      </c>
      <c r="R41" s="34">
        <f t="shared" si="20"/>
        <v>1</v>
      </c>
      <c r="S41" s="34">
        <f t="shared" si="20"/>
        <v>1</v>
      </c>
      <c r="T41" s="34">
        <f t="shared" si="20"/>
        <v>1</v>
      </c>
      <c r="U41" s="34">
        <f t="shared" si="20"/>
        <v>1</v>
      </c>
      <c r="V41" s="34">
        <f t="shared" si="20"/>
        <v>1</v>
      </c>
      <c r="W41" s="34">
        <f t="shared" si="20"/>
        <v>1</v>
      </c>
      <c r="X41" s="34">
        <f t="shared" si="20"/>
        <v>1</v>
      </c>
      <c r="Y41" s="34">
        <f t="shared" si="20"/>
        <v>0</v>
      </c>
      <c r="Z41" s="34">
        <f t="shared" si="20"/>
        <v>1</v>
      </c>
      <c r="AA41" s="11"/>
    </row>
    <row r="42" spans="1:27" ht="33.6" x14ac:dyDescent="0.65">
      <c r="A42" s="34">
        <v>41</v>
      </c>
      <c r="B42" s="34" t="s">
        <v>56</v>
      </c>
      <c r="C42" s="35">
        <v>0.52454912669966436</v>
      </c>
      <c r="D42" s="35">
        <v>7</v>
      </c>
      <c r="E42" s="36">
        <v>3699.41</v>
      </c>
      <c r="F42" s="35">
        <v>208.93815000000001</v>
      </c>
      <c r="G42" s="37">
        <v>11.901917278261365</v>
      </c>
      <c r="H42" s="35">
        <v>308.60784000000001</v>
      </c>
      <c r="I42" s="38">
        <v>25.3</v>
      </c>
      <c r="J42" s="35">
        <v>0.19379308435536116</v>
      </c>
      <c r="K42" s="35">
        <v>5.0065426409512437</v>
      </c>
      <c r="L42" s="35">
        <v>4.4423963133640543</v>
      </c>
      <c r="M42" s="36">
        <v>3952.0396000000001</v>
      </c>
      <c r="N42" s="34"/>
      <c r="O42" s="94">
        <v>13</v>
      </c>
      <c r="P42" s="34">
        <f t="shared" ref="P42:Z42" si="21">IF(ABS(P14)&gt;P28,0,1)</f>
        <v>1</v>
      </c>
      <c r="Q42" s="34">
        <f t="shared" si="21"/>
        <v>1</v>
      </c>
      <c r="R42" s="34">
        <f t="shared" si="21"/>
        <v>1</v>
      </c>
      <c r="S42" s="34">
        <f t="shared" si="21"/>
        <v>1</v>
      </c>
      <c r="T42" s="34">
        <f t="shared" si="21"/>
        <v>1</v>
      </c>
      <c r="U42" s="34">
        <f t="shared" si="21"/>
        <v>1</v>
      </c>
      <c r="V42" s="34">
        <f t="shared" si="21"/>
        <v>1</v>
      </c>
      <c r="W42" s="34">
        <f t="shared" si="21"/>
        <v>1</v>
      </c>
      <c r="X42" s="34">
        <f t="shared" si="21"/>
        <v>1</v>
      </c>
      <c r="Y42" s="34">
        <f t="shared" si="21"/>
        <v>1</v>
      </c>
      <c r="Z42" s="34">
        <f t="shared" si="21"/>
        <v>0</v>
      </c>
      <c r="AA42" s="11"/>
    </row>
    <row r="43" spans="1:27" ht="33.6" x14ac:dyDescent="0.65">
      <c r="A43" s="34">
        <v>42</v>
      </c>
      <c r="B43" s="34" t="s">
        <v>57</v>
      </c>
      <c r="C43" s="35">
        <v>0.79832025638192061</v>
      </c>
      <c r="D43" s="35">
        <v>6.3</v>
      </c>
      <c r="E43" s="36">
        <v>3743.93</v>
      </c>
      <c r="F43" s="35">
        <v>160.47656000000001</v>
      </c>
      <c r="G43" s="37">
        <v>22.84009282793679</v>
      </c>
      <c r="H43" s="35">
        <v>436.46812</v>
      </c>
      <c r="I43" s="38">
        <v>27.1</v>
      </c>
      <c r="J43" s="35">
        <v>3.7568092167052782</v>
      </c>
      <c r="K43" s="35">
        <v>3.6689136921206766</v>
      </c>
      <c r="L43" s="35">
        <v>3.0222566029395517</v>
      </c>
      <c r="M43" s="36">
        <v>2189.8021899999999</v>
      </c>
      <c r="N43" s="34"/>
      <c r="O43" s="95" t="s">
        <v>64</v>
      </c>
      <c r="P43" s="126">
        <f t="shared" ref="P43:Z43" si="22">SUM(P32:P42)</f>
        <v>10</v>
      </c>
      <c r="Q43" s="41">
        <f t="shared" si="22"/>
        <v>10</v>
      </c>
      <c r="R43" s="41">
        <f t="shared" si="22"/>
        <v>10</v>
      </c>
      <c r="S43" s="41">
        <f t="shared" si="22"/>
        <v>10</v>
      </c>
      <c r="T43" s="41">
        <f t="shared" si="22"/>
        <v>10</v>
      </c>
      <c r="U43" s="41">
        <f t="shared" si="22"/>
        <v>9</v>
      </c>
      <c r="V43" s="41">
        <f t="shared" si="22"/>
        <v>10</v>
      </c>
      <c r="W43" s="41">
        <f t="shared" si="22"/>
        <v>9</v>
      </c>
      <c r="X43" s="41">
        <f t="shared" si="22"/>
        <v>10</v>
      </c>
      <c r="Y43" s="41">
        <f t="shared" si="22"/>
        <v>10</v>
      </c>
      <c r="Z43" s="85">
        <f t="shared" si="22"/>
        <v>10</v>
      </c>
      <c r="AA43" s="11"/>
    </row>
    <row r="44" spans="1:27" ht="33.6" x14ac:dyDescent="0.65">
      <c r="A44" s="34">
        <v>43</v>
      </c>
      <c r="B44" s="34" t="s">
        <v>58</v>
      </c>
      <c r="C44" s="35">
        <v>0.56853795046124578</v>
      </c>
      <c r="D44" s="35">
        <v>11.2</v>
      </c>
      <c r="E44" s="36">
        <v>3372.48</v>
      </c>
      <c r="F44" s="35">
        <v>92.651759999999996</v>
      </c>
      <c r="G44" s="37">
        <v>9.7558457647241017</v>
      </c>
      <c r="H44" s="35">
        <v>343.38659999999999</v>
      </c>
      <c r="I44" s="38">
        <v>30.6</v>
      </c>
      <c r="J44" s="35">
        <v>0.49932656614434473</v>
      </c>
      <c r="K44" s="35">
        <v>4.3506795171483139</v>
      </c>
      <c r="L44" s="35">
        <v>4.7420194526992647</v>
      </c>
      <c r="M44" s="36">
        <v>3010.92094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11"/>
    </row>
    <row r="45" spans="1:27" ht="33.6" x14ac:dyDescent="0.65">
      <c r="A45" s="34">
        <v>44</v>
      </c>
      <c r="B45" s="34" t="s">
        <v>59</v>
      </c>
      <c r="C45" s="35">
        <v>0.79250466697192767</v>
      </c>
      <c r="D45" s="35">
        <v>15.8</v>
      </c>
      <c r="E45" s="36">
        <v>3480.17</v>
      </c>
      <c r="F45" s="35">
        <v>246.89606000000001</v>
      </c>
      <c r="G45" s="37">
        <v>12.081293367616498</v>
      </c>
      <c r="H45" s="35">
        <v>315.01179999999999</v>
      </c>
      <c r="I45" s="38">
        <v>23.7</v>
      </c>
      <c r="J45" s="35">
        <v>0.13965859820856108</v>
      </c>
      <c r="K45" s="35">
        <v>6.5161494839914056</v>
      </c>
      <c r="L45" s="35">
        <v>7.77676024092142</v>
      </c>
      <c r="M45" s="36">
        <v>4724.7191000000003</v>
      </c>
      <c r="N45" s="34"/>
      <c r="O45" s="39" t="s">
        <v>389</v>
      </c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79"/>
      <c r="AA45" s="11"/>
    </row>
    <row r="46" spans="1:27" ht="33.6" x14ac:dyDescent="0.65">
      <c r="A46" s="34">
        <v>45</v>
      </c>
      <c r="B46" s="34" t="s">
        <v>60</v>
      </c>
      <c r="C46" s="35">
        <v>0.90392604390732501</v>
      </c>
      <c r="D46" s="35">
        <v>8</v>
      </c>
      <c r="E46" s="36">
        <v>4802.04</v>
      </c>
      <c r="F46" s="35">
        <v>199.71306999999999</v>
      </c>
      <c r="G46" s="37">
        <v>32.585671828048802</v>
      </c>
      <c r="H46" s="35">
        <v>409.96042999999997</v>
      </c>
      <c r="I46" s="38">
        <v>24.8</v>
      </c>
      <c r="J46" s="35">
        <v>1.4836009113548456</v>
      </c>
      <c r="K46" s="35">
        <v>2.5451142017372455</v>
      </c>
      <c r="L46" s="35">
        <v>4.9848114152476972</v>
      </c>
      <c r="M46" s="36">
        <v>4189.7916299999997</v>
      </c>
      <c r="N46" s="34"/>
      <c r="O46" s="80"/>
      <c r="P46" s="81">
        <v>1</v>
      </c>
      <c r="Q46" s="81">
        <v>2</v>
      </c>
      <c r="R46" s="81">
        <v>3</v>
      </c>
      <c r="S46" s="81">
        <v>5</v>
      </c>
      <c r="T46" s="81">
        <v>6</v>
      </c>
      <c r="U46" s="81">
        <v>7</v>
      </c>
      <c r="V46" s="81">
        <v>8</v>
      </c>
      <c r="W46" s="81">
        <v>9</v>
      </c>
      <c r="X46" s="81">
        <v>10</v>
      </c>
      <c r="Y46" s="81">
        <v>11</v>
      </c>
      <c r="Z46" s="82">
        <v>13</v>
      </c>
      <c r="AA46" s="11"/>
    </row>
    <row r="47" spans="1:27" ht="33.6" x14ac:dyDescent="0.65">
      <c r="A47" s="34">
        <v>46</v>
      </c>
      <c r="B47" s="34" t="s">
        <v>61</v>
      </c>
      <c r="C47" s="35">
        <v>0.41960163122240568</v>
      </c>
      <c r="D47" s="35">
        <v>13.9</v>
      </c>
      <c r="E47" s="36">
        <v>3386.45</v>
      </c>
      <c r="F47" s="35">
        <v>16.870059999999999</v>
      </c>
      <c r="G47" s="37">
        <v>15.435947558221834</v>
      </c>
      <c r="H47" s="35">
        <v>279.98719</v>
      </c>
      <c r="I47" s="38">
        <v>25.4</v>
      </c>
      <c r="J47" s="35">
        <v>0.54691183404054688</v>
      </c>
      <c r="K47" s="35">
        <v>4.2128677833574875</v>
      </c>
      <c r="L47" s="35">
        <v>1.5739274038623574</v>
      </c>
      <c r="M47" s="36">
        <v>3791.81693</v>
      </c>
      <c r="N47" s="34"/>
      <c r="O47" s="80">
        <v>1</v>
      </c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8"/>
      <c r="AA47" s="11"/>
    </row>
    <row r="48" spans="1:27" ht="33.6" x14ac:dyDescent="0.65">
      <c r="A48" s="34">
        <v>47</v>
      </c>
      <c r="B48" s="34" t="s">
        <v>62</v>
      </c>
      <c r="C48" s="35">
        <v>0.45516344505526984</v>
      </c>
      <c r="D48" s="35">
        <v>9.4</v>
      </c>
      <c r="E48" s="36">
        <v>3525.09</v>
      </c>
      <c r="F48" s="35">
        <v>111.61769</v>
      </c>
      <c r="G48" s="37">
        <v>10.898800023644853</v>
      </c>
      <c r="H48" s="35">
        <v>278.39598999999998</v>
      </c>
      <c r="I48" s="38">
        <v>23.7</v>
      </c>
      <c r="J48" s="35">
        <v>0.88748263620929146</v>
      </c>
      <c r="K48" s="35">
        <v>6.5762250990128273</v>
      </c>
      <c r="L48" s="35">
        <v>2.2215079505822546</v>
      </c>
      <c r="M48" s="36">
        <v>4106.2318999999998</v>
      </c>
      <c r="N48" s="34"/>
      <c r="O48" s="80">
        <v>2</v>
      </c>
      <c r="P48" s="127"/>
      <c r="Q48" s="34">
        <v>1.0000000000000002</v>
      </c>
      <c r="R48" s="34">
        <v>-0.36627928763594259</v>
      </c>
      <c r="S48" s="34">
        <v>-0.15238704937023381</v>
      </c>
      <c r="T48" s="34">
        <v>-0.25400337594945999</v>
      </c>
      <c r="U48" s="34">
        <v>-0.2157732058870008</v>
      </c>
      <c r="V48" s="34">
        <v>-0.36717602162651097</v>
      </c>
      <c r="W48" s="34">
        <v>-0.33336885773306885</v>
      </c>
      <c r="X48" s="34">
        <v>0.10776032353320435</v>
      </c>
      <c r="Y48" s="34">
        <v>8.4949964741821163E-2</v>
      </c>
      <c r="Z48" s="83">
        <v>0.20735409462925808</v>
      </c>
      <c r="AA48" s="11"/>
    </row>
    <row r="49" spans="1:27" ht="33.6" x14ac:dyDescent="0.65">
      <c r="A49" s="34">
        <v>48</v>
      </c>
      <c r="B49" s="34" t="s">
        <v>63</v>
      </c>
      <c r="C49" s="35">
        <v>0.80201452249952565</v>
      </c>
      <c r="D49" s="35">
        <v>17.899999999999999</v>
      </c>
      <c r="E49" s="36">
        <v>3197.08</v>
      </c>
      <c r="F49" s="35">
        <v>94.258369999999999</v>
      </c>
      <c r="G49" s="37">
        <v>17.420100381172492</v>
      </c>
      <c r="H49" s="35">
        <v>347.53962999999999</v>
      </c>
      <c r="I49" s="38">
        <v>24.5</v>
      </c>
      <c r="J49" s="35">
        <v>7.9354282864009432E-2</v>
      </c>
      <c r="K49" s="35">
        <v>4.4843822763414343</v>
      </c>
      <c r="L49" s="35">
        <v>5.2386208799737846</v>
      </c>
      <c r="M49" s="36">
        <v>3062.5916299999999</v>
      </c>
      <c r="N49" s="34"/>
      <c r="O49" s="80">
        <v>3</v>
      </c>
      <c r="P49" s="127"/>
      <c r="Q49" s="34">
        <v>-0.36627928763594259</v>
      </c>
      <c r="R49" s="34">
        <v>1</v>
      </c>
      <c r="S49" s="34">
        <v>0.23220859675474526</v>
      </c>
      <c r="T49" s="34">
        <v>0.37560002309429857</v>
      </c>
      <c r="U49" s="34">
        <v>0.4898617783204629</v>
      </c>
      <c r="V49" s="34">
        <v>0.18519511732047761</v>
      </c>
      <c r="W49" s="34">
        <v>0.39107624785442147</v>
      </c>
      <c r="X49" s="34">
        <v>-0.22425935370705888</v>
      </c>
      <c r="Y49" s="34">
        <v>-2.8476810514945505E-2</v>
      </c>
      <c r="Z49" s="83">
        <v>-0.15168513430632133</v>
      </c>
      <c r="AA49" s="11"/>
    </row>
    <row r="50" spans="1:27" ht="33.6" x14ac:dyDescent="0.65">
      <c r="A50" s="34">
        <v>49</v>
      </c>
      <c r="B50" s="34" t="s">
        <v>65</v>
      </c>
      <c r="C50" s="35">
        <v>0.67564496826286524</v>
      </c>
      <c r="D50" s="35">
        <v>19.2</v>
      </c>
      <c r="E50" s="36">
        <v>3302.85</v>
      </c>
      <c r="F50" s="35">
        <v>41.781120000000001</v>
      </c>
      <c r="G50" s="37">
        <v>15.164139310114981</v>
      </c>
      <c r="H50" s="35">
        <v>327.61205999999999</v>
      </c>
      <c r="I50" s="38">
        <v>24.9</v>
      </c>
      <c r="J50" s="35">
        <v>0.28303963603199395</v>
      </c>
      <c r="K50" s="35">
        <v>4.2417172895426525</v>
      </c>
      <c r="L50" s="35">
        <v>1.4530911514747544</v>
      </c>
      <c r="M50" s="36">
        <v>3111.0269499999999</v>
      </c>
      <c r="N50" s="34"/>
      <c r="O50" s="80">
        <v>5</v>
      </c>
      <c r="P50" s="127"/>
      <c r="Q50" s="34">
        <v>-0.15238704937023381</v>
      </c>
      <c r="R50" s="34">
        <v>0.23220859675474526</v>
      </c>
      <c r="S50" s="34">
        <v>1.0000000000000002</v>
      </c>
      <c r="T50" s="34">
        <v>7.6223183332623123E-2</v>
      </c>
      <c r="U50" s="34">
        <v>-4.0902435129980902E-2</v>
      </c>
      <c r="V50" s="34">
        <v>-0.2025366054009512</v>
      </c>
      <c r="W50" s="34">
        <v>3.0606142476649726E-2</v>
      </c>
      <c r="X50" s="34">
        <v>2.488145489161641E-2</v>
      </c>
      <c r="Y50" s="34">
        <v>2.9429755439241968E-2</v>
      </c>
      <c r="Z50" s="83">
        <v>-3.1486412080828259E-2</v>
      </c>
      <c r="AA50" s="11"/>
    </row>
    <row r="51" spans="1:27" ht="33.6" x14ac:dyDescent="0.65">
      <c r="A51" s="34">
        <v>50</v>
      </c>
      <c r="B51" s="34" t="s">
        <v>66</v>
      </c>
      <c r="C51" s="35">
        <v>0.45981938450447646</v>
      </c>
      <c r="D51" s="35">
        <v>10</v>
      </c>
      <c r="E51" s="36">
        <v>3562.63</v>
      </c>
      <c r="F51" s="35">
        <v>68.837209999999999</v>
      </c>
      <c r="G51" s="37">
        <v>15.68451714093659</v>
      </c>
      <c r="H51" s="35">
        <v>385.89756999999997</v>
      </c>
      <c r="I51" s="38">
        <v>24.5</v>
      </c>
      <c r="J51" s="35">
        <v>0.56425153079350487</v>
      </c>
      <c r="K51" s="35">
        <v>5.3580648618106359</v>
      </c>
      <c r="L51" s="35">
        <v>3.0404582606747259</v>
      </c>
      <c r="M51" s="36">
        <v>3663.5622400000002</v>
      </c>
      <c r="N51" s="34"/>
      <c r="O51" s="80">
        <v>6</v>
      </c>
      <c r="P51" s="127"/>
      <c r="Q51" s="34">
        <v>-0.25400337594945999</v>
      </c>
      <c r="R51" s="34">
        <v>0.37560002309429857</v>
      </c>
      <c r="S51" s="34">
        <v>7.6223183332623123E-2</v>
      </c>
      <c r="T51" s="34">
        <v>0.99999999999999989</v>
      </c>
      <c r="U51" s="34">
        <v>0.57218833780440825</v>
      </c>
      <c r="V51" s="34">
        <v>3.9771189122367618E-3</v>
      </c>
      <c r="W51" s="34">
        <v>0.53304658346040767</v>
      </c>
      <c r="X51" s="34">
        <v>-0.14002484874554955</v>
      </c>
      <c r="Y51" s="34">
        <v>-6.0241725774970084E-2</v>
      </c>
      <c r="Z51" s="83">
        <v>-0.1227657398173353</v>
      </c>
      <c r="AA51" s="11"/>
    </row>
    <row r="52" spans="1:27" ht="33.6" x14ac:dyDescent="0.65">
      <c r="A52" s="34">
        <v>51</v>
      </c>
      <c r="B52" s="34" t="s">
        <v>67</v>
      </c>
      <c r="C52" s="35">
        <v>0.75170598476784578</v>
      </c>
      <c r="D52" s="35">
        <v>11.4</v>
      </c>
      <c r="E52" s="36">
        <v>3806.42</v>
      </c>
      <c r="F52" s="35">
        <v>43.015729999999998</v>
      </c>
      <c r="G52" s="37">
        <v>23.731135150299938</v>
      </c>
      <c r="H52" s="35">
        <v>383.21327000000002</v>
      </c>
      <c r="I52" s="38">
        <v>22.2</v>
      </c>
      <c r="J52" s="35">
        <v>2.7562014532698571</v>
      </c>
      <c r="K52" s="35">
        <v>3.7131470158675151</v>
      </c>
      <c r="L52" s="35">
        <v>5.8196565751582208</v>
      </c>
      <c r="M52" s="36">
        <v>2925.28323</v>
      </c>
      <c r="N52" s="34"/>
      <c r="O52" s="80">
        <v>7</v>
      </c>
      <c r="P52" s="127"/>
      <c r="Q52" s="34">
        <v>-0.2157732058870008</v>
      </c>
      <c r="R52" s="34">
        <v>0.4898617783204629</v>
      </c>
      <c r="S52" s="34">
        <v>-4.0902435129980902E-2</v>
      </c>
      <c r="T52" s="34">
        <v>0.57218833780440825</v>
      </c>
      <c r="U52" s="34">
        <v>1</v>
      </c>
      <c r="V52" s="34">
        <v>0.25112944644807367</v>
      </c>
      <c r="W52" s="34">
        <v>0.65148670136464681</v>
      </c>
      <c r="X52" s="34">
        <v>-0.33926385268739695</v>
      </c>
      <c r="Y52" s="34">
        <v>-8.570905000676983E-2</v>
      </c>
      <c r="Z52" s="83">
        <v>-0.14328828438667285</v>
      </c>
      <c r="AA52" s="11"/>
    </row>
    <row r="53" spans="1:27" ht="33.6" x14ac:dyDescent="0.65">
      <c r="A53" s="34">
        <v>52</v>
      </c>
      <c r="B53" s="34" t="s">
        <v>68</v>
      </c>
      <c r="C53" s="35">
        <v>0.93641339897407649</v>
      </c>
      <c r="D53" s="35">
        <v>21</v>
      </c>
      <c r="E53" s="36">
        <v>3323.73</v>
      </c>
      <c r="F53" s="35">
        <v>47.073790000000002</v>
      </c>
      <c r="G53" s="37">
        <v>20.948807105725201</v>
      </c>
      <c r="H53" s="35">
        <v>311.75337000000002</v>
      </c>
      <c r="I53" s="38">
        <v>23.5</v>
      </c>
      <c r="J53" s="35">
        <v>0.15541332881221831</v>
      </c>
      <c r="K53" s="35">
        <v>4.8197748476606881</v>
      </c>
      <c r="L53" s="35">
        <v>3.3416531827727476</v>
      </c>
      <c r="M53" s="36">
        <v>4482.2529000000004</v>
      </c>
      <c r="N53" s="34"/>
      <c r="O53" s="80">
        <v>8</v>
      </c>
      <c r="P53" s="127"/>
      <c r="Q53" s="34">
        <v>-0.36717602162651097</v>
      </c>
      <c r="R53" s="34">
        <v>0.18519511732047761</v>
      </c>
      <c r="S53" s="34">
        <v>-0.2025366054009512</v>
      </c>
      <c r="T53" s="34">
        <v>3.9771189122367618E-3</v>
      </c>
      <c r="U53" s="34">
        <v>0.25112944644807367</v>
      </c>
      <c r="V53" s="34">
        <v>1.0000000000000002</v>
      </c>
      <c r="W53" s="34">
        <v>-6.8211497853116046E-2</v>
      </c>
      <c r="X53" s="34">
        <v>-9.5759828528447333E-2</v>
      </c>
      <c r="Y53" s="34">
        <v>-0.12985249422128414</v>
      </c>
      <c r="Z53" s="83">
        <v>4.6681561119896776E-3</v>
      </c>
      <c r="AA53" s="11"/>
    </row>
    <row r="54" spans="1:27" ht="33.6" x14ac:dyDescent="0.65">
      <c r="A54" s="34">
        <v>53</v>
      </c>
      <c r="B54" s="34" t="s">
        <v>69</v>
      </c>
      <c r="C54" s="35">
        <v>0.53872648591362704</v>
      </c>
      <c r="D54" s="35">
        <v>17.399999999999999</v>
      </c>
      <c r="E54" s="36">
        <v>3286.44</v>
      </c>
      <c r="F54" s="35">
        <v>86.942679999999996</v>
      </c>
      <c r="G54" s="37">
        <v>17.133268568400602</v>
      </c>
      <c r="H54" s="35">
        <v>354.35617999999999</v>
      </c>
      <c r="I54" s="38">
        <v>23</v>
      </c>
      <c r="J54" s="35">
        <v>0.21567411641010434</v>
      </c>
      <c r="K54" s="35">
        <v>4.3053960964408722</v>
      </c>
      <c r="L54" s="35">
        <v>1.8089287291353884</v>
      </c>
      <c r="M54" s="36">
        <v>1901.1194</v>
      </c>
      <c r="N54" s="34"/>
      <c r="O54" s="80">
        <v>9</v>
      </c>
      <c r="P54" s="127"/>
      <c r="Q54" s="34">
        <v>-0.33336885773306885</v>
      </c>
      <c r="R54" s="34">
        <v>0.39107624785442147</v>
      </c>
      <c r="S54" s="34">
        <v>3.0606142476649726E-2</v>
      </c>
      <c r="T54" s="34">
        <v>0.53304658346040767</v>
      </c>
      <c r="U54" s="34">
        <v>0.65148670136464681</v>
      </c>
      <c r="V54" s="34">
        <v>-6.8211497853116046E-2</v>
      </c>
      <c r="W54" s="34">
        <v>1</v>
      </c>
      <c r="X54" s="34">
        <v>-0.24470471022649073</v>
      </c>
      <c r="Y54" s="34">
        <v>-8.7057457145327047E-3</v>
      </c>
      <c r="Z54" s="83">
        <v>-0.18202520784761755</v>
      </c>
      <c r="AA54" s="11"/>
    </row>
    <row r="55" spans="1:27" ht="33.6" x14ac:dyDescent="0.65">
      <c r="A55" s="34">
        <v>54</v>
      </c>
      <c r="B55" s="34" t="s">
        <v>70</v>
      </c>
      <c r="C55" s="35">
        <v>0.52644634932884982</v>
      </c>
      <c r="D55" s="35">
        <v>11.6</v>
      </c>
      <c r="E55" s="36">
        <v>3776.65</v>
      </c>
      <c r="F55" s="35">
        <v>23.33333</v>
      </c>
      <c r="G55" s="37">
        <v>13.643504864805269</v>
      </c>
      <c r="H55" s="35">
        <v>320.05732999999998</v>
      </c>
      <c r="I55" s="38">
        <v>28.6</v>
      </c>
      <c r="J55" s="35">
        <v>0.49033724305939314</v>
      </c>
      <c r="K55" s="35">
        <v>4.2262708672124063</v>
      </c>
      <c r="L55" s="35">
        <v>2.925222568286431</v>
      </c>
      <c r="M55" s="36">
        <v>3569.50837</v>
      </c>
      <c r="N55" s="34"/>
      <c r="O55" s="80">
        <v>10</v>
      </c>
      <c r="P55" s="127"/>
      <c r="Q55" s="34">
        <v>0.10776032353320435</v>
      </c>
      <c r="R55" s="34">
        <v>-0.22425935370705888</v>
      </c>
      <c r="S55" s="34">
        <v>2.488145489161641E-2</v>
      </c>
      <c r="T55" s="34">
        <v>-0.14002484874554955</v>
      </c>
      <c r="U55" s="34">
        <v>-0.33926385268739695</v>
      </c>
      <c r="V55" s="34">
        <v>-9.5759828528447333E-2</v>
      </c>
      <c r="W55" s="34">
        <v>-0.24470471022649073</v>
      </c>
      <c r="X55" s="34">
        <v>0.99999999999999989</v>
      </c>
      <c r="Y55" s="34">
        <v>0.25271528842896912</v>
      </c>
      <c r="Z55" s="83">
        <v>0.25932893757960035</v>
      </c>
      <c r="AA55" s="11"/>
    </row>
    <row r="56" spans="1:27" ht="33.6" x14ac:dyDescent="0.65">
      <c r="A56" s="34">
        <v>55</v>
      </c>
      <c r="B56" s="34" t="s">
        <v>71</v>
      </c>
      <c r="C56" s="35">
        <v>0.81508730921997441</v>
      </c>
      <c r="D56" s="35">
        <v>3.6</v>
      </c>
      <c r="E56" s="36">
        <v>5118.59</v>
      </c>
      <c r="F56" s="35">
        <v>79.608029999999999</v>
      </c>
      <c r="G56" s="37">
        <v>24.053700884520673</v>
      </c>
      <c r="H56" s="35">
        <v>465.96256</v>
      </c>
      <c r="I56" s="38">
        <v>27.7</v>
      </c>
      <c r="J56" s="35">
        <v>3.5501603298213467</v>
      </c>
      <c r="K56" s="35">
        <v>2.2210051018427874</v>
      </c>
      <c r="L56" s="35">
        <v>4.6466014309310539</v>
      </c>
      <c r="M56" s="36">
        <v>1431.4766</v>
      </c>
      <c r="N56" s="34"/>
      <c r="O56" s="80">
        <v>11</v>
      </c>
      <c r="P56" s="127"/>
      <c r="Q56" s="34">
        <v>8.4949964741821163E-2</v>
      </c>
      <c r="R56" s="34">
        <v>-2.8476810514945505E-2</v>
      </c>
      <c r="S56" s="34">
        <v>2.9429755439241968E-2</v>
      </c>
      <c r="T56" s="34">
        <v>-6.0241725774970084E-2</v>
      </c>
      <c r="U56" s="34">
        <v>-8.570905000676983E-2</v>
      </c>
      <c r="V56" s="34">
        <v>-0.12985249422128414</v>
      </c>
      <c r="W56" s="34">
        <v>-8.7057457145327047E-3</v>
      </c>
      <c r="X56" s="34">
        <v>0.25271528842896912</v>
      </c>
      <c r="Y56" s="34">
        <v>1</v>
      </c>
      <c r="Z56" s="83">
        <v>0.15711993241447006</v>
      </c>
      <c r="AA56" s="11"/>
    </row>
    <row r="57" spans="1:27" ht="33.6" x14ac:dyDescent="0.65">
      <c r="A57" s="34">
        <v>56</v>
      </c>
      <c r="B57" s="34" t="s">
        <v>72</v>
      </c>
      <c r="C57" s="35">
        <v>0.74054175061562566</v>
      </c>
      <c r="D57" s="35">
        <v>5.6</v>
      </c>
      <c r="E57" s="36">
        <v>3950.76</v>
      </c>
      <c r="F57" s="35">
        <v>49.074979999999996</v>
      </c>
      <c r="G57" s="37">
        <v>20.74770539511977</v>
      </c>
      <c r="H57" s="35">
        <v>328.03224</v>
      </c>
      <c r="I57" s="38">
        <v>29</v>
      </c>
      <c r="J57" s="35">
        <v>0.50393700787401574</v>
      </c>
      <c r="K57" s="35">
        <v>3.0445489142601296</v>
      </c>
      <c r="L57" s="35">
        <v>1.6650996194313856</v>
      </c>
      <c r="M57" s="36">
        <v>2210.4141500000001</v>
      </c>
      <c r="N57" s="34"/>
      <c r="O57" s="84">
        <v>13</v>
      </c>
      <c r="P57" s="126"/>
      <c r="Q57" s="41">
        <v>0.20735409462925808</v>
      </c>
      <c r="R57" s="41">
        <v>-0.15168513430632133</v>
      </c>
      <c r="S57" s="41">
        <v>-3.1486412080828259E-2</v>
      </c>
      <c r="T57" s="41">
        <v>-0.1227657398173353</v>
      </c>
      <c r="U57" s="41">
        <v>-0.14328828438667285</v>
      </c>
      <c r="V57" s="41">
        <v>4.6681561119896776E-3</v>
      </c>
      <c r="W57" s="41">
        <v>-0.18202520784761755</v>
      </c>
      <c r="X57" s="41">
        <v>0.25932893757960035</v>
      </c>
      <c r="Y57" s="41">
        <v>0.15711993241447006</v>
      </c>
      <c r="Z57" s="85">
        <v>1</v>
      </c>
      <c r="AA57" s="11"/>
    </row>
    <row r="58" spans="1:27" ht="33.6" x14ac:dyDescent="0.65">
      <c r="A58" s="34">
        <v>57</v>
      </c>
      <c r="B58" s="34" t="s">
        <v>73</v>
      </c>
      <c r="C58" s="35">
        <v>1.0433578551445195</v>
      </c>
      <c r="D58" s="35">
        <v>4</v>
      </c>
      <c r="E58" s="36">
        <v>4798.54</v>
      </c>
      <c r="F58" s="35">
        <v>75.489400000000003</v>
      </c>
      <c r="G58" s="37">
        <v>25.162860185188933</v>
      </c>
      <c r="H58" s="35">
        <v>453.76956999999999</v>
      </c>
      <c r="I58" s="38">
        <v>28</v>
      </c>
      <c r="J58" s="35">
        <v>3.0338907799319226</v>
      </c>
      <c r="K58" s="35">
        <v>2.7531367539707925</v>
      </c>
      <c r="L58" s="35">
        <v>3.4560368596426589</v>
      </c>
      <c r="M58" s="36">
        <v>1784.70066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11"/>
    </row>
    <row r="59" spans="1:27" ht="33.6" x14ac:dyDescent="0.65">
      <c r="A59" s="34">
        <v>58</v>
      </c>
      <c r="B59" s="34" t="s">
        <v>74</v>
      </c>
      <c r="C59" s="35">
        <v>0.76302479830594494</v>
      </c>
      <c r="D59" s="35">
        <v>14.2</v>
      </c>
      <c r="E59" s="36">
        <v>3446.45</v>
      </c>
      <c r="F59" s="35">
        <v>91.957340000000002</v>
      </c>
      <c r="G59" s="37">
        <v>17.938082987697097</v>
      </c>
      <c r="H59" s="35">
        <v>363.41681</v>
      </c>
      <c r="I59" s="38">
        <v>24.8</v>
      </c>
      <c r="J59" s="35">
        <v>0.18758206715438003</v>
      </c>
      <c r="K59" s="35">
        <v>4.9001592551757938</v>
      </c>
      <c r="L59" s="35">
        <v>2.7439141772107591</v>
      </c>
      <c r="M59" s="36">
        <v>3010.4303399999999</v>
      </c>
      <c r="N59" s="34"/>
      <c r="O59" s="43" t="s">
        <v>421</v>
      </c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11"/>
    </row>
    <row r="60" spans="1:27" ht="33.6" x14ac:dyDescent="0.65">
      <c r="A60" s="34">
        <v>59</v>
      </c>
      <c r="B60" s="34" t="s">
        <v>75</v>
      </c>
      <c r="C60" s="35">
        <v>0.96016601155053916</v>
      </c>
      <c r="D60" s="35">
        <v>4.3</v>
      </c>
      <c r="E60" s="36">
        <v>4832.33</v>
      </c>
      <c r="F60" s="35">
        <v>154.26734999999999</v>
      </c>
      <c r="G60" s="37">
        <v>25.840488372603701</v>
      </c>
      <c r="H60" s="35">
        <v>430.77361999999999</v>
      </c>
      <c r="I60" s="38">
        <v>26.6</v>
      </c>
      <c r="J60" s="35">
        <v>2.3902001792650132</v>
      </c>
      <c r="K60" s="35">
        <v>2.2508179801928017</v>
      </c>
      <c r="L60" s="35">
        <v>5.4831572937482154</v>
      </c>
      <c r="M60" s="36">
        <v>2359.5983700000002</v>
      </c>
      <c r="N60" s="34"/>
      <c r="O60" s="86"/>
      <c r="P60" s="87">
        <v>1</v>
      </c>
      <c r="Q60" s="87">
        <v>2</v>
      </c>
      <c r="R60" s="87">
        <v>3</v>
      </c>
      <c r="S60" s="87">
        <v>5</v>
      </c>
      <c r="T60" s="87">
        <v>6</v>
      </c>
      <c r="U60" s="87">
        <v>7</v>
      </c>
      <c r="V60" s="87">
        <v>8</v>
      </c>
      <c r="W60" s="87">
        <v>9</v>
      </c>
      <c r="X60" s="87">
        <v>10</v>
      </c>
      <c r="Y60" s="87">
        <v>11</v>
      </c>
      <c r="Z60" s="88">
        <v>13</v>
      </c>
      <c r="AA60" s="11"/>
    </row>
    <row r="61" spans="1:27" ht="33.6" x14ac:dyDescent="0.65">
      <c r="A61" s="34">
        <v>60</v>
      </c>
      <c r="B61" s="34" t="s">
        <v>76</v>
      </c>
      <c r="C61" s="35">
        <v>0.79316920943134539</v>
      </c>
      <c r="D61" s="35">
        <v>7</v>
      </c>
      <c r="E61" s="36">
        <v>3564.05</v>
      </c>
      <c r="F61" s="35">
        <v>244.54454000000001</v>
      </c>
      <c r="G61" s="37">
        <v>26.256934812760058</v>
      </c>
      <c r="H61" s="35">
        <v>332.30756000000002</v>
      </c>
      <c r="I61" s="38">
        <v>26.2</v>
      </c>
      <c r="J61" s="35">
        <v>0.57197043815945936</v>
      </c>
      <c r="K61" s="35">
        <v>4.3342579750346744</v>
      </c>
      <c r="L61" s="35">
        <v>2.6342753120665741</v>
      </c>
      <c r="M61" s="36">
        <v>2859.3099900000002</v>
      </c>
      <c r="N61" s="34"/>
      <c r="O61" s="89">
        <v>1</v>
      </c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1"/>
    </row>
    <row r="62" spans="1:27" ht="33.6" x14ac:dyDescent="0.65">
      <c r="A62" s="34">
        <v>61</v>
      </c>
      <c r="B62" s="34" t="s">
        <v>77</v>
      </c>
      <c r="C62" s="35">
        <v>0.77009412261498633</v>
      </c>
      <c r="D62" s="35">
        <v>10.3</v>
      </c>
      <c r="E62" s="36">
        <v>3723.59</v>
      </c>
      <c r="F62" s="35">
        <v>282.09332000000001</v>
      </c>
      <c r="G62" s="37">
        <v>22.969474046827944</v>
      </c>
      <c r="H62" s="35">
        <v>360.35514999999998</v>
      </c>
      <c r="I62" s="38">
        <v>23.7</v>
      </c>
      <c r="J62" s="35">
        <v>0.49631150314706612</v>
      </c>
      <c r="K62" s="35">
        <v>3.1114914045049953</v>
      </c>
      <c r="L62" s="35">
        <v>3.2225049728300124</v>
      </c>
      <c r="M62" s="36">
        <v>2342.8196800000001</v>
      </c>
      <c r="N62" s="34"/>
      <c r="O62" s="89">
        <v>2</v>
      </c>
      <c r="P62" s="127"/>
      <c r="Q62" s="34">
        <f t="shared" ref="Q62:Z62" si="23">TDIST(ABS(Q48),10,2)</f>
        <v>0.34089313230205986</v>
      </c>
      <c r="R62" s="34">
        <f t="shared" si="23"/>
        <v>0.72178718483838278</v>
      </c>
      <c r="S62" s="34">
        <f t="shared" si="23"/>
        <v>0.88191244390612344</v>
      </c>
      <c r="T62" s="34">
        <f t="shared" si="23"/>
        <v>0.80463931970984348</v>
      </c>
      <c r="U62" s="34">
        <f t="shared" si="23"/>
        <v>0.83350205948378453</v>
      </c>
      <c r="V62" s="34">
        <f t="shared" si="23"/>
        <v>0.72113876848966307</v>
      </c>
      <c r="W62" s="34">
        <f t="shared" si="23"/>
        <v>0.74574032310461646</v>
      </c>
      <c r="X62" s="34">
        <f t="shared" si="23"/>
        <v>0.91631723894814576</v>
      </c>
      <c r="Y62" s="34">
        <f t="shared" si="23"/>
        <v>0.93397785454136806</v>
      </c>
      <c r="Z62" s="34">
        <f t="shared" si="23"/>
        <v>0.83989496226187399</v>
      </c>
      <c r="AA62" s="11"/>
    </row>
    <row r="63" spans="1:27" ht="33.6" x14ac:dyDescent="0.65">
      <c r="A63" s="34">
        <v>62</v>
      </c>
      <c r="B63" s="34" t="s">
        <v>78</v>
      </c>
      <c r="C63" s="35">
        <v>0.85262138012703204</v>
      </c>
      <c r="D63" s="35">
        <v>13.2</v>
      </c>
      <c r="E63" s="36">
        <v>3495.36</v>
      </c>
      <c r="F63" s="35">
        <v>56.823169999999998</v>
      </c>
      <c r="G63" s="37">
        <v>16.923242544945634</v>
      </c>
      <c r="H63" s="35">
        <v>369.49079999999998</v>
      </c>
      <c r="I63" s="38">
        <v>28.7</v>
      </c>
      <c r="J63" s="35">
        <v>0.28247327654133775</v>
      </c>
      <c r="K63" s="35">
        <v>8.1817203143503079</v>
      </c>
      <c r="L63" s="35">
        <v>10.180428463774357</v>
      </c>
      <c r="M63" s="36">
        <v>3704.1877500000001</v>
      </c>
      <c r="N63" s="34"/>
      <c r="O63" s="89">
        <v>3</v>
      </c>
      <c r="P63" s="127"/>
      <c r="Q63" s="34">
        <f t="shared" ref="Q63:Z63" si="24">TDIST(ABS(Q49),10,2)</f>
        <v>0.72178718483838278</v>
      </c>
      <c r="R63" s="34">
        <f t="shared" si="24"/>
        <v>0.34089313230205986</v>
      </c>
      <c r="S63" s="34">
        <f t="shared" si="24"/>
        <v>0.8210591650293515</v>
      </c>
      <c r="T63" s="34">
        <f t="shared" si="24"/>
        <v>0.71505886050248824</v>
      </c>
      <c r="U63" s="34">
        <f t="shared" si="24"/>
        <v>0.63480006283775881</v>
      </c>
      <c r="V63" s="34">
        <f t="shared" si="24"/>
        <v>0.85677824423466786</v>
      </c>
      <c r="W63" s="34">
        <f t="shared" si="24"/>
        <v>0.70394367083789411</v>
      </c>
      <c r="X63" s="34">
        <f t="shared" si="24"/>
        <v>0.8270711098992497</v>
      </c>
      <c r="Y63" s="34">
        <f t="shared" si="24"/>
        <v>0.97784216274048674</v>
      </c>
      <c r="Z63" s="34">
        <f t="shared" si="24"/>
        <v>0.88245179333241242</v>
      </c>
      <c r="AA63" s="11"/>
    </row>
    <row r="64" spans="1:27" ht="33.6" x14ac:dyDescent="0.65">
      <c r="A64" s="34">
        <v>63</v>
      </c>
      <c r="B64" s="34" t="s">
        <v>79</v>
      </c>
      <c r="C64" s="35">
        <v>0.44831314432102248</v>
      </c>
      <c r="D64" s="35">
        <v>7.8</v>
      </c>
      <c r="E64" s="36">
        <v>3528.01</v>
      </c>
      <c r="F64" s="35">
        <v>139.13493</v>
      </c>
      <c r="G64" s="37">
        <v>12.085861263953833</v>
      </c>
      <c r="H64" s="35">
        <v>336.81333000000001</v>
      </c>
      <c r="I64" s="38">
        <v>24.6</v>
      </c>
      <c r="J64" s="35">
        <v>0.37449304000701178</v>
      </c>
      <c r="K64" s="35">
        <v>4.4073796062281785</v>
      </c>
      <c r="L64" s="35">
        <v>2.226208758289661</v>
      </c>
      <c r="M64" s="36">
        <v>2998.058</v>
      </c>
      <c r="N64" s="34"/>
      <c r="O64" s="89">
        <v>5</v>
      </c>
      <c r="P64" s="127"/>
      <c r="Q64" s="34">
        <f t="shared" ref="Q64:Z64" si="25">TDIST(ABS(Q50),10,2)</f>
        <v>0.88191244390612344</v>
      </c>
      <c r="R64" s="34">
        <f t="shared" si="25"/>
        <v>0.8210591650293515</v>
      </c>
      <c r="S64" s="34">
        <f t="shared" si="25"/>
        <v>0.34089313230205986</v>
      </c>
      <c r="T64" s="34">
        <f t="shared" si="25"/>
        <v>0.94074495255607049</v>
      </c>
      <c r="U64" s="34">
        <f t="shared" si="25"/>
        <v>0.96817879908835103</v>
      </c>
      <c r="V64" s="34">
        <f t="shared" si="25"/>
        <v>0.84355857103273857</v>
      </c>
      <c r="W64" s="34">
        <f t="shared" si="25"/>
        <v>0.97618587639499088</v>
      </c>
      <c r="X64" s="34">
        <f t="shared" si="25"/>
        <v>0.98063903203219516</v>
      </c>
      <c r="Y64" s="34">
        <f t="shared" si="25"/>
        <v>0.97710090688089613</v>
      </c>
      <c r="Z64" s="34">
        <f t="shared" si="25"/>
        <v>0.97550119889929643</v>
      </c>
      <c r="AA64" s="11"/>
    </row>
    <row r="65" spans="1:27" ht="33.6" x14ac:dyDescent="0.65">
      <c r="A65" s="34">
        <v>64</v>
      </c>
      <c r="B65" s="34" t="s">
        <v>80</v>
      </c>
      <c r="C65" s="35">
        <v>0.65111429056429904</v>
      </c>
      <c r="D65" s="35">
        <v>8.1999999999999993</v>
      </c>
      <c r="E65" s="36">
        <v>3872.8</v>
      </c>
      <c r="F65" s="35">
        <v>221.72078999999999</v>
      </c>
      <c r="G65" s="37">
        <v>17.763173848728083</v>
      </c>
      <c r="H65" s="35">
        <v>330.04340999999999</v>
      </c>
      <c r="I65" s="38">
        <v>25</v>
      </c>
      <c r="J65" s="35">
        <v>0.19188749203047917</v>
      </c>
      <c r="K65" s="35">
        <v>3.3950093362756748</v>
      </c>
      <c r="L65" s="35">
        <v>3.4826733273516504</v>
      </c>
      <c r="M65" s="36">
        <v>3424.8369200000002</v>
      </c>
      <c r="N65" s="34"/>
      <c r="O65" s="89">
        <v>6</v>
      </c>
      <c r="P65" s="127"/>
      <c r="Q65" s="34">
        <f t="shared" ref="Q65:Z65" si="26">TDIST(ABS(Q51),10,2)</f>
        <v>0.80463931970984348</v>
      </c>
      <c r="R65" s="34">
        <f t="shared" si="26"/>
        <v>0.71505886050248824</v>
      </c>
      <c r="S65" s="34">
        <f t="shared" si="26"/>
        <v>0.94074495255607049</v>
      </c>
      <c r="T65" s="34">
        <f t="shared" si="26"/>
        <v>0.34089313230205986</v>
      </c>
      <c r="U65" s="34">
        <f t="shared" si="26"/>
        <v>0.57982924445111617</v>
      </c>
      <c r="V65" s="34">
        <f t="shared" si="26"/>
        <v>0.99690494834968457</v>
      </c>
      <c r="W65" s="34">
        <f t="shared" si="26"/>
        <v>0.60564407130916442</v>
      </c>
      <c r="X65" s="34">
        <f t="shared" si="26"/>
        <v>0.89142052579663644</v>
      </c>
      <c r="Y65" s="34">
        <f t="shared" si="26"/>
        <v>0.95315004816834392</v>
      </c>
      <c r="Z65" s="34">
        <f t="shared" si="26"/>
        <v>0.90472485055676732</v>
      </c>
      <c r="AA65" s="11"/>
    </row>
    <row r="66" spans="1:27" ht="33.6" x14ac:dyDescent="0.65">
      <c r="A66" s="34">
        <v>65</v>
      </c>
      <c r="B66" s="34" t="s">
        <v>81</v>
      </c>
      <c r="C66" s="35">
        <v>0.74033149171270718</v>
      </c>
      <c r="D66" s="35">
        <v>13.9</v>
      </c>
      <c r="E66" s="36">
        <v>3675.99</v>
      </c>
      <c r="F66" s="35">
        <v>71.366860000000003</v>
      </c>
      <c r="G66" s="37">
        <v>15.447513812154696</v>
      </c>
      <c r="H66" s="35">
        <v>314.38673999999997</v>
      </c>
      <c r="I66" s="38">
        <v>25</v>
      </c>
      <c r="J66" s="35">
        <v>0.39161295586195644</v>
      </c>
      <c r="K66" s="35">
        <v>5.5248618784530388</v>
      </c>
      <c r="L66" s="35">
        <v>3.4179005524861878</v>
      </c>
      <c r="M66" s="36">
        <v>4205.8121499999997</v>
      </c>
      <c r="N66" s="34"/>
      <c r="O66" s="89">
        <v>7</v>
      </c>
      <c r="P66" s="127"/>
      <c r="Q66" s="34">
        <f t="shared" ref="Q66:Z66" si="27">TDIST(ABS(Q52),10,2)</f>
        <v>0.83350205948378453</v>
      </c>
      <c r="R66" s="34">
        <f t="shared" si="27"/>
        <v>0.63480006283775881</v>
      </c>
      <c r="S66" s="34">
        <f t="shared" si="27"/>
        <v>0.96817879908835103</v>
      </c>
      <c r="T66" s="34">
        <f t="shared" si="27"/>
        <v>0.57982924445111617</v>
      </c>
      <c r="U66" s="34">
        <f t="shared" si="27"/>
        <v>0.34089313230205986</v>
      </c>
      <c r="V66" s="34">
        <f t="shared" si="27"/>
        <v>0.80679899262669719</v>
      </c>
      <c r="W66" s="34">
        <f t="shared" si="27"/>
        <v>0.52941921626402655</v>
      </c>
      <c r="X66" s="34">
        <f t="shared" si="27"/>
        <v>0.74142793612975177</v>
      </c>
      <c r="Y66" s="34">
        <f t="shared" si="27"/>
        <v>0.93338948174735115</v>
      </c>
      <c r="Z66" s="34">
        <f t="shared" si="27"/>
        <v>0.8889087140352816</v>
      </c>
      <c r="AA66" s="11"/>
    </row>
    <row r="67" spans="1:27" ht="33.6" x14ac:dyDescent="0.65">
      <c r="A67" s="34">
        <v>66</v>
      </c>
      <c r="B67" s="34" t="s">
        <v>82</v>
      </c>
      <c r="C67" s="35">
        <v>0.96497366579499833</v>
      </c>
      <c r="D67" s="35">
        <v>17.2</v>
      </c>
      <c r="E67" s="36">
        <v>3149.86</v>
      </c>
      <c r="F67" s="35">
        <v>163.62191999999999</v>
      </c>
      <c r="G67" s="37">
        <v>12.890869581230895</v>
      </c>
      <c r="H67" s="35">
        <v>334.16816999999998</v>
      </c>
      <c r="I67" s="38">
        <v>23.4</v>
      </c>
      <c r="J67" s="35">
        <v>0.16841777973545452</v>
      </c>
      <c r="K67" s="35">
        <v>5.1563478324923571</v>
      </c>
      <c r="L67" s="35">
        <v>3.4665389856727189</v>
      </c>
      <c r="M67" s="36">
        <v>3362.1966000000002</v>
      </c>
      <c r="N67" s="34"/>
      <c r="O67" s="89">
        <v>8</v>
      </c>
      <c r="P67" s="127"/>
      <c r="Q67" s="34">
        <f t="shared" ref="Q67:Z67" si="28">TDIST(ABS(Q53),10,2)</f>
        <v>0.72113876848966307</v>
      </c>
      <c r="R67" s="34">
        <f t="shared" si="28"/>
        <v>0.85677824423466786</v>
      </c>
      <c r="S67" s="34">
        <f t="shared" si="28"/>
        <v>0.84355857103273857</v>
      </c>
      <c r="T67" s="34">
        <f t="shared" si="28"/>
        <v>0.99690494834968457</v>
      </c>
      <c r="U67" s="34">
        <f t="shared" si="28"/>
        <v>0.80679899262669719</v>
      </c>
      <c r="V67" s="34">
        <f t="shared" si="28"/>
        <v>0.34089313230205986</v>
      </c>
      <c r="W67" s="34">
        <f t="shared" si="28"/>
        <v>0.94696190842741235</v>
      </c>
      <c r="X67" s="34">
        <f t="shared" si="28"/>
        <v>0.9256031550743804</v>
      </c>
      <c r="Y67" s="34">
        <f t="shared" si="28"/>
        <v>0.89925797455427825</v>
      </c>
      <c r="Z67" s="34">
        <f t="shared" si="28"/>
        <v>0.9963671771519631</v>
      </c>
      <c r="AA67" s="11"/>
    </row>
    <row r="68" spans="1:27" ht="33.6" x14ac:dyDescent="0.65">
      <c r="A68" s="34">
        <v>67</v>
      </c>
      <c r="B68" s="34" t="s">
        <v>83</v>
      </c>
      <c r="C68" s="35">
        <v>0.48785408394391505</v>
      </c>
      <c r="D68" s="35">
        <v>8.5</v>
      </c>
      <c r="E68" s="36">
        <v>3178.84</v>
      </c>
      <c r="F68" s="35">
        <v>93.770930000000007</v>
      </c>
      <c r="G68" s="37">
        <v>13.98453906042238</v>
      </c>
      <c r="H68" s="35">
        <v>292.16224</v>
      </c>
      <c r="I68" s="38">
        <v>24.2</v>
      </c>
      <c r="J68" s="35">
        <v>0.65186350185212016</v>
      </c>
      <c r="K68" s="35">
        <v>6.602536474428927</v>
      </c>
      <c r="L68" s="35">
        <v>7.0074003429650888</v>
      </c>
      <c r="M68" s="36">
        <v>3275.97685</v>
      </c>
      <c r="N68" s="34"/>
      <c r="O68" s="89">
        <v>9</v>
      </c>
      <c r="P68" s="127"/>
      <c r="Q68" s="34">
        <f t="shared" ref="Q68:Z68" si="29">TDIST(ABS(Q54),10,2)</f>
        <v>0.74574032310461646</v>
      </c>
      <c r="R68" s="34">
        <f t="shared" si="29"/>
        <v>0.70394367083789411</v>
      </c>
      <c r="S68" s="34">
        <f t="shared" si="29"/>
        <v>0.97618587639499088</v>
      </c>
      <c r="T68" s="34">
        <f t="shared" si="29"/>
        <v>0.60564407130916442</v>
      </c>
      <c r="U68" s="34">
        <f t="shared" si="29"/>
        <v>0.52941921626402655</v>
      </c>
      <c r="V68" s="34">
        <f t="shared" si="29"/>
        <v>0.94696190842741235</v>
      </c>
      <c r="W68" s="34">
        <f t="shared" si="29"/>
        <v>0.34089313230205986</v>
      </c>
      <c r="X68" s="34">
        <f t="shared" si="29"/>
        <v>0.81163312928550935</v>
      </c>
      <c r="Y68" s="34">
        <f t="shared" si="29"/>
        <v>0.99322513684311964</v>
      </c>
      <c r="Z68" s="34">
        <f t="shared" si="29"/>
        <v>0.85919987606728909</v>
      </c>
      <c r="AA68" s="11"/>
    </row>
    <row r="69" spans="1:27" ht="33.6" x14ac:dyDescent="0.65">
      <c r="A69" s="34">
        <v>68</v>
      </c>
      <c r="B69" s="34" t="s">
        <v>84</v>
      </c>
      <c r="C69" s="35">
        <v>1.0023303478675913</v>
      </c>
      <c r="D69" s="35">
        <v>7.1</v>
      </c>
      <c r="E69" s="36">
        <v>3882.12</v>
      </c>
      <c r="F69" s="35">
        <v>97.472130000000007</v>
      </c>
      <c r="G69" s="37">
        <v>18.333941657073872</v>
      </c>
      <c r="H69" s="35">
        <v>314.70927</v>
      </c>
      <c r="I69" s="38">
        <v>27.7</v>
      </c>
      <c r="J69" s="35">
        <v>0.22236314372071189</v>
      </c>
      <c r="K69" s="35">
        <v>6.1768256731336155</v>
      </c>
      <c r="L69" s="35">
        <v>4.1449307914759803</v>
      </c>
      <c r="M69" s="36">
        <v>2646.3626899999999</v>
      </c>
      <c r="N69" s="34"/>
      <c r="O69" s="89">
        <v>10</v>
      </c>
      <c r="P69" s="127"/>
      <c r="Q69" s="34">
        <f t="shared" ref="Q69:Z69" si="30">TDIST(ABS(Q55),10,2)</f>
        <v>0.91631723894814576</v>
      </c>
      <c r="R69" s="34">
        <f t="shared" si="30"/>
        <v>0.8270711098992497</v>
      </c>
      <c r="S69" s="34">
        <f t="shared" si="30"/>
        <v>0.98063903203219516</v>
      </c>
      <c r="T69" s="34">
        <f t="shared" si="30"/>
        <v>0.89142052579663644</v>
      </c>
      <c r="U69" s="34">
        <f t="shared" si="30"/>
        <v>0.74142793612975177</v>
      </c>
      <c r="V69" s="34">
        <f t="shared" si="30"/>
        <v>0.9256031550743804</v>
      </c>
      <c r="W69" s="34">
        <f t="shared" si="30"/>
        <v>0.81163312928550935</v>
      </c>
      <c r="X69" s="34">
        <f t="shared" si="30"/>
        <v>0.34089313230205986</v>
      </c>
      <c r="Y69" s="34">
        <f t="shared" si="30"/>
        <v>0.80560706741831212</v>
      </c>
      <c r="Z69" s="34">
        <f t="shared" si="30"/>
        <v>0.80064188427674632</v>
      </c>
      <c r="AA69" s="11"/>
    </row>
    <row r="70" spans="1:27" ht="33.6" x14ac:dyDescent="0.65">
      <c r="A70" s="34">
        <v>69</v>
      </c>
      <c r="B70" s="34" t="s">
        <v>85</v>
      </c>
      <c r="C70" s="35">
        <v>0.84761482317835402</v>
      </c>
      <c r="D70" s="35">
        <v>3.9</v>
      </c>
      <c r="E70" s="36">
        <v>3670.29</v>
      </c>
      <c r="F70" s="35">
        <v>101.77218000000001</v>
      </c>
      <c r="G70" s="37">
        <v>26.74301383120287</v>
      </c>
      <c r="H70" s="35">
        <v>419.40401000000003</v>
      </c>
      <c r="I70" s="38">
        <v>27</v>
      </c>
      <c r="J70" s="35">
        <v>2.7998133457769483</v>
      </c>
      <c r="K70" s="35">
        <v>4.1130690753659422</v>
      </c>
      <c r="L70" s="35">
        <v>3.994273962659785</v>
      </c>
      <c r="M70" s="36">
        <v>3617.1458499999999</v>
      </c>
      <c r="N70" s="34"/>
      <c r="O70" s="89">
        <v>11</v>
      </c>
      <c r="P70" s="127"/>
      <c r="Q70" s="34">
        <f t="shared" ref="Q70:Z70" si="31">TDIST(ABS(Q56),10,2)</f>
        <v>0.93397785454136806</v>
      </c>
      <c r="R70" s="34">
        <f t="shared" si="31"/>
        <v>0.97784216274048674</v>
      </c>
      <c r="S70" s="34">
        <f t="shared" si="31"/>
        <v>0.97710090688089613</v>
      </c>
      <c r="T70" s="34">
        <f t="shared" si="31"/>
        <v>0.95315004816834392</v>
      </c>
      <c r="U70" s="34">
        <f t="shared" si="31"/>
        <v>0.93338948174735115</v>
      </c>
      <c r="V70" s="34">
        <f t="shared" si="31"/>
        <v>0.89925797455427825</v>
      </c>
      <c r="W70" s="34">
        <f t="shared" si="31"/>
        <v>0.99322513684311964</v>
      </c>
      <c r="X70" s="34">
        <f t="shared" si="31"/>
        <v>0.80560706741831212</v>
      </c>
      <c r="Y70" s="34">
        <f t="shared" si="31"/>
        <v>0.34089313230205986</v>
      </c>
      <c r="Z70" s="34">
        <f t="shared" si="31"/>
        <v>0.87827737753603941</v>
      </c>
      <c r="AA70" s="11"/>
    </row>
    <row r="71" spans="1:27" ht="33.6" x14ac:dyDescent="0.65">
      <c r="A71" s="34">
        <v>70</v>
      </c>
      <c r="B71" s="34" t="s">
        <v>86</v>
      </c>
      <c r="C71" s="35">
        <v>0.67860426426163478</v>
      </c>
      <c r="D71" s="35">
        <v>18.3</v>
      </c>
      <c r="E71" s="36">
        <v>3394.93</v>
      </c>
      <c r="F71" s="35">
        <v>2.73428</v>
      </c>
      <c r="G71" s="37">
        <v>10.551201786261547</v>
      </c>
      <c r="H71" s="35">
        <v>354.58166999999997</v>
      </c>
      <c r="I71" s="38">
        <v>26.5</v>
      </c>
      <c r="J71" s="35">
        <v>0.2765081895219661</v>
      </c>
      <c r="K71" s="35">
        <v>3.5024736219955344</v>
      </c>
      <c r="L71" s="35">
        <v>3.2148329757891512</v>
      </c>
      <c r="M71" s="36">
        <v>4144.2800200000001</v>
      </c>
      <c r="N71" s="34"/>
      <c r="O71" s="90">
        <v>13</v>
      </c>
      <c r="P71" s="127"/>
      <c r="Q71" s="34">
        <f t="shared" ref="Q71:Z71" si="32">TDIST(ABS(Q57),10,2)</f>
        <v>0.83989496226187399</v>
      </c>
      <c r="R71" s="34">
        <f t="shared" si="32"/>
        <v>0.88245179333241242</v>
      </c>
      <c r="S71" s="34">
        <f t="shared" si="32"/>
        <v>0.97550119889929643</v>
      </c>
      <c r="T71" s="34">
        <f t="shared" si="32"/>
        <v>0.90472485055676732</v>
      </c>
      <c r="U71" s="34">
        <f t="shared" si="32"/>
        <v>0.8889087140352816</v>
      </c>
      <c r="V71" s="34">
        <f t="shared" si="32"/>
        <v>0.9963671771519631</v>
      </c>
      <c r="W71" s="34">
        <f t="shared" si="32"/>
        <v>0.85919987606728909</v>
      </c>
      <c r="X71" s="34">
        <f t="shared" si="32"/>
        <v>0.80064188427674632</v>
      </c>
      <c r="Y71" s="34">
        <f t="shared" si="32"/>
        <v>0.87827737753603941</v>
      </c>
      <c r="Z71" s="34">
        <f t="shared" si="32"/>
        <v>0.34089313230205986</v>
      </c>
      <c r="AA71" s="11"/>
    </row>
    <row r="72" spans="1:27" ht="33.6" x14ac:dyDescent="0.65">
      <c r="A72" s="34">
        <v>71</v>
      </c>
      <c r="B72" s="34" t="s">
        <v>87</v>
      </c>
      <c r="C72" s="35">
        <v>0.70308701194590828</v>
      </c>
      <c r="D72" s="35">
        <v>7.3</v>
      </c>
      <c r="E72" s="36">
        <v>3557.77</v>
      </c>
      <c r="F72" s="35">
        <v>144.07051000000001</v>
      </c>
      <c r="G72" s="37">
        <v>19.844138094174234</v>
      </c>
      <c r="H72" s="35">
        <v>283.53462000000002</v>
      </c>
      <c r="I72" s="38">
        <v>26.1</v>
      </c>
      <c r="J72" s="35">
        <v>0.38259796359148407</v>
      </c>
      <c r="K72" s="35">
        <v>3.6797077260720434</v>
      </c>
      <c r="L72" s="35">
        <v>2.7329714954069364</v>
      </c>
      <c r="M72" s="36">
        <v>4892.46054</v>
      </c>
      <c r="N72" s="34"/>
      <c r="O72" s="43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11"/>
    </row>
    <row r="73" spans="1:27" ht="33.6" x14ac:dyDescent="0.65">
      <c r="A73" s="34">
        <v>72</v>
      </c>
      <c r="B73" s="34" t="s">
        <v>88</v>
      </c>
      <c r="C73" s="35">
        <v>0.98558028839423206</v>
      </c>
      <c r="D73" s="35">
        <v>18.5</v>
      </c>
      <c r="E73" s="36">
        <v>3386.93</v>
      </c>
      <c r="F73" s="35">
        <v>88.852990000000005</v>
      </c>
      <c r="G73" s="37">
        <v>19.123617527649447</v>
      </c>
      <c r="H73" s="35">
        <v>331.62536999999998</v>
      </c>
      <c r="I73" s="38">
        <v>25.8</v>
      </c>
      <c r="J73" s="35">
        <v>0.20317769921573409</v>
      </c>
      <c r="K73" s="35">
        <v>3.9199216015679688</v>
      </c>
      <c r="L73" s="35">
        <v>3.3898922021559565</v>
      </c>
      <c r="M73" s="36">
        <v>4317.03766</v>
      </c>
      <c r="N73" s="34"/>
      <c r="O73" s="42" t="s">
        <v>390</v>
      </c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79"/>
      <c r="AA73" s="11"/>
    </row>
    <row r="74" spans="1:27" ht="33.6" x14ac:dyDescent="0.65">
      <c r="A74" s="34">
        <v>73</v>
      </c>
      <c r="B74" s="34" t="s">
        <v>89</v>
      </c>
      <c r="C74" s="35">
        <v>0.8804979080368851</v>
      </c>
      <c r="D74" s="35">
        <v>17.2</v>
      </c>
      <c r="E74" s="36">
        <v>4017.84</v>
      </c>
      <c r="F74" s="35">
        <v>127.55817</v>
      </c>
      <c r="G74" s="37">
        <v>9.8665723028246699</v>
      </c>
      <c r="H74" s="35">
        <v>320.99664999999999</v>
      </c>
      <c r="I74" s="38">
        <v>24.9</v>
      </c>
      <c r="J74" s="35">
        <v>0.22736198094293214</v>
      </c>
      <c r="K74" s="35">
        <v>4.5794217439270621</v>
      </c>
      <c r="L74" s="35">
        <v>2.1127786682208947</v>
      </c>
      <c r="M74" s="36">
        <v>3321.3713299999999</v>
      </c>
      <c r="N74" s="34"/>
      <c r="O74" s="91"/>
      <c r="P74" s="87">
        <v>1</v>
      </c>
      <c r="Q74" s="87">
        <v>2</v>
      </c>
      <c r="R74" s="87">
        <v>3</v>
      </c>
      <c r="S74" s="87">
        <v>5</v>
      </c>
      <c r="T74" s="87">
        <v>6</v>
      </c>
      <c r="U74" s="87">
        <v>7</v>
      </c>
      <c r="V74" s="87">
        <v>8</v>
      </c>
      <c r="W74" s="87">
        <v>9</v>
      </c>
      <c r="X74" s="87">
        <v>10</v>
      </c>
      <c r="Y74" s="87">
        <v>11</v>
      </c>
      <c r="Z74" s="92">
        <v>13</v>
      </c>
      <c r="AA74" s="11"/>
    </row>
    <row r="75" spans="1:27" ht="33.6" x14ac:dyDescent="0.65">
      <c r="A75" s="34">
        <v>74</v>
      </c>
      <c r="B75" s="34" t="s">
        <v>90</v>
      </c>
      <c r="C75" s="35">
        <v>0.59903761170578407</v>
      </c>
      <c r="D75" s="35">
        <v>4.3</v>
      </c>
      <c r="E75" s="36">
        <v>4352.3</v>
      </c>
      <c r="F75" s="35">
        <v>4.2156200000000004</v>
      </c>
      <c r="G75" s="37">
        <v>18.734928584678169</v>
      </c>
      <c r="H75" s="35">
        <v>385.38085999999998</v>
      </c>
      <c r="I75" s="38">
        <v>35.6</v>
      </c>
      <c r="J75" s="35">
        <v>0.76285963382737576</v>
      </c>
      <c r="K75" s="35">
        <v>3.4916582103069387</v>
      </c>
      <c r="L75" s="35">
        <v>1.7504119065544974</v>
      </c>
      <c r="M75" s="36">
        <v>1697.3932600000001</v>
      </c>
      <c r="N75" s="34"/>
      <c r="O75" s="93">
        <v>1</v>
      </c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1"/>
    </row>
    <row r="76" spans="1:27" ht="33.6" x14ac:dyDescent="0.65">
      <c r="A76" s="34">
        <v>75</v>
      </c>
      <c r="B76" s="34" t="s">
        <v>90</v>
      </c>
      <c r="C76" s="35">
        <v>0.59311981020166071</v>
      </c>
      <c r="D76" s="35">
        <v>5.0999999999999996</v>
      </c>
      <c r="E76" s="36">
        <v>3006.21</v>
      </c>
      <c r="F76" s="35">
        <v>204.30733000000001</v>
      </c>
      <c r="G76" s="37">
        <v>12.698597903661785</v>
      </c>
      <c r="H76" s="35">
        <v>281.33326</v>
      </c>
      <c r="I76" s="38">
        <v>26.4</v>
      </c>
      <c r="J76" s="35">
        <v>0.34274853163413149</v>
      </c>
      <c r="K76" s="35">
        <v>3.1114481846644497</v>
      </c>
      <c r="L76" s="35">
        <v>1.8797036345604106</v>
      </c>
      <c r="M76" s="36">
        <v>3843.7080700000001</v>
      </c>
      <c r="N76" s="34"/>
      <c r="O76" s="93">
        <v>2</v>
      </c>
      <c r="P76" s="127"/>
      <c r="Q76" s="34">
        <f t="shared" ref="Q76:Z76" si="33">IF(ABS(Q48)&gt;Q62,0,1)</f>
        <v>0</v>
      </c>
      <c r="R76" s="34">
        <f t="shared" si="33"/>
        <v>1</v>
      </c>
      <c r="S76" s="34">
        <f t="shared" si="33"/>
        <v>1</v>
      </c>
      <c r="T76" s="34">
        <f t="shared" si="33"/>
        <v>1</v>
      </c>
      <c r="U76" s="34">
        <f t="shared" si="33"/>
        <v>1</v>
      </c>
      <c r="V76" s="34">
        <f t="shared" si="33"/>
        <v>1</v>
      </c>
      <c r="W76" s="34">
        <f t="shared" si="33"/>
        <v>1</v>
      </c>
      <c r="X76" s="34">
        <f t="shared" si="33"/>
        <v>1</v>
      </c>
      <c r="Y76" s="34">
        <f t="shared" si="33"/>
        <v>1</v>
      </c>
      <c r="Z76" s="34">
        <f t="shared" si="33"/>
        <v>1</v>
      </c>
      <c r="AA76" s="11"/>
    </row>
    <row r="77" spans="1:27" ht="33.6" x14ac:dyDescent="0.65">
      <c r="A77" s="34">
        <v>76</v>
      </c>
      <c r="B77" s="34" t="s">
        <v>91</v>
      </c>
      <c r="C77" s="35">
        <v>0.53369047981412143</v>
      </c>
      <c r="D77" s="35">
        <v>3.4</v>
      </c>
      <c r="E77" s="36">
        <v>4133.21</v>
      </c>
      <c r="F77" s="35">
        <v>56.296120000000002</v>
      </c>
      <c r="G77" s="37">
        <v>22.341947462940979</v>
      </c>
      <c r="H77" s="35">
        <v>370.99605000000003</v>
      </c>
      <c r="I77" s="38">
        <v>30.1</v>
      </c>
      <c r="J77" s="35">
        <v>0.39440574885819535</v>
      </c>
      <c r="K77" s="35">
        <v>2.7394758469546163</v>
      </c>
      <c r="L77" s="35">
        <v>1.1350561592548625</v>
      </c>
      <c r="M77" s="36">
        <v>2816.3130700000002</v>
      </c>
      <c r="N77" s="34"/>
      <c r="O77" s="93">
        <v>3</v>
      </c>
      <c r="P77" s="127"/>
      <c r="Q77" s="34">
        <f t="shared" ref="Q77:Z77" si="34">IF(ABS(Q49)&gt;Q63,0,1)</f>
        <v>1</v>
      </c>
      <c r="R77" s="34">
        <f t="shared" si="34"/>
        <v>0</v>
      </c>
      <c r="S77" s="34">
        <f t="shared" si="34"/>
        <v>1</v>
      </c>
      <c r="T77" s="34">
        <f t="shared" si="34"/>
        <v>1</v>
      </c>
      <c r="U77" s="34">
        <f t="shared" si="34"/>
        <v>1</v>
      </c>
      <c r="V77" s="34">
        <f t="shared" si="34"/>
        <v>1</v>
      </c>
      <c r="W77" s="34">
        <f t="shared" si="34"/>
        <v>1</v>
      </c>
      <c r="X77" s="34">
        <f t="shared" si="34"/>
        <v>1</v>
      </c>
      <c r="Y77" s="34">
        <f t="shared" si="34"/>
        <v>1</v>
      </c>
      <c r="Z77" s="34">
        <f t="shared" si="34"/>
        <v>1</v>
      </c>
      <c r="AA77" s="11"/>
    </row>
    <row r="78" spans="1:27" ht="33.6" x14ac:dyDescent="0.65">
      <c r="A78" s="34">
        <v>77</v>
      </c>
      <c r="B78" s="34" t="s">
        <v>92</v>
      </c>
      <c r="C78" s="35">
        <v>0.82114126130632314</v>
      </c>
      <c r="D78" s="35">
        <v>13.1</v>
      </c>
      <c r="E78" s="36">
        <v>3323.9</v>
      </c>
      <c r="F78" s="35">
        <v>32.651739999999997</v>
      </c>
      <c r="G78" s="37">
        <v>18.142219999166354</v>
      </c>
      <c r="H78" s="35">
        <v>402.35921999999999</v>
      </c>
      <c r="I78" s="38">
        <v>23.1</v>
      </c>
      <c r="J78" s="35">
        <v>2.9432132963988922</v>
      </c>
      <c r="K78" s="35">
        <v>3.4387895460797799</v>
      </c>
      <c r="L78" s="35">
        <v>11.797549080905339</v>
      </c>
      <c r="M78" s="36">
        <v>2115.9184700000001</v>
      </c>
      <c r="N78" s="34"/>
      <c r="O78" s="93">
        <v>5</v>
      </c>
      <c r="P78" s="127"/>
      <c r="Q78" s="34">
        <f t="shared" ref="Q78:Z78" si="35">IF(ABS(Q50)&gt;Q64,0,1)</f>
        <v>1</v>
      </c>
      <c r="R78" s="34">
        <f t="shared" si="35"/>
        <v>1</v>
      </c>
      <c r="S78" s="34">
        <f t="shared" si="35"/>
        <v>0</v>
      </c>
      <c r="T78" s="34">
        <f t="shared" si="35"/>
        <v>1</v>
      </c>
      <c r="U78" s="34">
        <f t="shared" si="35"/>
        <v>1</v>
      </c>
      <c r="V78" s="34">
        <f t="shared" si="35"/>
        <v>1</v>
      </c>
      <c r="W78" s="34">
        <f t="shared" si="35"/>
        <v>1</v>
      </c>
      <c r="X78" s="34">
        <f t="shared" si="35"/>
        <v>1</v>
      </c>
      <c r="Y78" s="34">
        <f t="shared" si="35"/>
        <v>1</v>
      </c>
      <c r="Z78" s="34">
        <f t="shared" si="35"/>
        <v>1</v>
      </c>
      <c r="AA78" s="11"/>
    </row>
    <row r="79" spans="1:27" ht="33.6" x14ac:dyDescent="0.65">
      <c r="A79" s="34">
        <v>78</v>
      </c>
      <c r="B79" s="34" t="s">
        <v>93</v>
      </c>
      <c r="C79" s="35">
        <v>1.1842235655534634</v>
      </c>
      <c r="D79" s="35">
        <v>16.3</v>
      </c>
      <c r="E79" s="36">
        <v>3564.13</v>
      </c>
      <c r="F79" s="35">
        <v>66.666669999999996</v>
      </c>
      <c r="G79" s="37">
        <v>8.9436131206025173</v>
      </c>
      <c r="H79" s="35">
        <v>297.83965999999998</v>
      </c>
      <c r="I79" s="38">
        <v>25.1</v>
      </c>
      <c r="J79" s="35">
        <v>0.3572606353742992</v>
      </c>
      <c r="K79" s="35">
        <v>2.725200673867803</v>
      </c>
      <c r="L79" s="35">
        <v>1.3791992864929146</v>
      </c>
      <c r="M79" s="36">
        <v>3149.0684799999999</v>
      </c>
      <c r="N79" s="34"/>
      <c r="O79" s="93">
        <v>6</v>
      </c>
      <c r="P79" s="127"/>
      <c r="Q79" s="34">
        <f t="shared" ref="Q79:Z79" si="36">IF(ABS(Q51)&gt;Q65,0,1)</f>
        <v>1</v>
      </c>
      <c r="R79" s="34">
        <f t="shared" si="36"/>
        <v>1</v>
      </c>
      <c r="S79" s="34">
        <f t="shared" si="36"/>
        <v>1</v>
      </c>
      <c r="T79" s="34">
        <f t="shared" si="36"/>
        <v>0</v>
      </c>
      <c r="U79" s="34">
        <f t="shared" si="36"/>
        <v>1</v>
      </c>
      <c r="V79" s="34">
        <f t="shared" si="36"/>
        <v>1</v>
      </c>
      <c r="W79" s="34">
        <f t="shared" si="36"/>
        <v>1</v>
      </c>
      <c r="X79" s="34">
        <f t="shared" si="36"/>
        <v>1</v>
      </c>
      <c r="Y79" s="34">
        <f t="shared" si="36"/>
        <v>1</v>
      </c>
      <c r="Z79" s="34">
        <f t="shared" si="36"/>
        <v>1</v>
      </c>
      <c r="AA79" s="11"/>
    </row>
    <row r="80" spans="1:27" ht="33.6" x14ac:dyDescent="0.65">
      <c r="A80" s="34">
        <v>79</v>
      </c>
      <c r="B80" s="34" t="s">
        <v>94</v>
      </c>
      <c r="C80" s="35">
        <v>0.709614126880314</v>
      </c>
      <c r="D80" s="35">
        <v>16.3</v>
      </c>
      <c r="E80" s="36">
        <v>3333.02</v>
      </c>
      <c r="F80" s="35">
        <v>68.613650000000007</v>
      </c>
      <c r="G80" s="37">
        <v>22.710922171353825</v>
      </c>
      <c r="H80" s="35">
        <v>339.43754000000001</v>
      </c>
      <c r="I80" s="38">
        <v>25.6</v>
      </c>
      <c r="J80" s="35">
        <v>0.19658531311125746</v>
      </c>
      <c r="K80" s="35">
        <v>4.0876389797253108</v>
      </c>
      <c r="L80" s="35">
        <v>3.7704381948986265</v>
      </c>
      <c r="M80" s="36">
        <v>3418.3780200000001</v>
      </c>
      <c r="N80" s="34"/>
      <c r="O80" s="93">
        <v>7</v>
      </c>
      <c r="P80" s="127"/>
      <c r="Q80" s="34">
        <f t="shared" ref="Q80:Z80" si="37">IF(ABS(Q52)&gt;Q66,0,1)</f>
        <v>1</v>
      </c>
      <c r="R80" s="34">
        <f t="shared" si="37"/>
        <v>1</v>
      </c>
      <c r="S80" s="34">
        <f t="shared" si="37"/>
        <v>1</v>
      </c>
      <c r="T80" s="34">
        <f t="shared" si="37"/>
        <v>1</v>
      </c>
      <c r="U80" s="34">
        <f t="shared" si="37"/>
        <v>0</v>
      </c>
      <c r="V80" s="34">
        <f t="shared" si="37"/>
        <v>1</v>
      </c>
      <c r="W80" s="34">
        <f t="shared" si="37"/>
        <v>0</v>
      </c>
      <c r="X80" s="34">
        <f t="shared" si="37"/>
        <v>1</v>
      </c>
      <c r="Y80" s="34">
        <f t="shared" si="37"/>
        <v>1</v>
      </c>
      <c r="Z80" s="34">
        <f t="shared" si="37"/>
        <v>1</v>
      </c>
      <c r="AA80" s="11"/>
    </row>
    <row r="81" spans="1:27" ht="33.6" x14ac:dyDescent="0.65">
      <c r="A81" s="34">
        <v>80</v>
      </c>
      <c r="B81" s="34" t="s">
        <v>95</v>
      </c>
      <c r="C81" s="35">
        <v>0.79520474720417067</v>
      </c>
      <c r="D81" s="35">
        <v>14.6</v>
      </c>
      <c r="E81" s="36">
        <v>3682.14</v>
      </c>
      <c r="F81" s="35">
        <v>200.03880000000001</v>
      </c>
      <c r="G81" s="37">
        <v>15.279462816370167</v>
      </c>
      <c r="H81" s="35">
        <v>325.20510999999999</v>
      </c>
      <c r="I81" s="38">
        <v>23.5</v>
      </c>
      <c r="J81" s="35">
        <v>0.17655461690323201</v>
      </c>
      <c r="K81" s="35">
        <v>4.5646193948275657</v>
      </c>
      <c r="L81" s="35">
        <v>2.2549219810448173</v>
      </c>
      <c r="M81" s="36">
        <v>4364.3527199999999</v>
      </c>
      <c r="N81" s="34"/>
      <c r="O81" s="93">
        <v>8</v>
      </c>
      <c r="P81" s="127"/>
      <c r="Q81" s="34">
        <f t="shared" ref="Q81:Z81" si="38">IF(ABS(Q53)&gt;Q67,0,1)</f>
        <v>1</v>
      </c>
      <c r="R81" s="34">
        <f t="shared" si="38"/>
        <v>1</v>
      </c>
      <c r="S81" s="34">
        <f t="shared" si="38"/>
        <v>1</v>
      </c>
      <c r="T81" s="34">
        <f t="shared" si="38"/>
        <v>1</v>
      </c>
      <c r="U81" s="34">
        <f t="shared" si="38"/>
        <v>1</v>
      </c>
      <c r="V81" s="34">
        <f t="shared" si="38"/>
        <v>0</v>
      </c>
      <c r="W81" s="34">
        <f t="shared" si="38"/>
        <v>1</v>
      </c>
      <c r="X81" s="34">
        <f t="shared" si="38"/>
        <v>1</v>
      </c>
      <c r="Y81" s="34">
        <f t="shared" si="38"/>
        <v>1</v>
      </c>
      <c r="Z81" s="34">
        <f t="shared" si="38"/>
        <v>1</v>
      </c>
      <c r="AA81" s="11"/>
    </row>
    <row r="82" spans="1:27" ht="33.6" x14ac:dyDescent="0.65">
      <c r="A82" s="34">
        <v>81</v>
      </c>
      <c r="B82" s="34" t="s">
        <v>96</v>
      </c>
      <c r="C82" s="35">
        <v>0.64558510397317992</v>
      </c>
      <c r="D82" s="35">
        <v>9.6999999999999993</v>
      </c>
      <c r="E82" s="36">
        <v>3783.18</v>
      </c>
      <c r="F82" s="35">
        <v>32.87323</v>
      </c>
      <c r="G82" s="37">
        <v>13.568613237892448</v>
      </c>
      <c r="H82" s="35">
        <v>496.44362000000001</v>
      </c>
      <c r="I82" s="38">
        <v>35.5</v>
      </c>
      <c r="J82" s="35">
        <v>9.2391270872727957E-2</v>
      </c>
      <c r="K82" s="35">
        <v>2.7182530693607574</v>
      </c>
      <c r="L82" s="35">
        <v>5.1243600779232548</v>
      </c>
      <c r="M82" s="36">
        <v>5033.9781599999997</v>
      </c>
      <c r="N82" s="34"/>
      <c r="O82" s="93">
        <v>9</v>
      </c>
      <c r="P82" s="127"/>
      <c r="Q82" s="34">
        <f t="shared" ref="Q82:Z82" si="39">IF(ABS(Q54)&gt;Q68,0,1)</f>
        <v>1</v>
      </c>
      <c r="R82" s="34">
        <f t="shared" si="39"/>
        <v>1</v>
      </c>
      <c r="S82" s="34">
        <f t="shared" si="39"/>
        <v>1</v>
      </c>
      <c r="T82" s="34">
        <f t="shared" si="39"/>
        <v>1</v>
      </c>
      <c r="U82" s="34">
        <f t="shared" si="39"/>
        <v>0</v>
      </c>
      <c r="V82" s="34">
        <f t="shared" si="39"/>
        <v>1</v>
      </c>
      <c r="W82" s="34">
        <f t="shared" si="39"/>
        <v>0</v>
      </c>
      <c r="X82" s="34">
        <f t="shared" si="39"/>
        <v>1</v>
      </c>
      <c r="Y82" s="34">
        <f t="shared" si="39"/>
        <v>1</v>
      </c>
      <c r="Z82" s="34">
        <f t="shared" si="39"/>
        <v>1</v>
      </c>
      <c r="AA82" s="11"/>
    </row>
    <row r="83" spans="1:27" ht="33.6" x14ac:dyDescent="0.65">
      <c r="A83" s="34">
        <v>82</v>
      </c>
      <c r="B83" s="34" t="s">
        <v>97</v>
      </c>
      <c r="C83" s="35">
        <v>0.99700897308075775</v>
      </c>
      <c r="D83" s="35">
        <v>16.100000000000001</v>
      </c>
      <c r="E83" s="36">
        <v>3425.56</v>
      </c>
      <c r="F83" s="35">
        <v>34.370649999999998</v>
      </c>
      <c r="G83" s="37">
        <v>17.087199938645604</v>
      </c>
      <c r="H83" s="35">
        <v>350.79376999999999</v>
      </c>
      <c r="I83" s="38">
        <v>27.2</v>
      </c>
      <c r="J83" s="35">
        <v>0.3233387486001798</v>
      </c>
      <c r="K83" s="35">
        <v>1.3804739627272031</v>
      </c>
      <c r="L83" s="35">
        <v>1.7283534013344584</v>
      </c>
      <c r="M83" s="36">
        <v>2941.6979799999999</v>
      </c>
      <c r="N83" s="34"/>
      <c r="O83" s="93">
        <v>10</v>
      </c>
      <c r="P83" s="127"/>
      <c r="Q83" s="34">
        <f t="shared" ref="Q83:Z83" si="40">IF(ABS(Q55)&gt;Q69,0,1)</f>
        <v>1</v>
      </c>
      <c r="R83" s="34">
        <f t="shared" si="40"/>
        <v>1</v>
      </c>
      <c r="S83" s="34">
        <f t="shared" si="40"/>
        <v>1</v>
      </c>
      <c r="T83" s="34">
        <f t="shared" si="40"/>
        <v>1</v>
      </c>
      <c r="U83" s="34">
        <f t="shared" si="40"/>
        <v>1</v>
      </c>
      <c r="V83" s="34">
        <f t="shared" si="40"/>
        <v>1</v>
      </c>
      <c r="W83" s="34">
        <f t="shared" si="40"/>
        <v>1</v>
      </c>
      <c r="X83" s="34">
        <f t="shared" si="40"/>
        <v>0</v>
      </c>
      <c r="Y83" s="34">
        <f t="shared" si="40"/>
        <v>1</v>
      </c>
      <c r="Z83" s="34">
        <f t="shared" si="40"/>
        <v>1</v>
      </c>
      <c r="AA83" s="11"/>
    </row>
    <row r="84" spans="1:27" ht="33.6" x14ac:dyDescent="0.65">
      <c r="A84" s="34">
        <v>83</v>
      </c>
      <c r="B84" s="34" t="s">
        <v>98</v>
      </c>
      <c r="C84" s="35">
        <v>0.61536140358439939</v>
      </c>
      <c r="D84" s="35">
        <v>6</v>
      </c>
      <c r="E84" s="36">
        <v>3307.79</v>
      </c>
      <c r="F84" s="35">
        <v>130.16807</v>
      </c>
      <c r="G84" s="37">
        <v>19.958832214331132</v>
      </c>
      <c r="H84" s="35">
        <v>320.36511999999999</v>
      </c>
      <c r="I84" s="38">
        <v>23.5</v>
      </c>
      <c r="J84" s="35">
        <v>0.26710558611628482</v>
      </c>
      <c r="K84" s="35">
        <v>5.0651464042848984</v>
      </c>
      <c r="L84" s="35">
        <v>2.3790022739274281</v>
      </c>
      <c r="M84" s="36">
        <v>2737.3775500000002</v>
      </c>
      <c r="N84" s="34"/>
      <c r="O84" s="93">
        <v>11</v>
      </c>
      <c r="P84" s="127"/>
      <c r="Q84" s="34">
        <f t="shared" ref="Q84:Z84" si="41">IF(ABS(Q56)&gt;Q70,0,1)</f>
        <v>1</v>
      </c>
      <c r="R84" s="34">
        <f t="shared" si="41"/>
        <v>1</v>
      </c>
      <c r="S84" s="34">
        <f t="shared" si="41"/>
        <v>1</v>
      </c>
      <c r="T84" s="34">
        <f t="shared" si="41"/>
        <v>1</v>
      </c>
      <c r="U84" s="34">
        <f t="shared" si="41"/>
        <v>1</v>
      </c>
      <c r="V84" s="34">
        <f t="shared" si="41"/>
        <v>1</v>
      </c>
      <c r="W84" s="34">
        <f t="shared" si="41"/>
        <v>1</v>
      </c>
      <c r="X84" s="34">
        <f t="shared" si="41"/>
        <v>1</v>
      </c>
      <c r="Y84" s="34">
        <f t="shared" si="41"/>
        <v>0</v>
      </c>
      <c r="Z84" s="34">
        <f t="shared" si="41"/>
        <v>1</v>
      </c>
      <c r="AA84" s="11"/>
    </row>
    <row r="85" spans="1:27" ht="33.6" x14ac:dyDescent="0.65">
      <c r="A85" s="34">
        <v>84</v>
      </c>
      <c r="B85" s="34" t="s">
        <v>99</v>
      </c>
      <c r="C85" s="35">
        <v>0.54070402626982128</v>
      </c>
      <c r="D85" s="35">
        <v>17.100000000000001</v>
      </c>
      <c r="E85" s="36">
        <v>3427.27</v>
      </c>
      <c r="F85" s="35">
        <v>80.081140000000005</v>
      </c>
      <c r="G85" s="37">
        <v>16.116189641444098</v>
      </c>
      <c r="H85" s="35">
        <v>354.84627999999998</v>
      </c>
      <c r="I85" s="38">
        <v>23</v>
      </c>
      <c r="J85" s="35">
        <v>0.41626536508921136</v>
      </c>
      <c r="K85" s="35">
        <v>4.4441426816697636</v>
      </c>
      <c r="L85" s="35">
        <v>2.8156730098573552</v>
      </c>
      <c r="M85" s="36">
        <v>4146.23081</v>
      </c>
      <c r="N85" s="34"/>
      <c r="O85" s="94">
        <v>13</v>
      </c>
      <c r="P85" s="127"/>
      <c r="Q85" s="34">
        <f t="shared" ref="Q85:Z85" si="42">IF(ABS(Q57)&gt;Q71,0,1)</f>
        <v>1</v>
      </c>
      <c r="R85" s="34">
        <f t="shared" si="42"/>
        <v>1</v>
      </c>
      <c r="S85" s="34">
        <f t="shared" si="42"/>
        <v>1</v>
      </c>
      <c r="T85" s="34">
        <f t="shared" si="42"/>
        <v>1</v>
      </c>
      <c r="U85" s="34">
        <f t="shared" si="42"/>
        <v>1</v>
      </c>
      <c r="V85" s="34">
        <f t="shared" si="42"/>
        <v>1</v>
      </c>
      <c r="W85" s="34">
        <f t="shared" si="42"/>
        <v>1</v>
      </c>
      <c r="X85" s="34">
        <f t="shared" si="42"/>
        <v>1</v>
      </c>
      <c r="Y85" s="34">
        <f t="shared" si="42"/>
        <v>1</v>
      </c>
      <c r="Z85" s="34">
        <f t="shared" si="42"/>
        <v>0</v>
      </c>
      <c r="AA85" s="11"/>
    </row>
    <row r="86" spans="1:27" ht="33.6" x14ac:dyDescent="0.65">
      <c r="A86" s="34">
        <v>85</v>
      </c>
      <c r="B86" s="34" t="s">
        <v>100</v>
      </c>
      <c r="C86" s="35">
        <v>0.64812430251523734</v>
      </c>
      <c r="D86" s="35">
        <v>11.3</v>
      </c>
      <c r="E86" s="36">
        <v>3485.33</v>
      </c>
      <c r="F86" s="35">
        <v>159.02778000000001</v>
      </c>
      <c r="G86" s="37">
        <v>13.155635676882136</v>
      </c>
      <c r="H86" s="35">
        <v>289.3596</v>
      </c>
      <c r="I86" s="38">
        <v>26.7</v>
      </c>
      <c r="J86" s="35">
        <v>0.29704780184626633</v>
      </c>
      <c r="K86" s="35">
        <v>3.2191604429564773</v>
      </c>
      <c r="L86" s="35">
        <v>1.177354279337282</v>
      </c>
      <c r="M86" s="36">
        <v>2633.1230099999998</v>
      </c>
      <c r="N86" s="34"/>
      <c r="O86" s="95" t="s">
        <v>64</v>
      </c>
      <c r="P86" s="96">
        <f t="shared" ref="P86:Z86" si="43">SUM(P75:P85)</f>
        <v>0</v>
      </c>
      <c r="Q86" s="147">
        <f t="shared" si="43"/>
        <v>9</v>
      </c>
      <c r="R86" s="41">
        <f t="shared" si="43"/>
        <v>9</v>
      </c>
      <c r="S86" s="41">
        <f t="shared" si="43"/>
        <v>9</v>
      </c>
      <c r="T86" s="41">
        <f t="shared" si="43"/>
        <v>9</v>
      </c>
      <c r="U86" s="41">
        <f t="shared" si="43"/>
        <v>8</v>
      </c>
      <c r="V86" s="41">
        <f t="shared" si="43"/>
        <v>9</v>
      </c>
      <c r="W86" s="41">
        <f t="shared" si="43"/>
        <v>8</v>
      </c>
      <c r="X86" s="41">
        <f t="shared" si="43"/>
        <v>9</v>
      </c>
      <c r="Y86" s="41">
        <f t="shared" si="43"/>
        <v>9</v>
      </c>
      <c r="Z86" s="85">
        <f t="shared" si="43"/>
        <v>9</v>
      </c>
      <c r="AA86" s="11"/>
    </row>
    <row r="87" spans="1:27" ht="33.6" x14ac:dyDescent="0.65">
      <c r="A87" s="34">
        <v>86</v>
      </c>
      <c r="B87" s="34" t="s">
        <v>101</v>
      </c>
      <c r="C87" s="35">
        <v>0.49485628258384678</v>
      </c>
      <c r="D87" s="35">
        <v>5.8</v>
      </c>
      <c r="E87" s="36">
        <v>3066.45</v>
      </c>
      <c r="F87" s="35">
        <v>94.883830000000003</v>
      </c>
      <c r="G87" s="37">
        <v>11.918369622794057</v>
      </c>
      <c r="H87" s="35">
        <v>293.80524000000003</v>
      </c>
      <c r="I87" s="38">
        <v>25.4</v>
      </c>
      <c r="J87" s="35">
        <v>0.56190297808578393</v>
      </c>
      <c r="K87" s="35">
        <v>4.6000724859906885</v>
      </c>
      <c r="L87" s="35">
        <v>1.7608519891828598</v>
      </c>
      <c r="M87" s="36">
        <v>3098.7621600000002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11"/>
    </row>
    <row r="88" spans="1:27" ht="33.6" x14ac:dyDescent="0.65">
      <c r="A88" s="34">
        <v>87</v>
      </c>
      <c r="B88" s="34" t="s">
        <v>102</v>
      </c>
      <c r="C88" s="35">
        <v>0.54246119094139267</v>
      </c>
      <c r="D88" s="35">
        <v>14.7</v>
      </c>
      <c r="E88" s="36">
        <v>3711.73</v>
      </c>
      <c r="F88" s="35">
        <v>76.898300000000006</v>
      </c>
      <c r="G88" s="37">
        <v>10.601901087395609</v>
      </c>
      <c r="H88" s="35">
        <v>293.12689999999998</v>
      </c>
      <c r="I88" s="38">
        <v>24.9</v>
      </c>
      <c r="J88" s="35">
        <v>0.67077557210351335</v>
      </c>
      <c r="K88" s="35">
        <v>7.0899183010577174</v>
      </c>
      <c r="L88" s="35">
        <v>14.648430737269065</v>
      </c>
      <c r="M88" s="36">
        <v>2608.9662699999999</v>
      </c>
      <c r="N88" s="34"/>
      <c r="O88" s="39" t="s">
        <v>392</v>
      </c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79"/>
      <c r="AA88" s="11"/>
    </row>
    <row r="89" spans="1:27" ht="33.6" x14ac:dyDescent="0.65">
      <c r="A89" s="34">
        <v>88</v>
      </c>
      <c r="B89" s="34" t="s">
        <v>103</v>
      </c>
      <c r="C89" s="35">
        <v>0.50203871373315989</v>
      </c>
      <c r="D89" s="35">
        <v>13.4</v>
      </c>
      <c r="E89" s="36">
        <v>3365.86</v>
      </c>
      <c r="F89" s="35">
        <v>62.796599999999998</v>
      </c>
      <c r="G89" s="37">
        <v>8.2596282294185954</v>
      </c>
      <c r="H89" s="35">
        <v>290.75463000000002</v>
      </c>
      <c r="I89" s="38">
        <v>23.5</v>
      </c>
      <c r="J89" s="35">
        <v>0.86656155595941609</v>
      </c>
      <c r="K89" s="35">
        <v>4.7147983550592407</v>
      </c>
      <c r="L89" s="35">
        <v>8.780438825491343</v>
      </c>
      <c r="M89" s="36">
        <v>3028.57692</v>
      </c>
      <c r="N89" s="34"/>
      <c r="O89" s="80"/>
      <c r="P89" s="81">
        <v>1</v>
      </c>
      <c r="Q89" s="81">
        <v>2</v>
      </c>
      <c r="R89" s="81">
        <v>3</v>
      </c>
      <c r="S89" s="81">
        <v>5</v>
      </c>
      <c r="T89" s="81">
        <v>6</v>
      </c>
      <c r="U89" s="81">
        <v>7</v>
      </c>
      <c r="V89" s="81">
        <v>8</v>
      </c>
      <c r="W89" s="81">
        <v>9</v>
      </c>
      <c r="X89" s="81">
        <v>10</v>
      </c>
      <c r="Y89" s="81">
        <v>11</v>
      </c>
      <c r="Z89" s="82">
        <v>13</v>
      </c>
      <c r="AA89" s="11"/>
    </row>
    <row r="90" spans="1:27" ht="33.6" x14ac:dyDescent="0.65">
      <c r="A90" s="34">
        <v>89</v>
      </c>
      <c r="B90" s="34" t="s">
        <v>104</v>
      </c>
      <c r="C90" s="35">
        <v>0.94567382041097869</v>
      </c>
      <c r="D90" s="35">
        <v>6.7</v>
      </c>
      <c r="E90" s="36">
        <v>6131.62</v>
      </c>
      <c r="F90" s="35">
        <v>311.70008000000001</v>
      </c>
      <c r="G90" s="37">
        <v>20.137289587574958</v>
      </c>
      <c r="H90" s="35">
        <v>355.92937000000001</v>
      </c>
      <c r="I90" s="38">
        <v>24.6</v>
      </c>
      <c r="J90" s="35">
        <v>2.2266494784952537</v>
      </c>
      <c r="K90" s="35">
        <v>3.0039050765995796</v>
      </c>
      <c r="L90" s="35">
        <v>4.0133284380806158</v>
      </c>
      <c r="M90" s="36">
        <v>5026.1005999999998</v>
      </c>
      <c r="N90" s="34"/>
      <c r="O90" s="80">
        <v>1</v>
      </c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8"/>
      <c r="AA90" s="11"/>
    </row>
    <row r="91" spans="1:27" ht="33.6" x14ac:dyDescent="0.65">
      <c r="A91" s="34">
        <v>90</v>
      </c>
      <c r="B91" s="34" t="s">
        <v>105</v>
      </c>
      <c r="C91" s="35">
        <v>0.68782241675785527</v>
      </c>
      <c r="D91" s="35">
        <v>15.8</v>
      </c>
      <c r="E91" s="36">
        <v>3546.24</v>
      </c>
      <c r="F91" s="35">
        <v>87.787180000000006</v>
      </c>
      <c r="G91" s="37">
        <v>17.547287791152105</v>
      </c>
      <c r="H91" s="35">
        <v>349.44114000000002</v>
      </c>
      <c r="I91" s="38">
        <v>25.9</v>
      </c>
      <c r="J91" s="35">
        <v>0.29232224228355258</v>
      </c>
      <c r="K91" s="35">
        <v>6.8391433484445834</v>
      </c>
      <c r="L91" s="35">
        <v>3.465882444896045</v>
      </c>
      <c r="M91" s="36">
        <v>4266.9024499999996</v>
      </c>
      <c r="N91" s="34"/>
      <c r="O91" s="80">
        <v>2</v>
      </c>
      <c r="P91" s="127"/>
      <c r="Q91" s="146"/>
      <c r="R91" s="146"/>
      <c r="S91" s="146"/>
      <c r="T91" s="146"/>
      <c r="U91" s="146"/>
      <c r="V91" s="146"/>
      <c r="W91" s="146"/>
      <c r="X91" s="146"/>
      <c r="Y91" s="146"/>
      <c r="Z91" s="148"/>
      <c r="AA91" s="11"/>
    </row>
    <row r="92" spans="1:27" ht="33.6" x14ac:dyDescent="0.65">
      <c r="A92" s="34">
        <v>91</v>
      </c>
      <c r="B92" s="34" t="s">
        <v>106</v>
      </c>
      <c r="C92" s="35">
        <v>0.54718674640165244</v>
      </c>
      <c r="D92" s="35">
        <v>5.9</v>
      </c>
      <c r="E92" s="36">
        <v>5314.6</v>
      </c>
      <c r="F92" s="35">
        <v>223.35488000000001</v>
      </c>
      <c r="G92" s="37">
        <v>16.296648751527474</v>
      </c>
      <c r="H92" s="35">
        <v>373.92536000000001</v>
      </c>
      <c r="I92" s="38">
        <v>25.6</v>
      </c>
      <c r="J92" s="35">
        <v>1.1140965987286191</v>
      </c>
      <c r="K92" s="35">
        <v>2.5953521568457818</v>
      </c>
      <c r="L92" s="35">
        <v>7.9678392611897513</v>
      </c>
      <c r="M92" s="36">
        <v>6057.5735599999998</v>
      </c>
      <c r="N92" s="34"/>
      <c r="O92" s="80">
        <v>3</v>
      </c>
      <c r="P92" s="127"/>
      <c r="Q92" s="146"/>
      <c r="R92" s="34">
        <v>1</v>
      </c>
      <c r="S92" s="34">
        <v>0.23220859675474526</v>
      </c>
      <c r="T92" s="34">
        <v>0.37560002309429857</v>
      </c>
      <c r="U92" s="34">
        <v>0.4898617783204629</v>
      </c>
      <c r="V92" s="34">
        <v>0.18519511732047761</v>
      </c>
      <c r="W92" s="34">
        <v>0.39107624785442147</v>
      </c>
      <c r="X92" s="34">
        <v>-0.22425935370705888</v>
      </c>
      <c r="Y92" s="34">
        <v>-2.8476810514945505E-2</v>
      </c>
      <c r="Z92" s="83">
        <v>-0.15168513430632133</v>
      </c>
      <c r="AA92" s="11"/>
    </row>
    <row r="93" spans="1:27" ht="33.6" x14ac:dyDescent="0.65">
      <c r="A93" s="34">
        <v>92</v>
      </c>
      <c r="B93" s="34" t="s">
        <v>107</v>
      </c>
      <c r="C93" s="35">
        <v>0.87303164274005263</v>
      </c>
      <c r="D93" s="35">
        <v>4.5999999999999996</v>
      </c>
      <c r="E93" s="36">
        <v>3979.8</v>
      </c>
      <c r="F93" s="35">
        <v>44.077759999999998</v>
      </c>
      <c r="G93" s="37">
        <v>35.219313496597287</v>
      </c>
      <c r="H93" s="35">
        <v>437.06223999999997</v>
      </c>
      <c r="I93" s="38">
        <v>28.3</v>
      </c>
      <c r="J93" s="35">
        <v>1.1902581944698774</v>
      </c>
      <c r="K93" s="35">
        <v>4.2223436490984056</v>
      </c>
      <c r="L93" s="35">
        <v>8.3633450896627082</v>
      </c>
      <c r="M93" s="36">
        <v>2656.1273700000002</v>
      </c>
      <c r="N93" s="34"/>
      <c r="O93" s="80">
        <v>5</v>
      </c>
      <c r="P93" s="127"/>
      <c r="Q93" s="146"/>
      <c r="R93" s="34">
        <v>0.23220859675474526</v>
      </c>
      <c r="S93" s="34">
        <v>1.0000000000000002</v>
      </c>
      <c r="T93" s="34">
        <v>7.6223183332623123E-2</v>
      </c>
      <c r="U93" s="34">
        <v>-4.0902435129980902E-2</v>
      </c>
      <c r="V93" s="34">
        <v>-0.2025366054009512</v>
      </c>
      <c r="W93" s="34">
        <v>3.0606142476649726E-2</v>
      </c>
      <c r="X93" s="34">
        <v>2.488145489161641E-2</v>
      </c>
      <c r="Y93" s="34">
        <v>2.9429755439241968E-2</v>
      </c>
      <c r="Z93" s="83">
        <v>-3.1486412080828259E-2</v>
      </c>
      <c r="AA93" s="11"/>
    </row>
    <row r="94" spans="1:27" ht="33.6" x14ac:dyDescent="0.65">
      <c r="A94" s="34">
        <v>93</v>
      </c>
      <c r="B94" s="34" t="s">
        <v>108</v>
      </c>
      <c r="C94" s="35">
        <v>0.87584439785697643</v>
      </c>
      <c r="D94" s="35">
        <v>11.5</v>
      </c>
      <c r="E94" s="36">
        <v>3548.55</v>
      </c>
      <c r="F94" s="35">
        <v>118.29208</v>
      </c>
      <c r="G94" s="37">
        <v>23.324792297538629</v>
      </c>
      <c r="H94" s="35">
        <v>387.84066999999999</v>
      </c>
      <c r="I94" s="38">
        <v>31.6</v>
      </c>
      <c r="J94" s="35">
        <v>0.36674426762764295</v>
      </c>
      <c r="K94" s="35">
        <v>4.9693299169190155</v>
      </c>
      <c r="L94" s="35">
        <v>3.0210420063669541</v>
      </c>
      <c r="M94" s="36">
        <v>4552.3410199999998</v>
      </c>
      <c r="N94" s="34"/>
      <c r="O94" s="80">
        <v>6</v>
      </c>
      <c r="P94" s="127"/>
      <c r="Q94" s="146"/>
      <c r="R94" s="34">
        <v>0.37560002309429857</v>
      </c>
      <c r="S94" s="34">
        <v>7.6223183332623123E-2</v>
      </c>
      <c r="T94" s="34">
        <v>0.99999999999999989</v>
      </c>
      <c r="U94" s="34">
        <v>0.57218833780440825</v>
      </c>
      <c r="V94" s="34">
        <v>3.9771189122367618E-3</v>
      </c>
      <c r="W94" s="34">
        <v>0.53304658346040767</v>
      </c>
      <c r="X94" s="34">
        <v>-0.14002484874554955</v>
      </c>
      <c r="Y94" s="34">
        <v>-6.0241725774970084E-2</v>
      </c>
      <c r="Z94" s="83">
        <v>-0.1227657398173353</v>
      </c>
      <c r="AA94" s="11"/>
    </row>
    <row r="95" spans="1:27" ht="33.6" x14ac:dyDescent="0.65">
      <c r="A95" s="34">
        <v>94</v>
      </c>
      <c r="B95" s="34" t="s">
        <v>109</v>
      </c>
      <c r="C95" s="35">
        <v>0.60193817185737641</v>
      </c>
      <c r="D95" s="35">
        <v>9.9</v>
      </c>
      <c r="E95" s="36">
        <v>3994.49</v>
      </c>
      <c r="F95" s="35">
        <v>83.910700000000006</v>
      </c>
      <c r="G95" s="37">
        <v>10.784246023525078</v>
      </c>
      <c r="H95" s="35">
        <v>343.80682999999999</v>
      </c>
      <c r="I95" s="38">
        <v>27.1</v>
      </c>
      <c r="J95" s="35">
        <v>0.40574083503054986</v>
      </c>
      <c r="K95" s="35">
        <v>2.1867734732868356</v>
      </c>
      <c r="L95" s="35">
        <v>1.6579195727735194</v>
      </c>
      <c r="M95" s="36">
        <v>4423.3823599999996</v>
      </c>
      <c r="N95" s="34"/>
      <c r="O95" s="80">
        <v>7</v>
      </c>
      <c r="P95" s="127"/>
      <c r="Q95" s="146"/>
      <c r="R95" s="34">
        <v>0.4898617783204629</v>
      </c>
      <c r="S95" s="34">
        <v>-4.0902435129980902E-2</v>
      </c>
      <c r="T95" s="34">
        <v>0.57218833780440825</v>
      </c>
      <c r="U95" s="34">
        <v>1</v>
      </c>
      <c r="V95" s="34">
        <v>0.25112944644807367</v>
      </c>
      <c r="W95" s="34">
        <v>0.65148670136464681</v>
      </c>
      <c r="X95" s="34">
        <v>-0.33926385268739695</v>
      </c>
      <c r="Y95" s="34">
        <v>-8.570905000676983E-2</v>
      </c>
      <c r="Z95" s="83">
        <v>-0.14328828438667285</v>
      </c>
      <c r="AA95" s="11"/>
    </row>
    <row r="96" spans="1:27" ht="33.6" x14ac:dyDescent="0.65">
      <c r="A96" s="34">
        <v>95</v>
      </c>
      <c r="B96" s="34" t="s">
        <v>110</v>
      </c>
      <c r="C96" s="35">
        <v>0.62722393100536755</v>
      </c>
      <c r="D96" s="35">
        <v>4.2</v>
      </c>
      <c r="E96" s="36">
        <v>3145.6</v>
      </c>
      <c r="F96" s="35">
        <v>101.29683</v>
      </c>
      <c r="G96" s="37">
        <v>8.0332911163379777</v>
      </c>
      <c r="H96" s="35">
        <v>276.60575</v>
      </c>
      <c r="I96" s="38">
        <v>28.5</v>
      </c>
      <c r="J96" s="35">
        <v>0.41379667066095399</v>
      </c>
      <c r="K96" s="35">
        <v>4.1010795488812493</v>
      </c>
      <c r="L96" s="35">
        <v>1.8082142210964356</v>
      </c>
      <c r="M96" s="36">
        <v>4223.73801</v>
      </c>
      <c r="N96" s="34"/>
      <c r="O96" s="80">
        <v>8</v>
      </c>
      <c r="P96" s="127"/>
      <c r="Q96" s="146"/>
      <c r="R96" s="34">
        <v>0.18519511732047761</v>
      </c>
      <c r="S96" s="34">
        <v>-0.2025366054009512</v>
      </c>
      <c r="T96" s="34">
        <v>3.9771189122367618E-3</v>
      </c>
      <c r="U96" s="34">
        <v>0.25112944644807367</v>
      </c>
      <c r="V96" s="34">
        <v>1.0000000000000002</v>
      </c>
      <c r="W96" s="34">
        <v>-6.8211497853116046E-2</v>
      </c>
      <c r="X96" s="34">
        <v>-9.5759828528447333E-2</v>
      </c>
      <c r="Y96" s="34">
        <v>-0.12985249422128414</v>
      </c>
      <c r="Z96" s="83">
        <v>4.6681561119896776E-3</v>
      </c>
      <c r="AA96" s="11"/>
    </row>
    <row r="97" spans="1:27" ht="33.6" x14ac:dyDescent="0.65">
      <c r="A97" s="34">
        <v>96</v>
      </c>
      <c r="B97" s="34" t="s">
        <v>111</v>
      </c>
      <c r="C97" s="35">
        <v>0.89096225879959701</v>
      </c>
      <c r="D97" s="35">
        <v>4.5999999999999996</v>
      </c>
      <c r="E97" s="36">
        <v>3648</v>
      </c>
      <c r="F97" s="35">
        <v>63.910769999999999</v>
      </c>
      <c r="G97" s="37">
        <v>23.931774393881604</v>
      </c>
      <c r="H97" s="35">
        <v>424.16063000000003</v>
      </c>
      <c r="I97" s="38">
        <v>26.5</v>
      </c>
      <c r="J97" s="35">
        <v>3.4572169403630078</v>
      </c>
      <c r="K97" s="35">
        <v>3.0318144920732721</v>
      </c>
      <c r="L97" s="35">
        <v>3.7609169771831512</v>
      </c>
      <c r="M97" s="36">
        <v>3116.7639800000002</v>
      </c>
      <c r="N97" s="34"/>
      <c r="O97" s="80">
        <v>9</v>
      </c>
      <c r="P97" s="127"/>
      <c r="Q97" s="146"/>
      <c r="R97" s="34">
        <v>0.39107624785442147</v>
      </c>
      <c r="S97" s="34">
        <v>3.0606142476649726E-2</v>
      </c>
      <c r="T97" s="34">
        <v>0.53304658346040767</v>
      </c>
      <c r="U97" s="34">
        <v>0.65148670136464681</v>
      </c>
      <c r="V97" s="34">
        <v>-6.8211497853116046E-2</v>
      </c>
      <c r="W97" s="34">
        <v>1</v>
      </c>
      <c r="X97" s="34">
        <v>-0.24470471022649073</v>
      </c>
      <c r="Y97" s="34">
        <v>-8.7057457145327047E-3</v>
      </c>
      <c r="Z97" s="83">
        <v>-0.18202520784761755</v>
      </c>
      <c r="AA97" s="11"/>
    </row>
    <row r="98" spans="1:27" ht="33.6" x14ac:dyDescent="0.65">
      <c r="A98" s="34">
        <v>97</v>
      </c>
      <c r="B98" s="34" t="s">
        <v>112</v>
      </c>
      <c r="C98" s="35">
        <v>0.52189236817134332</v>
      </c>
      <c r="D98" s="35">
        <v>10.3</v>
      </c>
      <c r="E98" s="36">
        <v>3460.07</v>
      </c>
      <c r="F98" s="35">
        <v>137.01385999999999</v>
      </c>
      <c r="G98" s="37">
        <v>15.408250869820613</v>
      </c>
      <c r="H98" s="35">
        <v>378.31549000000001</v>
      </c>
      <c r="I98" s="38">
        <v>24.4</v>
      </c>
      <c r="J98" s="35">
        <v>0.27799540043973819</v>
      </c>
      <c r="K98" s="35">
        <v>5.8741132348289726</v>
      </c>
      <c r="L98" s="35">
        <v>1.2473453526727214</v>
      </c>
      <c r="M98" s="36">
        <v>3373.5258199999998</v>
      </c>
      <c r="N98" s="34"/>
      <c r="O98" s="80">
        <v>10</v>
      </c>
      <c r="P98" s="127"/>
      <c r="Q98" s="146"/>
      <c r="R98" s="34">
        <v>-0.22425935370705888</v>
      </c>
      <c r="S98" s="34">
        <v>2.488145489161641E-2</v>
      </c>
      <c r="T98" s="34">
        <v>-0.14002484874554955</v>
      </c>
      <c r="U98" s="34">
        <v>-0.33926385268739695</v>
      </c>
      <c r="V98" s="34">
        <v>-9.5759828528447333E-2</v>
      </c>
      <c r="W98" s="34">
        <v>-0.24470471022649073</v>
      </c>
      <c r="X98" s="34">
        <v>0.99999999999999989</v>
      </c>
      <c r="Y98" s="34">
        <v>0.25271528842896912</v>
      </c>
      <c r="Z98" s="83">
        <v>0.25932893757960035</v>
      </c>
      <c r="AA98" s="11"/>
    </row>
    <row r="99" spans="1:27" ht="33.6" x14ac:dyDescent="0.65">
      <c r="A99" s="34">
        <v>98</v>
      </c>
      <c r="B99" s="34" t="s">
        <v>113</v>
      </c>
      <c r="C99" s="35">
        <v>0.84573748308525032</v>
      </c>
      <c r="D99" s="35">
        <v>18.899999999999999</v>
      </c>
      <c r="E99" s="36">
        <v>3329.25</v>
      </c>
      <c r="F99" s="35">
        <v>49.222799999999999</v>
      </c>
      <c r="G99" s="37">
        <v>22.369756427604873</v>
      </c>
      <c r="H99" s="35">
        <v>431.98156</v>
      </c>
      <c r="I99" s="38">
        <v>33.5</v>
      </c>
      <c r="J99" s="35">
        <v>0.18934864067607429</v>
      </c>
      <c r="K99" s="35">
        <v>6.7658998646820034</v>
      </c>
      <c r="L99" s="35">
        <v>3.8633288227334242</v>
      </c>
      <c r="M99" s="36">
        <v>5799.0950599999996</v>
      </c>
      <c r="N99" s="34"/>
      <c r="O99" s="80">
        <v>11</v>
      </c>
      <c r="P99" s="127"/>
      <c r="Q99" s="146"/>
      <c r="R99" s="34">
        <v>-2.8476810514945505E-2</v>
      </c>
      <c r="S99" s="34">
        <v>2.9429755439241968E-2</v>
      </c>
      <c r="T99" s="34">
        <v>-6.0241725774970084E-2</v>
      </c>
      <c r="U99" s="34">
        <v>-8.570905000676983E-2</v>
      </c>
      <c r="V99" s="34">
        <v>-0.12985249422128414</v>
      </c>
      <c r="W99" s="34">
        <v>-8.7057457145327047E-3</v>
      </c>
      <c r="X99" s="34">
        <v>0.25271528842896912</v>
      </c>
      <c r="Y99" s="34">
        <v>1</v>
      </c>
      <c r="Z99" s="83">
        <v>0.15711993241447006</v>
      </c>
      <c r="AA99" s="11"/>
    </row>
    <row r="100" spans="1:27" ht="33.6" x14ac:dyDescent="0.65">
      <c r="A100" s="34">
        <v>99</v>
      </c>
      <c r="B100" s="34" t="s">
        <v>114</v>
      </c>
      <c r="C100" s="35">
        <v>0.47989257730542983</v>
      </c>
      <c r="D100" s="35">
        <v>4.3</v>
      </c>
      <c r="E100" s="36">
        <v>3477.69</v>
      </c>
      <c r="F100" s="35">
        <v>71.579989999999995</v>
      </c>
      <c r="G100" s="37">
        <v>15.922667867033898</v>
      </c>
      <c r="H100" s="35">
        <v>266.67225999999999</v>
      </c>
      <c r="I100" s="38">
        <v>28.1</v>
      </c>
      <c r="J100" s="35">
        <v>0.58900173130811928</v>
      </c>
      <c r="K100" s="35">
        <v>2.7466029861678019</v>
      </c>
      <c r="L100" s="35">
        <v>1.0390551685727583</v>
      </c>
      <c r="M100" s="36">
        <v>1798.37645</v>
      </c>
      <c r="N100" s="34"/>
      <c r="O100" s="84">
        <v>13</v>
      </c>
      <c r="P100" s="126"/>
      <c r="Q100" s="147"/>
      <c r="R100" s="41">
        <v>-0.15168513430632133</v>
      </c>
      <c r="S100" s="41">
        <v>-3.1486412080828259E-2</v>
      </c>
      <c r="T100" s="41">
        <v>-0.1227657398173353</v>
      </c>
      <c r="U100" s="41">
        <v>-0.14328828438667285</v>
      </c>
      <c r="V100" s="41">
        <v>4.6681561119896776E-3</v>
      </c>
      <c r="W100" s="41">
        <v>-0.18202520784761755</v>
      </c>
      <c r="X100" s="41">
        <v>0.25932893757960035</v>
      </c>
      <c r="Y100" s="41">
        <v>0.15711993241447006</v>
      </c>
      <c r="Z100" s="85">
        <v>1</v>
      </c>
      <c r="AA100" s="11"/>
    </row>
    <row r="101" spans="1:27" ht="33.6" x14ac:dyDescent="0.65">
      <c r="A101" s="34">
        <v>100</v>
      </c>
      <c r="B101" s="34" t="s">
        <v>115</v>
      </c>
      <c r="C101" s="35">
        <v>1.0918751740123644</v>
      </c>
      <c r="D101" s="35">
        <v>2.8</v>
      </c>
      <c r="E101" s="36">
        <v>5274.86</v>
      </c>
      <c r="F101" s="35">
        <v>129.13593</v>
      </c>
      <c r="G101" s="37">
        <v>37.053312356806693</v>
      </c>
      <c r="H101" s="35">
        <v>478.61703</v>
      </c>
      <c r="I101" s="38">
        <v>28.7</v>
      </c>
      <c r="J101" s="35">
        <v>3.8872691933916421</v>
      </c>
      <c r="K101" s="35">
        <v>3.8911680548520517</v>
      </c>
      <c r="L101" s="35">
        <v>3.9332329233070906</v>
      </c>
      <c r="M101" s="36">
        <v>9218.7909899999995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11"/>
    </row>
    <row r="102" spans="1:27" ht="33.6" x14ac:dyDescent="0.65">
      <c r="A102" s="34">
        <v>101</v>
      </c>
      <c r="B102" s="34" t="s">
        <v>116</v>
      </c>
      <c r="C102" s="35">
        <v>0.54561900037930733</v>
      </c>
      <c r="D102" s="35">
        <v>9.5</v>
      </c>
      <c r="E102" s="36">
        <v>3240.31</v>
      </c>
      <c r="F102" s="35">
        <v>0.93984999999999996</v>
      </c>
      <c r="G102" s="37">
        <v>10.212120327954949</v>
      </c>
      <c r="H102" s="35">
        <v>319.90195999999997</v>
      </c>
      <c r="I102" s="38">
        <v>29.7</v>
      </c>
      <c r="J102" s="35">
        <v>0.33161210857927897</v>
      </c>
      <c r="K102" s="35">
        <v>2.9177486651299858</v>
      </c>
      <c r="L102" s="35">
        <v>0.5225687859247804</v>
      </c>
      <c r="M102" s="36">
        <v>2652.81709</v>
      </c>
      <c r="N102" s="34"/>
      <c r="O102" s="43" t="s">
        <v>422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11"/>
    </row>
    <row r="103" spans="1:27" ht="33.6" x14ac:dyDescent="0.65">
      <c r="A103" s="34">
        <v>102</v>
      </c>
      <c r="B103" s="34" t="s">
        <v>117</v>
      </c>
      <c r="C103" s="35">
        <v>0.51488250652741518</v>
      </c>
      <c r="D103" s="35">
        <v>10.3</v>
      </c>
      <c r="E103" s="36">
        <v>4627.08</v>
      </c>
      <c r="F103" s="35">
        <v>93.194270000000003</v>
      </c>
      <c r="G103" s="37">
        <v>19.362924281984334</v>
      </c>
      <c r="H103" s="35">
        <v>376.6893</v>
      </c>
      <c r="I103" s="38">
        <v>28.8</v>
      </c>
      <c r="J103" s="35">
        <v>0.57588021691488178</v>
      </c>
      <c r="K103" s="35">
        <v>4.9086161879895567</v>
      </c>
      <c r="L103" s="35">
        <v>1.5804699738903392</v>
      </c>
      <c r="M103" s="36">
        <v>3331.06005</v>
      </c>
      <c r="N103" s="34"/>
      <c r="O103" s="86"/>
      <c r="P103" s="87">
        <v>1</v>
      </c>
      <c r="Q103" s="87">
        <v>2</v>
      </c>
      <c r="R103" s="87">
        <v>3</v>
      </c>
      <c r="S103" s="87">
        <v>5</v>
      </c>
      <c r="T103" s="87">
        <v>6</v>
      </c>
      <c r="U103" s="87">
        <v>7</v>
      </c>
      <c r="V103" s="87">
        <v>8</v>
      </c>
      <c r="W103" s="87">
        <v>9</v>
      </c>
      <c r="X103" s="87">
        <v>10</v>
      </c>
      <c r="Y103" s="87">
        <v>11</v>
      </c>
      <c r="Z103" s="88">
        <v>13</v>
      </c>
      <c r="AA103" s="11"/>
    </row>
    <row r="104" spans="1:27" ht="33.6" x14ac:dyDescent="0.65">
      <c r="A104" s="34">
        <v>103</v>
      </c>
      <c r="B104" s="34" t="s">
        <v>118</v>
      </c>
      <c r="C104" s="35">
        <v>0.49771511566119953</v>
      </c>
      <c r="D104" s="35">
        <v>2.2000000000000002</v>
      </c>
      <c r="E104" s="36">
        <v>2658.47</v>
      </c>
      <c r="F104" s="35">
        <v>128.45761999999999</v>
      </c>
      <c r="G104" s="37">
        <v>15.480534202415955</v>
      </c>
      <c r="H104" s="35">
        <v>301.33904999999999</v>
      </c>
      <c r="I104" s="38">
        <v>28.4</v>
      </c>
      <c r="J104" s="35">
        <v>0.46032946437378752</v>
      </c>
      <c r="K104" s="35">
        <v>4.9594388749158664</v>
      </c>
      <c r="L104" s="35">
        <v>3.2654362534981751</v>
      </c>
      <c r="M104" s="36">
        <v>3667.2925</v>
      </c>
      <c r="N104" s="34"/>
      <c r="O104" s="89">
        <v>1</v>
      </c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1"/>
    </row>
    <row r="105" spans="1:27" ht="33.6" x14ac:dyDescent="0.65">
      <c r="A105" s="34">
        <v>104</v>
      </c>
      <c r="B105" s="34" t="s">
        <v>119</v>
      </c>
      <c r="C105" s="35">
        <v>0.87229751911081932</v>
      </c>
      <c r="D105" s="35">
        <v>23.7</v>
      </c>
      <c r="E105" s="36">
        <v>3256.93</v>
      </c>
      <c r="F105" s="35">
        <v>77.845910000000003</v>
      </c>
      <c r="G105" s="37">
        <v>11.724429020306712</v>
      </c>
      <c r="H105" s="35">
        <v>368.13144</v>
      </c>
      <c r="I105" s="38">
        <v>22.5</v>
      </c>
      <c r="J105" s="35">
        <v>0.17312591200257216</v>
      </c>
      <c r="K105" s="35">
        <v>3.2828401256858792</v>
      </c>
      <c r="L105" s="35">
        <v>3.0691428660757554</v>
      </c>
      <c r="M105" s="36">
        <v>2745.2203399999999</v>
      </c>
      <c r="N105" s="34"/>
      <c r="O105" s="89">
        <v>2</v>
      </c>
      <c r="P105" s="127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1"/>
    </row>
    <row r="106" spans="1:27" ht="33.6" x14ac:dyDescent="0.65">
      <c r="A106" s="34">
        <v>105</v>
      </c>
      <c r="B106" s="34" t="s">
        <v>120</v>
      </c>
      <c r="C106" s="35">
        <v>0.86695261603204798</v>
      </c>
      <c r="D106" s="35">
        <v>7.7</v>
      </c>
      <c r="E106" s="36">
        <v>3920.24</v>
      </c>
      <c r="F106" s="35">
        <v>99.407330000000002</v>
      </c>
      <c r="G106" s="37">
        <v>26.013636547566058</v>
      </c>
      <c r="H106" s="35">
        <v>423.08704</v>
      </c>
      <c r="I106" s="38">
        <v>24.8</v>
      </c>
      <c r="J106" s="35">
        <v>3.2831737346101231</v>
      </c>
      <c r="K106" s="35">
        <v>2.9336786306802085</v>
      </c>
      <c r="L106" s="35">
        <v>2.7630194634402945</v>
      </c>
      <c r="M106" s="36">
        <v>3431.8526700000002</v>
      </c>
      <c r="N106" s="34"/>
      <c r="O106" s="89">
        <v>3</v>
      </c>
      <c r="P106" s="127"/>
      <c r="Q106" s="146"/>
      <c r="R106" s="34">
        <f t="shared" ref="R106:Z106" si="44">TDIST(ABS(R92),9,2)</f>
        <v>0.34343639613791366</v>
      </c>
      <c r="S106" s="34">
        <f t="shared" si="44"/>
        <v>0.82157016179040032</v>
      </c>
      <c r="T106" s="34">
        <f t="shared" si="44"/>
        <v>0.71591401812976285</v>
      </c>
      <c r="U106" s="34">
        <f t="shared" si="44"/>
        <v>0.63595068096897189</v>
      </c>
      <c r="V106" s="34">
        <f t="shared" si="44"/>
        <v>0.85718227903357969</v>
      </c>
      <c r="W106" s="34">
        <f t="shared" si="44"/>
        <v>0.70483774992062354</v>
      </c>
      <c r="X106" s="34">
        <f t="shared" si="44"/>
        <v>0.82756384030624508</v>
      </c>
      <c r="Y106" s="34">
        <f t="shared" si="44"/>
        <v>0.97790332511548683</v>
      </c>
      <c r="Z106" s="34">
        <f t="shared" si="44"/>
        <v>0.88278102241935064</v>
      </c>
      <c r="AA106" s="11"/>
    </row>
    <row r="107" spans="1:27" ht="33.6" x14ac:dyDescent="0.65">
      <c r="A107" s="34">
        <v>106</v>
      </c>
      <c r="B107" s="34" t="s">
        <v>121</v>
      </c>
      <c r="C107" s="35">
        <v>0.55795613871382976</v>
      </c>
      <c r="D107" s="35">
        <v>13.7</v>
      </c>
      <c r="E107" s="36">
        <v>3289.77</v>
      </c>
      <c r="F107" s="35">
        <v>42.710880000000003</v>
      </c>
      <c r="G107" s="37">
        <v>9.7139876637141889</v>
      </c>
      <c r="H107" s="35">
        <v>286.75882999999999</v>
      </c>
      <c r="I107" s="38">
        <v>25.4</v>
      </c>
      <c r="J107" s="35">
        <v>0.55207540281469414</v>
      </c>
      <c r="K107" s="35">
        <v>3.3017987625432461</v>
      </c>
      <c r="L107" s="35">
        <v>0.96742703742517122</v>
      </c>
      <c r="M107" s="36">
        <v>2847.3085599999999</v>
      </c>
      <c r="N107" s="34"/>
      <c r="O107" s="89">
        <v>5</v>
      </c>
      <c r="P107" s="127"/>
      <c r="Q107" s="146"/>
      <c r="R107" s="34">
        <f t="shared" ref="R107:Z107" si="45">TDIST(ABS(R93),9,2)</f>
        <v>0.82157016179040032</v>
      </c>
      <c r="S107" s="34">
        <f t="shared" si="45"/>
        <v>0.34343639613791371</v>
      </c>
      <c r="T107" s="34">
        <f t="shared" si="45"/>
        <v>0.94090905971163097</v>
      </c>
      <c r="U107" s="34">
        <f t="shared" si="45"/>
        <v>0.96826668588456233</v>
      </c>
      <c r="V107" s="34">
        <f t="shared" si="45"/>
        <v>0.84400176785032255</v>
      </c>
      <c r="W107" s="34">
        <f t="shared" si="45"/>
        <v>0.97625161615230216</v>
      </c>
      <c r="X107" s="34">
        <f t="shared" si="45"/>
        <v>0.98069246734242954</v>
      </c>
      <c r="Y107" s="34">
        <f t="shared" si="45"/>
        <v>0.97716411767924971</v>
      </c>
      <c r="Z107" s="34">
        <f t="shared" si="45"/>
        <v>0.97556883120428295</v>
      </c>
      <c r="AA107" s="11"/>
    </row>
    <row r="108" spans="1:27" ht="33.6" x14ac:dyDescent="0.65">
      <c r="A108" s="34">
        <v>107</v>
      </c>
      <c r="B108" s="34" t="s">
        <v>122</v>
      </c>
      <c r="C108" s="35">
        <v>0.64413207717545073</v>
      </c>
      <c r="D108" s="35">
        <v>9.6</v>
      </c>
      <c r="E108" s="36">
        <v>3641.66</v>
      </c>
      <c r="F108" s="35">
        <v>109.94202</v>
      </c>
      <c r="G108" s="37">
        <v>17.006290822622883</v>
      </c>
      <c r="H108" s="35">
        <v>343.84312</v>
      </c>
      <c r="I108" s="38">
        <v>26.7</v>
      </c>
      <c r="J108" s="35">
        <v>0.30519655832188847</v>
      </c>
      <c r="K108" s="35">
        <v>5.7189296571652166</v>
      </c>
      <c r="L108" s="35">
        <v>4.9556030460825333</v>
      </c>
      <c r="M108" s="36">
        <v>2831.3216699999998</v>
      </c>
      <c r="N108" s="34"/>
      <c r="O108" s="89">
        <v>6</v>
      </c>
      <c r="P108" s="127"/>
      <c r="Q108" s="146"/>
      <c r="R108" s="34">
        <f t="shared" ref="R108:Z108" si="46">TDIST(ABS(R94),9,2)</f>
        <v>0.71591401812976285</v>
      </c>
      <c r="S108" s="34">
        <f t="shared" si="46"/>
        <v>0.94090905971163097</v>
      </c>
      <c r="T108" s="34">
        <f t="shared" si="46"/>
        <v>0.34343639613791355</v>
      </c>
      <c r="U108" s="34">
        <f t="shared" si="46"/>
        <v>0.58120316445088616</v>
      </c>
      <c r="V108" s="34">
        <f t="shared" si="46"/>
        <v>0.99691348709153105</v>
      </c>
      <c r="W108" s="34">
        <f t="shared" si="46"/>
        <v>0.60691088611600852</v>
      </c>
      <c r="X108" s="34">
        <f t="shared" si="46"/>
        <v>0.89172396795927389</v>
      </c>
      <c r="Y108" s="34">
        <f t="shared" si="46"/>
        <v>0.95327961156636354</v>
      </c>
      <c r="Z108" s="34">
        <f t="shared" si="46"/>
        <v>0.90499032777022781</v>
      </c>
      <c r="AA108" s="11"/>
    </row>
    <row r="109" spans="1:27" ht="33.6" x14ac:dyDescent="0.65">
      <c r="A109" s="34">
        <v>108</v>
      </c>
      <c r="B109" s="34" t="s">
        <v>123</v>
      </c>
      <c r="C109" s="35">
        <v>0.49894341394693587</v>
      </c>
      <c r="D109" s="35">
        <v>9.3000000000000007</v>
      </c>
      <c r="E109" s="36">
        <v>3070.12</v>
      </c>
      <c r="F109" s="35">
        <v>74.692440000000005</v>
      </c>
      <c r="G109" s="37">
        <v>13.383423338811928</v>
      </c>
      <c r="H109" s="35">
        <v>313.82954000000001</v>
      </c>
      <c r="I109" s="38">
        <v>29.9</v>
      </c>
      <c r="J109" s="35">
        <v>0.48391271565063754</v>
      </c>
      <c r="K109" s="35">
        <v>4.9307349142991317</v>
      </c>
      <c r="L109" s="35">
        <v>3.3355247710730218</v>
      </c>
      <c r="M109" s="36">
        <v>3091.7821100000001</v>
      </c>
      <c r="N109" s="34"/>
      <c r="O109" s="89">
        <v>7</v>
      </c>
      <c r="P109" s="127"/>
      <c r="Q109" s="146"/>
      <c r="R109" s="34">
        <f t="shared" ref="R109:Z109" si="47">TDIST(ABS(R95),9,2)</f>
        <v>0.63595068096897189</v>
      </c>
      <c r="S109" s="34">
        <f t="shared" si="47"/>
        <v>0.96826668588456233</v>
      </c>
      <c r="T109" s="34">
        <f t="shared" si="47"/>
        <v>0.58120316445088616</v>
      </c>
      <c r="U109" s="34">
        <f t="shared" si="47"/>
        <v>0.34343639613791366</v>
      </c>
      <c r="V109" s="34">
        <f t="shared" si="47"/>
        <v>0.80735378360945442</v>
      </c>
      <c r="W109" s="34">
        <f t="shared" si="47"/>
        <v>0.53101403692952021</v>
      </c>
      <c r="X109" s="34">
        <f t="shared" si="47"/>
        <v>0.74219310236945502</v>
      </c>
      <c r="Y109" s="34">
        <f t="shared" si="47"/>
        <v>0.93357414760345003</v>
      </c>
      <c r="Z109" s="34">
        <f t="shared" si="47"/>
        <v>0.88921936166126347</v>
      </c>
      <c r="AA109" s="11"/>
    </row>
    <row r="110" spans="1:27" ht="33.6" x14ac:dyDescent="0.65">
      <c r="A110" s="34">
        <v>109</v>
      </c>
      <c r="B110" s="34" t="s">
        <v>124</v>
      </c>
      <c r="C110" s="35">
        <v>0.45090800981096546</v>
      </c>
      <c r="D110" s="35">
        <v>16.2</v>
      </c>
      <c r="E110" s="36">
        <v>3526.67</v>
      </c>
      <c r="F110" s="35">
        <v>68.027829999999994</v>
      </c>
      <c r="G110" s="37">
        <v>17.739018407947871</v>
      </c>
      <c r="H110" s="35">
        <v>397.26357999999999</v>
      </c>
      <c r="I110" s="38">
        <v>27.3</v>
      </c>
      <c r="J110" s="35">
        <v>0.34077770340169172</v>
      </c>
      <c r="K110" s="35">
        <v>4.2117781136189079</v>
      </c>
      <c r="L110" s="35">
        <v>17.937095855114833</v>
      </c>
      <c r="M110" s="36">
        <v>4932.9460099999997</v>
      </c>
      <c r="N110" s="34"/>
      <c r="O110" s="89">
        <v>8</v>
      </c>
      <c r="P110" s="127"/>
      <c r="Q110" s="146"/>
      <c r="R110" s="34">
        <f t="shared" ref="R110:Z110" si="48">TDIST(ABS(R96),9,2)</f>
        <v>0.85718227903357969</v>
      </c>
      <c r="S110" s="34">
        <f t="shared" si="48"/>
        <v>0.84400176785032255</v>
      </c>
      <c r="T110" s="34">
        <f t="shared" si="48"/>
        <v>0.99691348709153105</v>
      </c>
      <c r="U110" s="34">
        <f t="shared" si="48"/>
        <v>0.80735378360945442</v>
      </c>
      <c r="V110" s="34">
        <f t="shared" si="48"/>
        <v>0.34343639613791371</v>
      </c>
      <c r="W110" s="34">
        <f t="shared" si="48"/>
        <v>0.9471086849559246</v>
      </c>
      <c r="X110" s="34">
        <f t="shared" si="48"/>
        <v>0.92580965561950479</v>
      </c>
      <c r="Y110" s="34">
        <f t="shared" si="48"/>
        <v>0.89953901247199952</v>
      </c>
      <c r="Z110" s="34">
        <f t="shared" si="48"/>
        <v>0.99637719955676474</v>
      </c>
      <c r="AA110" s="11"/>
    </row>
    <row r="111" spans="1:27" ht="33.6" x14ac:dyDescent="0.65">
      <c r="A111" s="34">
        <v>110</v>
      </c>
      <c r="B111" s="34" t="s">
        <v>125</v>
      </c>
      <c r="C111" s="35">
        <v>0.52183378153412729</v>
      </c>
      <c r="D111" s="35">
        <v>11.6</v>
      </c>
      <c r="E111" s="36">
        <v>3309.67</v>
      </c>
      <c r="F111" s="35">
        <v>13.70818</v>
      </c>
      <c r="G111" s="37">
        <v>7.8114995517992059</v>
      </c>
      <c r="H111" s="35">
        <v>267.63990000000001</v>
      </c>
      <c r="I111" s="38">
        <v>23.8</v>
      </c>
      <c r="J111" s="35">
        <v>0.56908571206849723</v>
      </c>
      <c r="K111" s="35">
        <v>6.4028684850813162</v>
      </c>
      <c r="L111" s="35">
        <v>12.493597131514919</v>
      </c>
      <c r="M111" s="36">
        <v>5378.7296699999997</v>
      </c>
      <c r="N111" s="34"/>
      <c r="O111" s="89">
        <v>9</v>
      </c>
      <c r="P111" s="127"/>
      <c r="Q111" s="146"/>
      <c r="R111" s="34">
        <f t="shared" ref="R111:Z111" si="49">TDIST(ABS(R97),9,2)</f>
        <v>0.70483774992062354</v>
      </c>
      <c r="S111" s="34">
        <f t="shared" si="49"/>
        <v>0.97625161615230216</v>
      </c>
      <c r="T111" s="34">
        <f t="shared" si="49"/>
        <v>0.60691088611600852</v>
      </c>
      <c r="U111" s="34">
        <f t="shared" si="49"/>
        <v>0.53101403692952021</v>
      </c>
      <c r="V111" s="34">
        <f t="shared" si="49"/>
        <v>0.9471086849559246</v>
      </c>
      <c r="W111" s="34">
        <f t="shared" si="49"/>
        <v>0.34343639613791366</v>
      </c>
      <c r="X111" s="34">
        <f t="shared" si="49"/>
        <v>0.8121729986675581</v>
      </c>
      <c r="Y111" s="34">
        <f t="shared" si="49"/>
        <v>0.99324382833402736</v>
      </c>
      <c r="Z111" s="34">
        <f t="shared" si="49"/>
        <v>0.85959678697112896</v>
      </c>
      <c r="AA111" s="11"/>
    </row>
    <row r="112" spans="1:27" ht="33.6" x14ac:dyDescent="0.65">
      <c r="A112" s="34">
        <v>111</v>
      </c>
      <c r="B112" s="34" t="s">
        <v>126</v>
      </c>
      <c r="C112" s="35">
        <v>0.84882677266316198</v>
      </c>
      <c r="D112" s="35">
        <v>16.600000000000001</v>
      </c>
      <c r="E112" s="36">
        <v>3536.15</v>
      </c>
      <c r="F112" s="35">
        <v>13.59703</v>
      </c>
      <c r="G112" s="37">
        <v>9.1037312475958458</v>
      </c>
      <c r="H112" s="35">
        <v>275.47120999999999</v>
      </c>
      <c r="I112" s="38">
        <v>24.2</v>
      </c>
      <c r="J112" s="35">
        <v>0.2659291564727157</v>
      </c>
      <c r="K112" s="35">
        <v>3.3337607385562249</v>
      </c>
      <c r="L112" s="35">
        <v>1.2381074496730349</v>
      </c>
      <c r="M112" s="36">
        <v>4069.5986699999999</v>
      </c>
      <c r="N112" s="34"/>
      <c r="O112" s="89">
        <v>10</v>
      </c>
      <c r="P112" s="127"/>
      <c r="Q112" s="146"/>
      <c r="R112" s="34">
        <f t="shared" ref="R112:Z112" si="50">TDIST(ABS(R98),9,2)</f>
        <v>0.82756384030624508</v>
      </c>
      <c r="S112" s="34">
        <f t="shared" si="50"/>
        <v>0.98069246734242954</v>
      </c>
      <c r="T112" s="34">
        <f t="shared" si="50"/>
        <v>0.89172396795927389</v>
      </c>
      <c r="U112" s="34">
        <f t="shared" si="50"/>
        <v>0.74219310236945502</v>
      </c>
      <c r="V112" s="34">
        <f t="shared" si="50"/>
        <v>0.92580965561950479</v>
      </c>
      <c r="W112" s="34">
        <f t="shared" si="50"/>
        <v>0.8121729986675581</v>
      </c>
      <c r="X112" s="34">
        <f t="shared" si="50"/>
        <v>0.34343639613791355</v>
      </c>
      <c r="Y112" s="34">
        <f t="shared" si="50"/>
        <v>0.80616554974870924</v>
      </c>
      <c r="Z112" s="34">
        <f t="shared" si="50"/>
        <v>0.80121579650145536</v>
      </c>
      <c r="AA112" s="11"/>
    </row>
    <row r="113" spans="1:27" ht="33.6" x14ac:dyDescent="0.65">
      <c r="A113" s="34">
        <v>112</v>
      </c>
      <c r="B113" s="34" t="s">
        <v>127</v>
      </c>
      <c r="C113" s="35">
        <v>0.6195744680851063</v>
      </c>
      <c r="D113" s="35">
        <v>10.1</v>
      </c>
      <c r="E113" s="36">
        <v>3808.9</v>
      </c>
      <c r="F113" s="35">
        <v>61.844610000000003</v>
      </c>
      <c r="G113" s="37">
        <v>12.28936170212766</v>
      </c>
      <c r="H113" s="35">
        <v>329.31630999999999</v>
      </c>
      <c r="I113" s="38">
        <v>26.5</v>
      </c>
      <c r="J113" s="35">
        <v>0.43533753500014838</v>
      </c>
      <c r="K113" s="35">
        <v>3.6312056737588656</v>
      </c>
      <c r="L113" s="35">
        <v>1.8774468085106384</v>
      </c>
      <c r="M113" s="36">
        <v>3600.05674</v>
      </c>
      <c r="N113" s="34"/>
      <c r="O113" s="89">
        <v>11</v>
      </c>
      <c r="P113" s="127"/>
      <c r="Q113" s="146"/>
      <c r="R113" s="34">
        <f t="shared" ref="R113:Z113" si="51">TDIST(ABS(R99),9,2)</f>
        <v>0.97790332511548683</v>
      </c>
      <c r="S113" s="34">
        <f t="shared" si="51"/>
        <v>0.97716411767924971</v>
      </c>
      <c r="T113" s="34">
        <f t="shared" si="51"/>
        <v>0.95327961156636354</v>
      </c>
      <c r="U113" s="34">
        <f t="shared" si="51"/>
        <v>0.93357414760345003</v>
      </c>
      <c r="V113" s="34">
        <f t="shared" si="51"/>
        <v>0.89953901247199952</v>
      </c>
      <c r="W113" s="34">
        <f t="shared" si="51"/>
        <v>0.99324382833402736</v>
      </c>
      <c r="X113" s="34">
        <f t="shared" si="51"/>
        <v>0.80616554974870924</v>
      </c>
      <c r="Y113" s="34">
        <f t="shared" si="51"/>
        <v>0.34343639613791366</v>
      </c>
      <c r="Z113" s="34">
        <f t="shared" si="51"/>
        <v>0.87861866646786946</v>
      </c>
      <c r="AA113" s="11"/>
    </row>
    <row r="114" spans="1:27" ht="33.6" x14ac:dyDescent="0.65">
      <c r="A114" s="34">
        <v>113</v>
      </c>
      <c r="B114" s="34" t="s">
        <v>128</v>
      </c>
      <c r="C114" s="35">
        <v>0.6859660163624921</v>
      </c>
      <c r="D114" s="35">
        <v>7.9</v>
      </c>
      <c r="E114" s="36">
        <v>3504.44</v>
      </c>
      <c r="F114" s="35">
        <v>47.951309999999999</v>
      </c>
      <c r="G114" s="37">
        <v>28.684707363121461</v>
      </c>
      <c r="H114" s="35">
        <v>429.96852999999999</v>
      </c>
      <c r="I114" s="38">
        <v>33.299999999999997</v>
      </c>
      <c r="J114" s="35">
        <v>0.34498937432727073</v>
      </c>
      <c r="K114" s="35">
        <v>4.2794210195091251</v>
      </c>
      <c r="L114" s="35">
        <v>5.1747010698552547</v>
      </c>
      <c r="M114" s="36">
        <v>3574.2227800000001</v>
      </c>
      <c r="N114" s="34"/>
      <c r="O114" s="90">
        <v>13</v>
      </c>
      <c r="P114" s="127"/>
      <c r="Q114" s="146"/>
      <c r="R114" s="34">
        <f t="shared" ref="R114:Z114" si="52">TDIST(ABS(R100),9,2)</f>
        <v>0.88278102241935064</v>
      </c>
      <c r="S114" s="34">
        <f t="shared" si="52"/>
        <v>0.97556883120428295</v>
      </c>
      <c r="T114" s="34">
        <f t="shared" si="52"/>
        <v>0.90499032777022781</v>
      </c>
      <c r="U114" s="34">
        <f t="shared" si="52"/>
        <v>0.88921936166126347</v>
      </c>
      <c r="V114" s="34">
        <f t="shared" si="52"/>
        <v>0.99637719955676474</v>
      </c>
      <c r="W114" s="34">
        <f t="shared" si="52"/>
        <v>0.85959678697112896</v>
      </c>
      <c r="X114" s="34">
        <f t="shared" si="52"/>
        <v>0.80121579650145536</v>
      </c>
      <c r="Y114" s="34">
        <f t="shared" si="52"/>
        <v>0.87861866646786946</v>
      </c>
      <c r="Z114" s="34">
        <f t="shared" si="52"/>
        <v>0.34343639613791366</v>
      </c>
      <c r="AA114" s="11"/>
    </row>
    <row r="115" spans="1:27" ht="33.6" x14ac:dyDescent="0.65">
      <c r="A115" s="34">
        <v>114</v>
      </c>
      <c r="B115" s="34" t="s">
        <v>129</v>
      </c>
      <c r="C115" s="35">
        <v>0.58728724573270497</v>
      </c>
      <c r="D115" s="35">
        <v>14.2</v>
      </c>
      <c r="E115" s="36">
        <v>3492.59</v>
      </c>
      <c r="F115" s="35">
        <v>142.42102</v>
      </c>
      <c r="G115" s="37">
        <v>13.56499230788015</v>
      </c>
      <c r="H115" s="35">
        <v>364.93614000000002</v>
      </c>
      <c r="I115" s="38">
        <v>26.2</v>
      </c>
      <c r="J115" s="35">
        <v>0.32464113992910537</v>
      </c>
      <c r="K115" s="35">
        <v>3.6629142145490952</v>
      </c>
      <c r="L115" s="35">
        <v>3.0850284486337332</v>
      </c>
      <c r="M115" s="36">
        <v>3246.9780999999998</v>
      </c>
      <c r="N115" s="34"/>
      <c r="O115" s="43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11"/>
    </row>
    <row r="116" spans="1:27" ht="33.6" x14ac:dyDescent="0.65">
      <c r="A116" s="34">
        <v>115</v>
      </c>
      <c r="B116" s="34" t="s">
        <v>130</v>
      </c>
      <c r="C116" s="35">
        <v>1.2157893339704282</v>
      </c>
      <c r="D116" s="35">
        <v>10.3</v>
      </c>
      <c r="E116" s="36">
        <v>3785.02</v>
      </c>
      <c r="F116" s="35">
        <v>108.14664999999999</v>
      </c>
      <c r="G116" s="37">
        <v>22.616867086087442</v>
      </c>
      <c r="H116" s="35">
        <v>391.25587000000002</v>
      </c>
      <c r="I116" s="38">
        <v>24.9</v>
      </c>
      <c r="J116" s="35">
        <v>1.7031630170316301</v>
      </c>
      <c r="K116" s="35">
        <v>4.380027076531019</v>
      </c>
      <c r="L116" s="35">
        <v>7.3353508003504011</v>
      </c>
      <c r="M116" s="36">
        <v>3168.9761400000002</v>
      </c>
      <c r="N116" s="34"/>
      <c r="O116" s="42" t="s">
        <v>394</v>
      </c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79"/>
      <c r="AA116" s="11"/>
    </row>
    <row r="117" spans="1:27" ht="33.6" x14ac:dyDescent="0.65">
      <c r="A117" s="34">
        <v>116</v>
      </c>
      <c r="B117" s="34" t="s">
        <v>131</v>
      </c>
      <c r="C117" s="35">
        <v>0.61247345047306434</v>
      </c>
      <c r="D117" s="35">
        <v>14.2</v>
      </c>
      <c r="E117" s="36">
        <v>3335.85</v>
      </c>
      <c r="F117" s="35">
        <v>153.48787999999999</v>
      </c>
      <c r="G117" s="37">
        <v>14.751882602819077</v>
      </c>
      <c r="H117" s="35">
        <v>279.36667</v>
      </c>
      <c r="I117" s="38">
        <v>27.3</v>
      </c>
      <c r="J117" s="35">
        <v>0.43716539424082113</v>
      </c>
      <c r="K117" s="35">
        <v>3.7072793975670981</v>
      </c>
      <c r="L117" s="35">
        <v>1.6314346398918711</v>
      </c>
      <c r="M117" s="36">
        <v>3584.1977200000001</v>
      </c>
      <c r="N117" s="34"/>
      <c r="O117" s="91"/>
      <c r="P117" s="87">
        <v>1</v>
      </c>
      <c r="Q117" s="87">
        <v>2</v>
      </c>
      <c r="R117" s="87">
        <v>3</v>
      </c>
      <c r="S117" s="87">
        <v>5</v>
      </c>
      <c r="T117" s="87">
        <v>6</v>
      </c>
      <c r="U117" s="87">
        <v>7</v>
      </c>
      <c r="V117" s="87">
        <v>8</v>
      </c>
      <c r="W117" s="87">
        <v>9</v>
      </c>
      <c r="X117" s="87">
        <v>10</v>
      </c>
      <c r="Y117" s="87">
        <v>11</v>
      </c>
      <c r="Z117" s="92">
        <v>13</v>
      </c>
      <c r="AA117" s="11"/>
    </row>
    <row r="118" spans="1:27" ht="33.6" x14ac:dyDescent="0.65">
      <c r="A118" s="34">
        <v>117</v>
      </c>
      <c r="B118" s="34" t="s">
        <v>132</v>
      </c>
      <c r="C118" s="35">
        <v>0.96396731054977713</v>
      </c>
      <c r="D118" s="35">
        <v>6.9</v>
      </c>
      <c r="E118" s="36">
        <v>3820.63</v>
      </c>
      <c r="F118" s="35">
        <v>166.54228000000001</v>
      </c>
      <c r="G118" s="37">
        <v>25.575780089153046</v>
      </c>
      <c r="H118" s="35">
        <v>425.41789999999997</v>
      </c>
      <c r="I118" s="38">
        <v>27.2</v>
      </c>
      <c r="J118" s="35">
        <v>2.1354484441732766</v>
      </c>
      <c r="K118" s="35">
        <v>3.8075780089153048</v>
      </c>
      <c r="L118" s="35">
        <v>3.9140973254086187</v>
      </c>
      <c r="M118" s="36">
        <v>3539.72883</v>
      </c>
      <c r="N118" s="34"/>
      <c r="O118" s="93">
        <v>1</v>
      </c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1"/>
    </row>
    <row r="119" spans="1:27" ht="33.6" x14ac:dyDescent="0.65">
      <c r="A119" s="34">
        <v>118</v>
      </c>
      <c r="B119" s="34" t="s">
        <v>133</v>
      </c>
      <c r="C119" s="35">
        <v>1.1487642082002694</v>
      </c>
      <c r="D119" s="35">
        <v>17.3</v>
      </c>
      <c r="E119" s="36">
        <v>3558.15</v>
      </c>
      <c r="F119" s="35">
        <v>116.37533999999999</v>
      </c>
      <c r="G119" s="37">
        <v>15.604425542219733</v>
      </c>
      <c r="H119" s="35">
        <v>334.68540999999999</v>
      </c>
      <c r="I119" s="38">
        <v>29.6</v>
      </c>
      <c r="J119" s="35">
        <v>0.18748563618109904</v>
      </c>
      <c r="K119" s="35">
        <v>4.8432746590788698</v>
      </c>
      <c r="L119" s="35">
        <v>2.0683809840928702</v>
      </c>
      <c r="M119" s="36">
        <v>3200.0877799999998</v>
      </c>
      <c r="N119" s="34"/>
      <c r="O119" s="93">
        <v>2</v>
      </c>
      <c r="P119" s="127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1"/>
    </row>
    <row r="120" spans="1:27" ht="33.6" x14ac:dyDescent="0.65">
      <c r="A120" s="34">
        <v>119</v>
      </c>
      <c r="B120" s="34" t="s">
        <v>134</v>
      </c>
      <c r="C120" s="35">
        <v>0.54502100601794023</v>
      </c>
      <c r="D120" s="35">
        <v>4.9000000000000004</v>
      </c>
      <c r="E120" s="36">
        <v>3491.93</v>
      </c>
      <c r="F120" s="35">
        <v>66.828800000000001</v>
      </c>
      <c r="G120" s="37">
        <v>12.389134905315217</v>
      </c>
      <c r="H120" s="35">
        <v>306.83926000000002</v>
      </c>
      <c r="I120" s="38">
        <v>26.4</v>
      </c>
      <c r="J120" s="35">
        <v>0.33221671603776198</v>
      </c>
      <c r="K120" s="35">
        <v>5.4249776061970909</v>
      </c>
      <c r="L120" s="35">
        <v>3.1674299483996315</v>
      </c>
      <c r="M120" s="36">
        <v>4483.7187599999997</v>
      </c>
      <c r="N120" s="34"/>
      <c r="O120" s="93">
        <v>3</v>
      </c>
      <c r="P120" s="127"/>
      <c r="Q120" s="146"/>
      <c r="R120" s="34">
        <f t="shared" ref="R120:Z120" si="53">IF(ABS(R92)&gt;R106,0,1)</f>
        <v>0</v>
      </c>
      <c r="S120" s="34">
        <f t="shared" si="53"/>
        <v>1</v>
      </c>
      <c r="T120" s="34">
        <f t="shared" si="53"/>
        <v>1</v>
      </c>
      <c r="U120" s="34">
        <f t="shared" si="53"/>
        <v>1</v>
      </c>
      <c r="V120" s="34">
        <f t="shared" si="53"/>
        <v>1</v>
      </c>
      <c r="W120" s="34">
        <f t="shared" si="53"/>
        <v>1</v>
      </c>
      <c r="X120" s="34">
        <f t="shared" si="53"/>
        <v>1</v>
      </c>
      <c r="Y120" s="34">
        <f t="shared" si="53"/>
        <v>1</v>
      </c>
      <c r="Z120" s="34">
        <f t="shared" si="53"/>
        <v>1</v>
      </c>
      <c r="AA120" s="11"/>
    </row>
    <row r="121" spans="1:27" ht="33.6" x14ac:dyDescent="0.65">
      <c r="A121" s="34">
        <v>120</v>
      </c>
      <c r="B121" s="34" t="s">
        <v>135</v>
      </c>
      <c r="C121" s="35">
        <v>0.57822797508743085</v>
      </c>
      <c r="D121" s="35">
        <v>8.8000000000000007</v>
      </c>
      <c r="E121" s="36">
        <v>3285.04</v>
      </c>
      <c r="F121" s="35">
        <v>94.309150000000002</v>
      </c>
      <c r="G121" s="37">
        <v>14.044669852726031</v>
      </c>
      <c r="H121" s="35">
        <v>294.75693999999999</v>
      </c>
      <c r="I121" s="38">
        <v>26.2</v>
      </c>
      <c r="J121" s="35">
        <v>0.3088352621239287</v>
      </c>
      <c r="K121" s="35">
        <v>3.2046369703640747</v>
      </c>
      <c r="L121" s="35">
        <v>1.8322163547951122</v>
      </c>
      <c r="M121" s="36">
        <v>2982.5417000000002</v>
      </c>
      <c r="N121" s="34"/>
      <c r="O121" s="93">
        <v>5</v>
      </c>
      <c r="P121" s="127"/>
      <c r="Q121" s="146"/>
      <c r="R121" s="34">
        <f t="shared" ref="R121:Z121" si="54">IF(ABS(R93)&gt;R107,0,1)</f>
        <v>1</v>
      </c>
      <c r="S121" s="34">
        <f t="shared" si="54"/>
        <v>0</v>
      </c>
      <c r="T121" s="34">
        <f t="shared" si="54"/>
        <v>1</v>
      </c>
      <c r="U121" s="34">
        <f t="shared" si="54"/>
        <v>1</v>
      </c>
      <c r="V121" s="34">
        <f t="shared" si="54"/>
        <v>1</v>
      </c>
      <c r="W121" s="34">
        <f t="shared" si="54"/>
        <v>1</v>
      </c>
      <c r="X121" s="34">
        <f t="shared" si="54"/>
        <v>1</v>
      </c>
      <c r="Y121" s="34">
        <f t="shared" si="54"/>
        <v>1</v>
      </c>
      <c r="Z121" s="34">
        <f t="shared" si="54"/>
        <v>1</v>
      </c>
      <c r="AA121" s="11"/>
    </row>
    <row r="122" spans="1:27" ht="33.6" x14ac:dyDescent="0.65">
      <c r="A122" s="34">
        <v>121</v>
      </c>
      <c r="B122" s="34" t="s">
        <v>136</v>
      </c>
      <c r="C122" s="35">
        <v>0.81579162912605463</v>
      </c>
      <c r="D122" s="35">
        <v>12.7</v>
      </c>
      <c r="E122" s="36">
        <v>4930.22</v>
      </c>
      <c r="F122" s="35">
        <v>182.32395</v>
      </c>
      <c r="G122" s="37">
        <v>20.820706036530428</v>
      </c>
      <c r="H122" s="35">
        <v>361.83143999999999</v>
      </c>
      <c r="I122" s="38">
        <v>28.3</v>
      </c>
      <c r="J122" s="35">
        <v>0.31655932758432487</v>
      </c>
      <c r="K122" s="35">
        <v>2.7848308624784996</v>
      </c>
      <c r="L122" s="35">
        <v>1.7731181914980754</v>
      </c>
      <c r="M122" s="36">
        <v>2663.6251900000002</v>
      </c>
      <c r="N122" s="34"/>
      <c r="O122" s="93">
        <v>6</v>
      </c>
      <c r="P122" s="127"/>
      <c r="Q122" s="146"/>
      <c r="R122" s="34">
        <f t="shared" ref="R122:Z122" si="55">IF(ABS(R94)&gt;R108,0,1)</f>
        <v>1</v>
      </c>
      <c r="S122" s="34">
        <f t="shared" si="55"/>
        <v>1</v>
      </c>
      <c r="T122" s="34">
        <f t="shared" si="55"/>
        <v>0</v>
      </c>
      <c r="U122" s="34">
        <f t="shared" si="55"/>
        <v>1</v>
      </c>
      <c r="V122" s="34">
        <f t="shared" si="55"/>
        <v>1</v>
      </c>
      <c r="W122" s="34">
        <f t="shared" si="55"/>
        <v>1</v>
      </c>
      <c r="X122" s="34">
        <f t="shared" si="55"/>
        <v>1</v>
      </c>
      <c r="Y122" s="34">
        <f t="shared" si="55"/>
        <v>1</v>
      </c>
      <c r="Z122" s="34">
        <f t="shared" si="55"/>
        <v>1</v>
      </c>
      <c r="AA122" s="11"/>
    </row>
    <row r="123" spans="1:27" ht="33.6" x14ac:dyDescent="0.65">
      <c r="A123" s="34">
        <v>122</v>
      </c>
      <c r="B123" s="34" t="s">
        <v>137</v>
      </c>
      <c r="C123" s="35">
        <v>0.49231265889189302</v>
      </c>
      <c r="D123" s="35">
        <v>5.8</v>
      </c>
      <c r="E123" s="36">
        <v>4509.18</v>
      </c>
      <c r="F123" s="35">
        <v>45.574300000000001</v>
      </c>
      <c r="G123" s="37">
        <v>11.053189577058669</v>
      </c>
      <c r="H123" s="35">
        <v>312.00223</v>
      </c>
      <c r="I123" s="38">
        <v>30.8</v>
      </c>
      <c r="J123" s="35">
        <v>1.0727172252381107</v>
      </c>
      <c r="K123" s="35">
        <v>3.8886096753010917</v>
      </c>
      <c r="L123" s="35">
        <v>2.2379315531327153</v>
      </c>
      <c r="M123" s="36">
        <v>2674.4536699999999</v>
      </c>
      <c r="N123" s="34"/>
      <c r="O123" s="93">
        <v>7</v>
      </c>
      <c r="P123" s="127"/>
      <c r="Q123" s="146"/>
      <c r="R123" s="34">
        <f t="shared" ref="R123:Z123" si="56">IF(ABS(R95)&gt;R109,0,1)</f>
        <v>1</v>
      </c>
      <c r="S123" s="34">
        <f t="shared" si="56"/>
        <v>1</v>
      </c>
      <c r="T123" s="34">
        <f t="shared" si="56"/>
        <v>1</v>
      </c>
      <c r="U123" s="34">
        <f t="shared" si="56"/>
        <v>0</v>
      </c>
      <c r="V123" s="34">
        <f t="shared" si="56"/>
        <v>1</v>
      </c>
      <c r="W123" s="34">
        <f t="shared" si="56"/>
        <v>0</v>
      </c>
      <c r="X123" s="34">
        <f t="shared" si="56"/>
        <v>1</v>
      </c>
      <c r="Y123" s="34">
        <f t="shared" si="56"/>
        <v>1</v>
      </c>
      <c r="Z123" s="34">
        <f t="shared" si="56"/>
        <v>1</v>
      </c>
      <c r="AA123" s="11"/>
    </row>
    <row r="124" spans="1:27" ht="33.6" x14ac:dyDescent="0.65">
      <c r="A124" s="34">
        <v>123</v>
      </c>
      <c r="B124" s="34" t="s">
        <v>138</v>
      </c>
      <c r="C124" s="35">
        <v>0.72466419275597138</v>
      </c>
      <c r="D124" s="35">
        <v>3.6</v>
      </c>
      <c r="E124" s="36">
        <v>4635.26</v>
      </c>
      <c r="F124" s="35">
        <v>43.69623</v>
      </c>
      <c r="G124" s="37">
        <v>30.972665029007473</v>
      </c>
      <c r="H124" s="35">
        <v>482.41651000000002</v>
      </c>
      <c r="I124" s="38">
        <v>27.8</v>
      </c>
      <c r="J124" s="35">
        <v>5.1093773902401711</v>
      </c>
      <c r="K124" s="35">
        <v>2.2866252025296609</v>
      </c>
      <c r="L124" s="35">
        <v>4.0790649662886107</v>
      </c>
      <c r="M124" s="36">
        <v>2175.1058400000002</v>
      </c>
      <c r="N124" s="34"/>
      <c r="O124" s="93">
        <v>8</v>
      </c>
      <c r="P124" s="127"/>
      <c r="Q124" s="146"/>
      <c r="R124" s="34">
        <f t="shared" ref="R124:Z124" si="57">IF(ABS(R96)&gt;R110,0,1)</f>
        <v>1</v>
      </c>
      <c r="S124" s="34">
        <f t="shared" si="57"/>
        <v>1</v>
      </c>
      <c r="T124" s="34">
        <f t="shared" si="57"/>
        <v>1</v>
      </c>
      <c r="U124" s="34">
        <f t="shared" si="57"/>
        <v>1</v>
      </c>
      <c r="V124" s="34">
        <f t="shared" si="57"/>
        <v>0</v>
      </c>
      <c r="W124" s="34">
        <f t="shared" si="57"/>
        <v>1</v>
      </c>
      <c r="X124" s="34">
        <f t="shared" si="57"/>
        <v>1</v>
      </c>
      <c r="Y124" s="34">
        <f t="shared" si="57"/>
        <v>1</v>
      </c>
      <c r="Z124" s="34">
        <f t="shared" si="57"/>
        <v>1</v>
      </c>
      <c r="AA124" s="11"/>
    </row>
    <row r="125" spans="1:27" ht="33.6" x14ac:dyDescent="0.65">
      <c r="A125" s="34">
        <v>124</v>
      </c>
      <c r="B125" s="34" t="s">
        <v>139</v>
      </c>
      <c r="C125" s="35">
        <v>0.56856135336243452</v>
      </c>
      <c r="D125" s="35">
        <v>6.8</v>
      </c>
      <c r="E125" s="36">
        <v>4270.1499999999996</v>
      </c>
      <c r="F125" s="35">
        <v>317.16991999999999</v>
      </c>
      <c r="G125" s="37">
        <v>15.006291457598683</v>
      </c>
      <c r="H125" s="35">
        <v>327.74610000000001</v>
      </c>
      <c r="I125" s="38">
        <v>28.8</v>
      </c>
      <c r="J125" s="35">
        <v>0.67904028972385699</v>
      </c>
      <c r="K125" s="35">
        <v>7.3011977071132312</v>
      </c>
      <c r="L125" s="35">
        <v>3.0425799636493562</v>
      </c>
      <c r="M125" s="36">
        <v>4798.8131700000004</v>
      </c>
      <c r="N125" s="34"/>
      <c r="O125" s="93">
        <v>9</v>
      </c>
      <c r="P125" s="127"/>
      <c r="Q125" s="146"/>
      <c r="R125" s="34">
        <f t="shared" ref="R125:Z125" si="58">IF(ABS(R97)&gt;R111,0,1)</f>
        <v>1</v>
      </c>
      <c r="S125" s="34">
        <f t="shared" si="58"/>
        <v>1</v>
      </c>
      <c r="T125" s="34">
        <f t="shared" si="58"/>
        <v>1</v>
      </c>
      <c r="U125" s="34">
        <f t="shared" si="58"/>
        <v>0</v>
      </c>
      <c r="V125" s="34">
        <f t="shared" si="58"/>
        <v>1</v>
      </c>
      <c r="W125" s="34">
        <f t="shared" si="58"/>
        <v>0</v>
      </c>
      <c r="X125" s="34">
        <f t="shared" si="58"/>
        <v>1</v>
      </c>
      <c r="Y125" s="34">
        <f t="shared" si="58"/>
        <v>1</v>
      </c>
      <c r="Z125" s="34">
        <f t="shared" si="58"/>
        <v>1</v>
      </c>
      <c r="AA125" s="11"/>
    </row>
    <row r="126" spans="1:27" ht="33.6" x14ac:dyDescent="0.65">
      <c r="A126" s="34">
        <v>125</v>
      </c>
      <c r="B126" s="34" t="s">
        <v>140</v>
      </c>
      <c r="C126" s="35">
        <v>0.64077879268649585</v>
      </c>
      <c r="D126" s="35">
        <v>13.7</v>
      </c>
      <c r="E126" s="36">
        <v>3412.4</v>
      </c>
      <c r="F126" s="35">
        <v>42.814219999999999</v>
      </c>
      <c r="G126" s="37">
        <v>16.281326535327551</v>
      </c>
      <c r="H126" s="35">
        <v>380.09273000000002</v>
      </c>
      <c r="I126" s="38">
        <v>30.3</v>
      </c>
      <c r="J126" s="35">
        <v>0.28116031955324594</v>
      </c>
      <c r="K126" s="35">
        <v>4.7750342724234072</v>
      </c>
      <c r="L126" s="35">
        <v>1.5591257066280553</v>
      </c>
      <c r="M126" s="36">
        <v>3398.0838199999998</v>
      </c>
      <c r="N126" s="34"/>
      <c r="O126" s="93">
        <v>10</v>
      </c>
      <c r="P126" s="127"/>
      <c r="Q126" s="146"/>
      <c r="R126" s="34">
        <f t="shared" ref="R126:Z126" si="59">IF(ABS(R98)&gt;R112,0,1)</f>
        <v>1</v>
      </c>
      <c r="S126" s="34">
        <f t="shared" si="59"/>
        <v>1</v>
      </c>
      <c r="T126" s="34">
        <f t="shared" si="59"/>
        <v>1</v>
      </c>
      <c r="U126" s="34">
        <f t="shared" si="59"/>
        <v>1</v>
      </c>
      <c r="V126" s="34">
        <f t="shared" si="59"/>
        <v>1</v>
      </c>
      <c r="W126" s="34">
        <f t="shared" si="59"/>
        <v>1</v>
      </c>
      <c r="X126" s="34">
        <f t="shared" si="59"/>
        <v>0</v>
      </c>
      <c r="Y126" s="34">
        <f t="shared" si="59"/>
        <v>1</v>
      </c>
      <c r="Z126" s="34">
        <f t="shared" si="59"/>
        <v>1</v>
      </c>
      <c r="AA126" s="11"/>
    </row>
    <row r="127" spans="1:27" ht="33.6" x14ac:dyDescent="0.65">
      <c r="A127" s="34">
        <v>126</v>
      </c>
      <c r="B127" s="34" t="s">
        <v>141</v>
      </c>
      <c r="C127" s="35">
        <v>0.63150954475682242</v>
      </c>
      <c r="D127" s="35">
        <v>13.2</v>
      </c>
      <c r="E127" s="36">
        <v>3327.58</v>
      </c>
      <c r="F127" s="35">
        <v>102.96317999999999</v>
      </c>
      <c r="G127" s="37">
        <v>11.115804221739175</v>
      </c>
      <c r="H127" s="35">
        <v>328.40557000000001</v>
      </c>
      <c r="I127" s="38">
        <v>26.9</v>
      </c>
      <c r="J127" s="35">
        <v>0.5669949268874962</v>
      </c>
      <c r="K127" s="35">
        <v>3.9147410604827493</v>
      </c>
      <c r="L127" s="35">
        <v>2.2966137489826828</v>
      </c>
      <c r="M127" s="36">
        <v>2217.57719</v>
      </c>
      <c r="N127" s="34"/>
      <c r="O127" s="93">
        <v>11</v>
      </c>
      <c r="P127" s="127"/>
      <c r="Q127" s="146"/>
      <c r="R127" s="34">
        <f t="shared" ref="R127:Z127" si="60">IF(ABS(R99)&gt;R113,0,1)</f>
        <v>1</v>
      </c>
      <c r="S127" s="34">
        <f t="shared" si="60"/>
        <v>1</v>
      </c>
      <c r="T127" s="34">
        <f t="shared" si="60"/>
        <v>1</v>
      </c>
      <c r="U127" s="34">
        <f t="shared" si="60"/>
        <v>1</v>
      </c>
      <c r="V127" s="34">
        <f t="shared" si="60"/>
        <v>1</v>
      </c>
      <c r="W127" s="34">
        <f t="shared" si="60"/>
        <v>1</v>
      </c>
      <c r="X127" s="34">
        <f t="shared" si="60"/>
        <v>1</v>
      </c>
      <c r="Y127" s="34">
        <f t="shared" si="60"/>
        <v>0</v>
      </c>
      <c r="Z127" s="34">
        <f t="shared" si="60"/>
        <v>1</v>
      </c>
      <c r="AA127" s="11"/>
    </row>
    <row r="128" spans="1:27" ht="33.6" x14ac:dyDescent="0.65">
      <c r="A128" s="34">
        <v>127</v>
      </c>
      <c r="B128" s="34" t="s">
        <v>142</v>
      </c>
      <c r="C128" s="35">
        <v>1.0028991731987544</v>
      </c>
      <c r="D128" s="35">
        <v>4.7</v>
      </c>
      <c r="E128" s="36">
        <v>3438.78</v>
      </c>
      <c r="F128" s="35">
        <v>131.20330000000001</v>
      </c>
      <c r="G128" s="37">
        <v>17.631268119832495</v>
      </c>
      <c r="H128" s="35">
        <v>377.62268</v>
      </c>
      <c r="I128" s="38">
        <v>27</v>
      </c>
      <c r="J128" s="35">
        <v>2.9885057471264371</v>
      </c>
      <c r="K128" s="35">
        <v>6.442607108343176</v>
      </c>
      <c r="L128" s="35">
        <v>2.9019649951680448</v>
      </c>
      <c r="M128" s="36">
        <v>5995.7693499999996</v>
      </c>
      <c r="N128" s="34"/>
      <c r="O128" s="94">
        <v>13</v>
      </c>
      <c r="P128" s="127"/>
      <c r="Q128" s="146"/>
      <c r="R128" s="34">
        <f t="shared" ref="R128:Z128" si="61">IF(ABS(R100)&gt;R114,0,1)</f>
        <v>1</v>
      </c>
      <c r="S128" s="34">
        <f t="shared" si="61"/>
        <v>1</v>
      </c>
      <c r="T128" s="34">
        <f t="shared" si="61"/>
        <v>1</v>
      </c>
      <c r="U128" s="34">
        <f t="shared" si="61"/>
        <v>1</v>
      </c>
      <c r="V128" s="34">
        <f t="shared" si="61"/>
        <v>1</v>
      </c>
      <c r="W128" s="34">
        <f t="shared" si="61"/>
        <v>1</v>
      </c>
      <c r="X128" s="34">
        <f t="shared" si="61"/>
        <v>1</v>
      </c>
      <c r="Y128" s="34">
        <f t="shared" si="61"/>
        <v>1</v>
      </c>
      <c r="Z128" s="34">
        <f t="shared" si="61"/>
        <v>0</v>
      </c>
      <c r="AA128" s="11"/>
    </row>
    <row r="129" spans="1:27" ht="33.6" x14ac:dyDescent="0.65">
      <c r="A129" s="34">
        <v>128</v>
      </c>
      <c r="B129" s="34" t="s">
        <v>143</v>
      </c>
      <c r="C129" s="35">
        <v>0.76579565630660518</v>
      </c>
      <c r="D129" s="35">
        <v>14.3</v>
      </c>
      <c r="E129" s="36">
        <v>3835.52</v>
      </c>
      <c r="F129" s="35">
        <v>68.785700000000006</v>
      </c>
      <c r="G129" s="37">
        <v>17.378360444053875</v>
      </c>
      <c r="H129" s="35">
        <v>345.02053000000001</v>
      </c>
      <c r="I129" s="38">
        <v>26.3</v>
      </c>
      <c r="J129" s="35">
        <v>0.28081392837084718</v>
      </c>
      <c r="K129" s="35">
        <v>4.4835811259168921</v>
      </c>
      <c r="L129" s="35">
        <v>2.7862766548897939</v>
      </c>
      <c r="M129" s="36">
        <v>3633.3685999999998</v>
      </c>
      <c r="N129" s="34"/>
      <c r="O129" s="95" t="s">
        <v>64</v>
      </c>
      <c r="P129" s="96">
        <f t="shared" ref="P129:Z129" si="62">SUM(P118:P128)</f>
        <v>0</v>
      </c>
      <c r="Q129" s="41">
        <f t="shared" si="62"/>
        <v>0</v>
      </c>
      <c r="R129" s="125">
        <f t="shared" si="62"/>
        <v>8</v>
      </c>
      <c r="S129" s="41">
        <f t="shared" si="62"/>
        <v>8</v>
      </c>
      <c r="T129" s="41">
        <f t="shared" si="62"/>
        <v>8</v>
      </c>
      <c r="U129" s="41">
        <f t="shared" si="62"/>
        <v>7</v>
      </c>
      <c r="V129" s="41">
        <f t="shared" si="62"/>
        <v>8</v>
      </c>
      <c r="W129" s="41">
        <f t="shared" si="62"/>
        <v>7</v>
      </c>
      <c r="X129" s="41">
        <f t="shared" si="62"/>
        <v>8</v>
      </c>
      <c r="Y129" s="41">
        <f t="shared" si="62"/>
        <v>8</v>
      </c>
      <c r="Z129" s="85">
        <f t="shared" si="62"/>
        <v>8</v>
      </c>
      <c r="AA129" s="11"/>
    </row>
    <row r="130" spans="1:27" ht="33.6" x14ac:dyDescent="0.65">
      <c r="A130" s="34">
        <v>129</v>
      </c>
      <c r="B130" s="34" t="s">
        <v>143</v>
      </c>
      <c r="C130" s="35">
        <v>0.5838153895519328</v>
      </c>
      <c r="D130" s="35">
        <v>10.3</v>
      </c>
      <c r="E130" s="36">
        <v>3121.37</v>
      </c>
      <c r="F130" s="35">
        <v>83.783280000000005</v>
      </c>
      <c r="G130" s="37">
        <v>8.9756045386075787</v>
      </c>
      <c r="H130" s="35">
        <v>280.02638000000002</v>
      </c>
      <c r="I130" s="38">
        <v>25.6</v>
      </c>
      <c r="J130" s="35">
        <v>0.48158131176999103</v>
      </c>
      <c r="K130" s="35">
        <v>7.5762302460937843</v>
      </c>
      <c r="L130" s="35">
        <v>11.932116976994999</v>
      </c>
      <c r="M130" s="36">
        <v>3893.0771100000002</v>
      </c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11"/>
    </row>
    <row r="131" spans="1:27" ht="33.6" x14ac:dyDescent="0.65">
      <c r="A131" s="34">
        <v>130</v>
      </c>
      <c r="B131" s="34" t="s">
        <v>144</v>
      </c>
      <c r="C131" s="35">
        <v>0.58124582068823627</v>
      </c>
      <c r="D131" s="35">
        <v>4.8</v>
      </c>
      <c r="E131" s="36">
        <v>3202.47</v>
      </c>
      <c r="F131" s="35">
        <v>60.623199999999997</v>
      </c>
      <c r="G131" s="37">
        <v>12.820842549251582</v>
      </c>
      <c r="H131" s="35">
        <v>298.87866000000002</v>
      </c>
      <c r="I131" s="38">
        <v>27.4</v>
      </c>
      <c r="J131" s="35">
        <v>0.53245151888801701</v>
      </c>
      <c r="K131" s="35">
        <v>5.2723625327915222</v>
      </c>
      <c r="L131" s="35">
        <v>3.1042641839411549</v>
      </c>
      <c r="M131" s="36">
        <v>3652.6413299999999</v>
      </c>
      <c r="N131" s="34"/>
      <c r="O131" s="39" t="s">
        <v>395</v>
      </c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79"/>
      <c r="AA131" s="11"/>
    </row>
    <row r="132" spans="1:27" ht="33.6" x14ac:dyDescent="0.65">
      <c r="A132" s="34">
        <v>131</v>
      </c>
      <c r="B132" s="34" t="s">
        <v>145</v>
      </c>
      <c r="C132" s="35">
        <v>0.62485418378422242</v>
      </c>
      <c r="D132" s="35">
        <v>12.2</v>
      </c>
      <c r="E132" s="36">
        <v>3685.59</v>
      </c>
      <c r="F132" s="35">
        <v>51.824759999999998</v>
      </c>
      <c r="G132" s="37">
        <v>31.171703031962913</v>
      </c>
      <c r="H132" s="35">
        <v>384.44761999999997</v>
      </c>
      <c r="I132" s="38">
        <v>25.3</v>
      </c>
      <c r="J132" s="35">
        <v>0.41720226416796335</v>
      </c>
      <c r="K132" s="35">
        <v>2.7388089224308447</v>
      </c>
      <c r="L132" s="35">
        <v>2.4846068794822638</v>
      </c>
      <c r="M132" s="36">
        <v>3592.0189099999998</v>
      </c>
      <c r="N132" s="34"/>
      <c r="O132" s="80"/>
      <c r="P132" s="81">
        <v>1</v>
      </c>
      <c r="Q132" s="81">
        <v>2</v>
      </c>
      <c r="R132" s="81">
        <v>3</v>
      </c>
      <c r="S132" s="81">
        <v>5</v>
      </c>
      <c r="T132" s="81">
        <v>6</v>
      </c>
      <c r="U132" s="81">
        <v>7</v>
      </c>
      <c r="V132" s="81">
        <v>8</v>
      </c>
      <c r="W132" s="81">
        <v>9</v>
      </c>
      <c r="X132" s="81">
        <v>10</v>
      </c>
      <c r="Y132" s="81">
        <v>11</v>
      </c>
      <c r="Z132" s="82">
        <v>13</v>
      </c>
      <c r="AA132" s="11"/>
    </row>
    <row r="133" spans="1:27" ht="33.6" x14ac:dyDescent="0.65">
      <c r="A133" s="34">
        <v>132</v>
      </c>
      <c r="B133" s="34" t="s">
        <v>146</v>
      </c>
      <c r="C133" s="35">
        <v>0.53775675190131145</v>
      </c>
      <c r="D133" s="35">
        <v>8.5</v>
      </c>
      <c r="E133" s="36">
        <v>3890.63</v>
      </c>
      <c r="F133" s="35">
        <v>32.584020000000002</v>
      </c>
      <c r="G133" s="37">
        <v>15.186538116054855</v>
      </c>
      <c r="H133" s="35">
        <v>309.01251999999999</v>
      </c>
      <c r="I133" s="38">
        <v>22.1</v>
      </c>
      <c r="J133" s="35">
        <v>0.29950880555888343</v>
      </c>
      <c r="K133" s="35">
        <v>3.712797173483442</v>
      </c>
      <c r="L133" s="35">
        <v>3.3496616563866097</v>
      </c>
      <c r="M133" s="36">
        <v>3511.3599599999998</v>
      </c>
      <c r="N133" s="34"/>
      <c r="O133" s="80">
        <v>1</v>
      </c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8"/>
      <c r="AA133" s="11"/>
    </row>
    <row r="134" spans="1:27" ht="33.6" x14ac:dyDescent="0.65">
      <c r="A134" s="34">
        <v>133</v>
      </c>
      <c r="B134" s="34" t="s">
        <v>147</v>
      </c>
      <c r="C134" s="35">
        <v>0.70965994004597055</v>
      </c>
      <c r="D134" s="35">
        <v>11.2</v>
      </c>
      <c r="E134" s="36">
        <v>3975.24</v>
      </c>
      <c r="F134" s="35">
        <v>10.10782</v>
      </c>
      <c r="G134" s="37">
        <v>18.798996687670972</v>
      </c>
      <c r="H134" s="35">
        <v>385.68968999999998</v>
      </c>
      <c r="I134" s="38">
        <v>33.700000000000003</v>
      </c>
      <c r="J134" s="35">
        <v>0.7165523595045552</v>
      </c>
      <c r="K134" s="35">
        <v>2.7092928745597402</v>
      </c>
      <c r="L134" s="35">
        <v>1.8862796165039635</v>
      </c>
      <c r="M134" s="36">
        <v>2157.5235299999999</v>
      </c>
      <c r="N134" s="34"/>
      <c r="O134" s="80">
        <v>2</v>
      </c>
      <c r="P134" s="127"/>
      <c r="Q134" s="146"/>
      <c r="R134" s="146"/>
      <c r="S134" s="146"/>
      <c r="T134" s="146"/>
      <c r="U134" s="146"/>
      <c r="V134" s="146"/>
      <c r="W134" s="146"/>
      <c r="X134" s="146"/>
      <c r="Y134" s="146"/>
      <c r="Z134" s="148"/>
      <c r="AA134" s="11"/>
    </row>
    <row r="135" spans="1:27" ht="33.6" x14ac:dyDescent="0.65">
      <c r="A135" s="34">
        <v>134</v>
      </c>
      <c r="B135" s="34" t="s">
        <v>148</v>
      </c>
      <c r="C135" s="35">
        <v>0.81514724279671968</v>
      </c>
      <c r="D135" s="35">
        <v>6.4</v>
      </c>
      <c r="E135" s="36">
        <v>3728.92</v>
      </c>
      <c r="F135" s="35">
        <v>81.423869999999994</v>
      </c>
      <c r="G135" s="37">
        <v>43.259397525765003</v>
      </c>
      <c r="H135" s="35">
        <v>417.13497000000001</v>
      </c>
      <c r="I135" s="38">
        <v>26.4</v>
      </c>
      <c r="J135" s="35">
        <v>3.0200746136081009</v>
      </c>
      <c r="K135" s="35">
        <v>2.9786135546774162</v>
      </c>
      <c r="L135" s="35">
        <v>2.9240056395083305</v>
      </c>
      <c r="M135" s="36">
        <v>3042.3856700000001</v>
      </c>
      <c r="N135" s="34"/>
      <c r="O135" s="80">
        <v>3</v>
      </c>
      <c r="P135" s="127"/>
      <c r="Q135" s="146"/>
      <c r="R135" s="149"/>
      <c r="S135" s="149"/>
      <c r="T135" s="149"/>
      <c r="U135" s="149"/>
      <c r="V135" s="149"/>
      <c r="W135" s="149"/>
      <c r="X135" s="149"/>
      <c r="Y135" s="149"/>
      <c r="Z135" s="150"/>
      <c r="AA135" s="11"/>
    </row>
    <row r="136" spans="1:27" ht="33.6" x14ac:dyDescent="0.65">
      <c r="A136" s="34">
        <v>135</v>
      </c>
      <c r="B136" s="34" t="s">
        <v>149</v>
      </c>
      <c r="C136" s="35">
        <v>0.89159508535391985</v>
      </c>
      <c r="D136" s="35">
        <v>13.4</v>
      </c>
      <c r="E136" s="36">
        <v>3579.41</v>
      </c>
      <c r="F136" s="35">
        <v>24.984770000000001</v>
      </c>
      <c r="G136" s="37">
        <v>37.910912978869924</v>
      </c>
      <c r="H136" s="35">
        <v>329.23779000000002</v>
      </c>
      <c r="I136" s="38">
        <v>27.9</v>
      </c>
      <c r="J136" s="35">
        <v>0.26878830233308243</v>
      </c>
      <c r="K136" s="35">
        <v>6.7050849914827291</v>
      </c>
      <c r="L136" s="35">
        <v>3.289297234605487</v>
      </c>
      <c r="M136" s="36">
        <v>4139.4114</v>
      </c>
      <c r="N136" s="34"/>
      <c r="O136" s="80">
        <v>5</v>
      </c>
      <c r="P136" s="127"/>
      <c r="Q136" s="146"/>
      <c r="R136" s="149"/>
      <c r="S136" s="34">
        <v>1.0000000000000002</v>
      </c>
      <c r="T136" s="34">
        <v>7.6223183332623123E-2</v>
      </c>
      <c r="U136" s="34">
        <v>-4.0902435129980902E-2</v>
      </c>
      <c r="V136" s="34">
        <v>-0.2025366054009512</v>
      </c>
      <c r="W136" s="34">
        <v>3.0606142476649726E-2</v>
      </c>
      <c r="X136" s="34">
        <v>2.488145489161641E-2</v>
      </c>
      <c r="Y136" s="34">
        <v>2.9429755439241968E-2</v>
      </c>
      <c r="Z136" s="83">
        <v>-3.1486412080828259E-2</v>
      </c>
      <c r="AA136" s="11"/>
    </row>
    <row r="137" spans="1:27" ht="33.6" x14ac:dyDescent="0.65">
      <c r="A137" s="34">
        <v>136</v>
      </c>
      <c r="B137" s="34" t="s">
        <v>150</v>
      </c>
      <c r="C137" s="35">
        <v>0.74182308643362926</v>
      </c>
      <c r="D137" s="35">
        <v>20.3</v>
      </c>
      <c r="E137" s="36">
        <v>3712.64</v>
      </c>
      <c r="F137" s="35">
        <v>82.474230000000006</v>
      </c>
      <c r="G137" s="37">
        <v>15.286051478026302</v>
      </c>
      <c r="H137" s="35">
        <v>296.01738</v>
      </c>
      <c r="I137" s="38">
        <v>26</v>
      </c>
      <c r="J137" s="35">
        <v>0.2275612618870817</v>
      </c>
      <c r="K137" s="35">
        <v>5.2452137424600052</v>
      </c>
      <c r="L137" s="35">
        <v>80.404630774418337</v>
      </c>
      <c r="M137" s="36">
        <v>6487.5800799999997</v>
      </c>
      <c r="N137" s="34"/>
      <c r="O137" s="80">
        <v>6</v>
      </c>
      <c r="P137" s="127"/>
      <c r="Q137" s="146"/>
      <c r="R137" s="149"/>
      <c r="S137" s="34">
        <v>7.6223183332623123E-2</v>
      </c>
      <c r="T137" s="34">
        <v>0.99999999999999989</v>
      </c>
      <c r="U137" s="34">
        <v>0.57218833780440825</v>
      </c>
      <c r="V137" s="34">
        <v>3.9771189122367618E-3</v>
      </c>
      <c r="W137" s="34">
        <v>0.53304658346040767</v>
      </c>
      <c r="X137" s="34">
        <v>-0.14002484874554955</v>
      </c>
      <c r="Y137" s="34">
        <v>-6.0241725774970084E-2</v>
      </c>
      <c r="Z137" s="83">
        <v>-0.1227657398173353</v>
      </c>
      <c r="AA137" s="11"/>
    </row>
    <row r="138" spans="1:27" ht="33.6" x14ac:dyDescent="0.65">
      <c r="A138" s="34">
        <v>137</v>
      </c>
      <c r="B138" s="34" t="s">
        <v>151</v>
      </c>
      <c r="C138" s="35">
        <v>0.80699030528425197</v>
      </c>
      <c r="D138" s="35">
        <v>4.3</v>
      </c>
      <c r="E138" s="36">
        <v>3924.99</v>
      </c>
      <c r="F138" s="35">
        <v>97.484660000000005</v>
      </c>
      <c r="G138" s="37">
        <v>12.709645971367189</v>
      </c>
      <c r="H138" s="35">
        <v>275.47797000000003</v>
      </c>
      <c r="I138" s="38">
        <v>30.2</v>
      </c>
      <c r="J138" s="35">
        <v>0.34747645226542234</v>
      </c>
      <c r="K138" s="35">
        <v>5.0549728295210414</v>
      </c>
      <c r="L138" s="35">
        <v>5.2544637215432113</v>
      </c>
      <c r="M138" s="36">
        <v>3847.1051299999999</v>
      </c>
      <c r="N138" s="34"/>
      <c r="O138" s="80">
        <v>7</v>
      </c>
      <c r="P138" s="127"/>
      <c r="Q138" s="146"/>
      <c r="R138" s="149"/>
      <c r="S138" s="34">
        <v>-4.0902435129980902E-2</v>
      </c>
      <c r="T138" s="34">
        <v>0.57218833780440825</v>
      </c>
      <c r="U138" s="34">
        <v>1</v>
      </c>
      <c r="V138" s="34">
        <v>0.25112944644807367</v>
      </c>
      <c r="W138" s="34">
        <v>0.65148670136464681</v>
      </c>
      <c r="X138" s="34">
        <v>-0.33926385268739695</v>
      </c>
      <c r="Y138" s="34">
        <v>-8.570905000676983E-2</v>
      </c>
      <c r="Z138" s="83">
        <v>-0.14328828438667285</v>
      </c>
      <c r="AA138" s="11"/>
    </row>
    <row r="139" spans="1:27" ht="33.6" x14ac:dyDescent="0.65">
      <c r="A139" s="34">
        <v>138</v>
      </c>
      <c r="B139" s="34" t="s">
        <v>152</v>
      </c>
      <c r="C139" s="35">
        <v>1.2204055549494224</v>
      </c>
      <c r="D139" s="35">
        <v>4.8</v>
      </c>
      <c r="E139" s="36">
        <v>3406.02</v>
      </c>
      <c r="F139" s="35">
        <v>157.15326999999999</v>
      </c>
      <c r="G139" s="37">
        <v>26.574603718885893</v>
      </c>
      <c r="H139" s="35">
        <v>378.38807000000003</v>
      </c>
      <c r="I139" s="38">
        <v>27.8</v>
      </c>
      <c r="J139" s="35">
        <v>4.3942247332077837</v>
      </c>
      <c r="K139" s="35">
        <v>4.8317461307065255</v>
      </c>
      <c r="L139" s="35">
        <v>2.8179990336507736</v>
      </c>
      <c r="M139" s="36">
        <v>3303.2933800000001</v>
      </c>
      <c r="N139" s="34"/>
      <c r="O139" s="80">
        <v>8</v>
      </c>
      <c r="P139" s="127"/>
      <c r="Q139" s="146"/>
      <c r="R139" s="149"/>
      <c r="S139" s="34">
        <v>-0.2025366054009512</v>
      </c>
      <c r="T139" s="34">
        <v>3.9771189122367618E-3</v>
      </c>
      <c r="U139" s="34">
        <v>0.25112944644807367</v>
      </c>
      <c r="V139" s="34">
        <v>1.0000000000000002</v>
      </c>
      <c r="W139" s="34">
        <v>-6.8211497853116046E-2</v>
      </c>
      <c r="X139" s="34">
        <v>-9.5759828528447333E-2</v>
      </c>
      <c r="Y139" s="34">
        <v>-0.12985249422128414</v>
      </c>
      <c r="Z139" s="83">
        <v>4.6681561119896776E-3</v>
      </c>
      <c r="AA139" s="11"/>
    </row>
    <row r="140" spans="1:27" ht="33.6" x14ac:dyDescent="0.65">
      <c r="A140" s="34">
        <v>139</v>
      </c>
      <c r="B140" s="34" t="s">
        <v>153</v>
      </c>
      <c r="C140" s="35">
        <v>0.584241275856624</v>
      </c>
      <c r="D140" s="35">
        <v>15.7</v>
      </c>
      <c r="E140" s="36">
        <v>3400.62</v>
      </c>
      <c r="F140" s="35">
        <v>124.57723</v>
      </c>
      <c r="G140" s="37">
        <v>10.665633119446477</v>
      </c>
      <c r="H140" s="35">
        <v>283.14886999999999</v>
      </c>
      <c r="I140" s="38">
        <v>24.1</v>
      </c>
      <c r="J140" s="35">
        <v>0.56534923163899886</v>
      </c>
      <c r="K140" s="35">
        <v>7.0338630262836794</v>
      </c>
      <c r="L140" s="35">
        <v>23.525113761968331</v>
      </c>
      <c r="M140" s="36">
        <v>3769.8921999999998</v>
      </c>
      <c r="N140" s="34"/>
      <c r="O140" s="80">
        <v>9</v>
      </c>
      <c r="P140" s="127"/>
      <c r="Q140" s="146"/>
      <c r="R140" s="149"/>
      <c r="S140" s="34">
        <v>3.0606142476649726E-2</v>
      </c>
      <c r="T140" s="34">
        <v>0.53304658346040767</v>
      </c>
      <c r="U140" s="34">
        <v>0.65148670136464681</v>
      </c>
      <c r="V140" s="34">
        <v>-6.8211497853116046E-2</v>
      </c>
      <c r="W140" s="34">
        <v>1</v>
      </c>
      <c r="X140" s="34">
        <v>-0.24470471022649073</v>
      </c>
      <c r="Y140" s="34">
        <v>-8.7057457145327047E-3</v>
      </c>
      <c r="Z140" s="83">
        <v>-0.18202520784761755</v>
      </c>
      <c r="AA140" s="11"/>
    </row>
    <row r="141" spans="1:27" ht="33.6" x14ac:dyDescent="0.65">
      <c r="A141" s="34">
        <v>140</v>
      </c>
      <c r="B141" s="34" t="s">
        <v>154</v>
      </c>
      <c r="C141" s="35">
        <v>0.6014174108829351</v>
      </c>
      <c r="D141" s="35">
        <v>10.8</v>
      </c>
      <c r="E141" s="36">
        <v>3705.38</v>
      </c>
      <c r="F141" s="35">
        <v>123.4842</v>
      </c>
      <c r="G141" s="37">
        <v>19.870952143493962</v>
      </c>
      <c r="H141" s="35">
        <v>331.02134999999998</v>
      </c>
      <c r="I141" s="38">
        <v>25.1</v>
      </c>
      <c r="J141" s="35">
        <v>0.32576980822073032</v>
      </c>
      <c r="K141" s="35">
        <v>3.4755277513335447</v>
      </c>
      <c r="L141" s="35">
        <v>4.3190232255919732</v>
      </c>
      <c r="M141" s="36">
        <v>3572.7518599999999</v>
      </c>
      <c r="N141" s="34"/>
      <c r="O141" s="80">
        <v>10</v>
      </c>
      <c r="P141" s="127"/>
      <c r="Q141" s="146"/>
      <c r="R141" s="149"/>
      <c r="S141" s="34">
        <v>2.488145489161641E-2</v>
      </c>
      <c r="T141" s="34">
        <v>-0.14002484874554955</v>
      </c>
      <c r="U141" s="34">
        <v>-0.33926385268739695</v>
      </c>
      <c r="V141" s="34">
        <v>-9.5759828528447333E-2</v>
      </c>
      <c r="W141" s="34">
        <v>-0.24470471022649073</v>
      </c>
      <c r="X141" s="34">
        <v>0.99999999999999989</v>
      </c>
      <c r="Y141" s="34">
        <v>0.25271528842896912</v>
      </c>
      <c r="Z141" s="83">
        <v>0.25932893757960035</v>
      </c>
      <c r="AA141" s="11"/>
    </row>
    <row r="142" spans="1:27" ht="33.6" x14ac:dyDescent="0.65">
      <c r="A142" s="34">
        <v>141</v>
      </c>
      <c r="B142" s="34" t="s">
        <v>155</v>
      </c>
      <c r="C142" s="35">
        <v>0.85634767715692572</v>
      </c>
      <c r="D142" s="35">
        <v>20</v>
      </c>
      <c r="E142" s="36">
        <v>3350.85</v>
      </c>
      <c r="F142" s="35">
        <v>7.32064</v>
      </c>
      <c r="G142" s="37">
        <v>18.292537881490997</v>
      </c>
      <c r="H142" s="35">
        <v>354.40899999999999</v>
      </c>
      <c r="I142" s="38">
        <v>23.8</v>
      </c>
      <c r="J142" s="35">
        <v>0.19459459459459458</v>
      </c>
      <c r="K142" s="35">
        <v>3.5681153214871904</v>
      </c>
      <c r="L142" s="35">
        <v>4.1716025595280577</v>
      </c>
      <c r="M142" s="36">
        <v>3583.8863900000001</v>
      </c>
      <c r="N142" s="34"/>
      <c r="O142" s="80">
        <v>11</v>
      </c>
      <c r="P142" s="127"/>
      <c r="Q142" s="146"/>
      <c r="R142" s="149"/>
      <c r="S142" s="34">
        <v>2.9429755439241968E-2</v>
      </c>
      <c r="T142" s="34">
        <v>-6.0241725774970084E-2</v>
      </c>
      <c r="U142" s="34">
        <v>-8.570905000676983E-2</v>
      </c>
      <c r="V142" s="34">
        <v>-0.12985249422128414</v>
      </c>
      <c r="W142" s="34">
        <v>-8.7057457145327047E-3</v>
      </c>
      <c r="X142" s="34">
        <v>0.25271528842896912</v>
      </c>
      <c r="Y142" s="34">
        <v>1</v>
      </c>
      <c r="Z142" s="83">
        <v>0.15711993241447006</v>
      </c>
      <c r="AA142" s="11"/>
    </row>
    <row r="143" spans="1:27" ht="33.6" x14ac:dyDescent="0.65">
      <c r="A143" s="34">
        <v>142</v>
      </c>
      <c r="B143" s="34" t="s">
        <v>156</v>
      </c>
      <c r="C143" s="35">
        <v>0.43672144233204641</v>
      </c>
      <c r="D143" s="35">
        <v>10.1</v>
      </c>
      <c r="E143" s="36">
        <v>3259.44</v>
      </c>
      <c r="F143" s="35">
        <v>57.289000000000001</v>
      </c>
      <c r="G143" s="37">
        <v>14.345032965177413</v>
      </c>
      <c r="H143" s="35">
        <v>261.36511999999999</v>
      </c>
      <c r="I143" s="38">
        <v>23.9</v>
      </c>
      <c r="J143" s="35">
        <v>0.89357989129863447</v>
      </c>
      <c r="K143" s="35">
        <v>5.9866911251141683</v>
      </c>
      <c r="L143" s="35">
        <v>6.2389764293225056</v>
      </c>
      <c r="M143" s="36">
        <v>3887.7648899999999</v>
      </c>
      <c r="N143" s="34"/>
      <c r="O143" s="84">
        <v>13</v>
      </c>
      <c r="P143" s="126"/>
      <c r="Q143" s="147"/>
      <c r="R143" s="125"/>
      <c r="S143" s="41">
        <v>-3.1486412080828259E-2</v>
      </c>
      <c r="T143" s="41">
        <v>-0.1227657398173353</v>
      </c>
      <c r="U143" s="41">
        <v>-0.14328828438667285</v>
      </c>
      <c r="V143" s="41">
        <v>4.6681561119896776E-3</v>
      </c>
      <c r="W143" s="41">
        <v>-0.18202520784761755</v>
      </c>
      <c r="X143" s="41">
        <v>0.25932893757960035</v>
      </c>
      <c r="Y143" s="41">
        <v>0.15711993241447006</v>
      </c>
      <c r="Z143" s="85">
        <v>1</v>
      </c>
      <c r="AA143" s="11"/>
    </row>
    <row r="144" spans="1:27" ht="33.6" x14ac:dyDescent="0.65">
      <c r="A144" s="34">
        <v>143</v>
      </c>
      <c r="B144" s="34" t="s">
        <v>157</v>
      </c>
      <c r="C144" s="35">
        <v>0.7420202778820878</v>
      </c>
      <c r="D144" s="35">
        <v>20.8</v>
      </c>
      <c r="E144" s="36">
        <v>3056.4</v>
      </c>
      <c r="F144" s="35">
        <v>28.931909999999998</v>
      </c>
      <c r="G144" s="37">
        <v>16.252346977093506</v>
      </c>
      <c r="H144" s="35">
        <v>297.90462000000002</v>
      </c>
      <c r="I144" s="38">
        <v>23.3</v>
      </c>
      <c r="J144" s="35">
        <v>0.30519621162896016</v>
      </c>
      <c r="K144" s="35">
        <v>3.4547502816372515</v>
      </c>
      <c r="L144" s="35">
        <v>1.8099887345099512</v>
      </c>
      <c r="M144" s="36">
        <v>3796.6053299999999</v>
      </c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11"/>
    </row>
    <row r="145" spans="1:27" ht="33.6" x14ac:dyDescent="0.65">
      <c r="A145" s="34">
        <v>144</v>
      </c>
      <c r="B145" s="34" t="s">
        <v>158</v>
      </c>
      <c r="C145" s="35">
        <v>0.68880406394397731</v>
      </c>
      <c r="D145" s="35">
        <v>12.7</v>
      </c>
      <c r="E145" s="36">
        <v>3567.68</v>
      </c>
      <c r="F145" s="35">
        <v>33.821869999999997</v>
      </c>
      <c r="G145" s="37">
        <v>9.6432568952156821</v>
      </c>
      <c r="H145" s="35">
        <v>380.67905000000002</v>
      </c>
      <c r="I145" s="38">
        <v>30.7</v>
      </c>
      <c r="J145" s="35">
        <v>0.24317094917727164</v>
      </c>
      <c r="K145" s="35">
        <v>3.7310220130298766</v>
      </c>
      <c r="L145" s="35">
        <v>0.21984329707545275</v>
      </c>
      <c r="M145" s="36">
        <v>4539.6205799999998</v>
      </c>
      <c r="N145" s="34"/>
      <c r="O145" s="43" t="s">
        <v>423</v>
      </c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11"/>
    </row>
    <row r="146" spans="1:27" ht="33.6" x14ac:dyDescent="0.65">
      <c r="A146" s="34">
        <v>145</v>
      </c>
      <c r="B146" s="34" t="s">
        <v>159</v>
      </c>
      <c r="C146" s="35">
        <v>0.67078364565587734</v>
      </c>
      <c r="D146" s="35">
        <v>12</v>
      </c>
      <c r="E146" s="36">
        <v>3248.35</v>
      </c>
      <c r="F146" s="35">
        <v>84.809259999999995</v>
      </c>
      <c r="G146" s="37">
        <v>10.044009085746735</v>
      </c>
      <c r="H146" s="35">
        <v>296.31601000000001</v>
      </c>
      <c r="I146" s="38">
        <v>25.7</v>
      </c>
      <c r="J146" s="35">
        <v>0.2292929370132302</v>
      </c>
      <c r="K146" s="35">
        <v>7.6306076093128912</v>
      </c>
      <c r="L146" s="35">
        <v>119.73647785349235</v>
      </c>
      <c r="M146" s="36">
        <v>4508.5001400000001</v>
      </c>
      <c r="N146" s="34"/>
      <c r="O146" s="86"/>
      <c r="P146" s="87">
        <v>1</v>
      </c>
      <c r="Q146" s="87">
        <v>2</v>
      </c>
      <c r="R146" s="87">
        <v>3</v>
      </c>
      <c r="S146" s="87">
        <v>5</v>
      </c>
      <c r="T146" s="87">
        <v>6</v>
      </c>
      <c r="U146" s="87">
        <v>7</v>
      </c>
      <c r="V146" s="87">
        <v>8</v>
      </c>
      <c r="W146" s="87">
        <v>9</v>
      </c>
      <c r="X146" s="87">
        <v>10</v>
      </c>
      <c r="Y146" s="87">
        <v>11</v>
      </c>
      <c r="Z146" s="88">
        <v>13</v>
      </c>
      <c r="AA146" s="11"/>
    </row>
    <row r="147" spans="1:27" ht="33.6" x14ac:dyDescent="0.65">
      <c r="A147" s="34">
        <v>146</v>
      </c>
      <c r="B147" s="34" t="s">
        <v>160</v>
      </c>
      <c r="C147" s="35">
        <v>0.78931170570983744</v>
      </c>
      <c r="D147" s="35">
        <v>11.5</v>
      </c>
      <c r="E147" s="36">
        <v>3431.31</v>
      </c>
      <c r="F147" s="35">
        <v>80.97748</v>
      </c>
      <c r="G147" s="37">
        <v>22.086244976284444</v>
      </c>
      <c r="H147" s="35">
        <v>366.19718</v>
      </c>
      <c r="I147" s="38">
        <v>26.4</v>
      </c>
      <c r="J147" s="35">
        <v>0.49031053000233477</v>
      </c>
      <c r="K147" s="35">
        <v>4.5258698721894346</v>
      </c>
      <c r="L147" s="35">
        <v>2.2209348636807991</v>
      </c>
      <c r="M147" s="36">
        <v>4617.2200300000004</v>
      </c>
      <c r="N147" s="34"/>
      <c r="O147" s="89">
        <v>1</v>
      </c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1"/>
    </row>
    <row r="148" spans="1:27" ht="33.6" x14ac:dyDescent="0.65">
      <c r="A148" s="34">
        <v>147</v>
      </c>
      <c r="B148" s="34" t="s">
        <v>161</v>
      </c>
      <c r="C148" s="35">
        <v>0.60228824754270882</v>
      </c>
      <c r="D148" s="35">
        <v>13.1</v>
      </c>
      <c r="E148" s="36">
        <v>3237.98</v>
      </c>
      <c r="F148" s="35">
        <v>44.203009999999999</v>
      </c>
      <c r="G148" s="37">
        <v>10.881490271589458</v>
      </c>
      <c r="H148" s="35">
        <v>340.83022</v>
      </c>
      <c r="I148" s="38">
        <v>28.3</v>
      </c>
      <c r="J148" s="35">
        <v>0.39573536943060661</v>
      </c>
      <c r="K148" s="35">
        <v>3.5823836285068178</v>
      </c>
      <c r="L148" s="35">
        <v>1.657076327161185</v>
      </c>
      <c r="M148" s="36">
        <v>3734.51179</v>
      </c>
      <c r="N148" s="34"/>
      <c r="O148" s="89">
        <v>2</v>
      </c>
      <c r="P148" s="127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1"/>
    </row>
    <row r="149" spans="1:27" ht="33.6" x14ac:dyDescent="0.65">
      <c r="A149" s="34">
        <v>148</v>
      </c>
      <c r="B149" s="34" t="s">
        <v>162</v>
      </c>
      <c r="C149" s="35">
        <v>0.67453514873270148</v>
      </c>
      <c r="D149" s="35">
        <v>8.6</v>
      </c>
      <c r="E149" s="36">
        <v>3308.85</v>
      </c>
      <c r="F149" s="35">
        <v>71.383920000000003</v>
      </c>
      <c r="G149" s="37">
        <v>10.154151313931418</v>
      </c>
      <c r="H149" s="35">
        <v>326.66680000000002</v>
      </c>
      <c r="I149" s="38">
        <v>32</v>
      </c>
      <c r="J149" s="35">
        <v>0.49418587342887593</v>
      </c>
      <c r="K149" s="35">
        <v>2.8899266352715545</v>
      </c>
      <c r="L149" s="35">
        <v>0.97134375020525043</v>
      </c>
      <c r="M149" s="36">
        <v>3389.92335</v>
      </c>
      <c r="N149" s="34"/>
      <c r="O149" s="89">
        <v>3</v>
      </c>
      <c r="P149" s="127"/>
      <c r="Q149" s="146"/>
      <c r="R149" s="149"/>
      <c r="S149" s="149"/>
      <c r="T149" s="149"/>
      <c r="U149" s="149"/>
      <c r="V149" s="149"/>
      <c r="W149" s="149"/>
      <c r="X149" s="149"/>
      <c r="Y149" s="149"/>
      <c r="Z149" s="149"/>
      <c r="AA149" s="11"/>
    </row>
    <row r="150" spans="1:27" ht="33.6" x14ac:dyDescent="0.65">
      <c r="A150" s="34">
        <v>149</v>
      </c>
      <c r="B150" s="34" t="s">
        <v>163</v>
      </c>
      <c r="C150" s="35">
        <v>0.64218889567956372</v>
      </c>
      <c r="D150" s="35">
        <v>6</v>
      </c>
      <c r="E150" s="36">
        <v>7170.21</v>
      </c>
      <c r="F150" s="35">
        <v>260.32168000000001</v>
      </c>
      <c r="G150" s="37">
        <v>30.266560105307693</v>
      </c>
      <c r="H150" s="35">
        <v>377.84777000000003</v>
      </c>
      <c r="I150" s="38">
        <v>25.6</v>
      </c>
      <c r="J150" s="35">
        <v>0.32320620555914675</v>
      </c>
      <c r="K150" s="35">
        <v>4.3251375111654369</v>
      </c>
      <c r="L150" s="35">
        <v>2.7948850547694044</v>
      </c>
      <c r="M150" s="36">
        <v>2162.6627800000001</v>
      </c>
      <c r="N150" s="34"/>
      <c r="O150" s="89">
        <v>5</v>
      </c>
      <c r="P150" s="127"/>
      <c r="Q150" s="146"/>
      <c r="R150" s="149"/>
      <c r="S150" s="34">
        <f t="shared" ref="S150:Z150" si="63">TDIST(ABS(S136),8,2)</f>
        <v>0.34659350708733427</v>
      </c>
      <c r="T150" s="34">
        <f t="shared" si="63"/>
        <v>0.94111328169634989</v>
      </c>
      <c r="U150" s="34">
        <f t="shared" si="63"/>
        <v>0.96837605653966585</v>
      </c>
      <c r="V150" s="34">
        <f t="shared" si="63"/>
        <v>0.84455327282221604</v>
      </c>
      <c r="W150" s="34">
        <f t="shared" si="63"/>
        <v>0.97633342601426487</v>
      </c>
      <c r="X150" s="34">
        <f t="shared" si="63"/>
        <v>0.98075896495647452</v>
      </c>
      <c r="Y150" s="34">
        <f t="shared" si="63"/>
        <v>0.97724278038405976</v>
      </c>
      <c r="Z150" s="34">
        <f t="shared" si="63"/>
        <v>0.97565299624231105</v>
      </c>
      <c r="AA150" s="11"/>
    </row>
    <row r="151" spans="1:27" ht="33.6" x14ac:dyDescent="0.65">
      <c r="A151" s="34">
        <v>150</v>
      </c>
      <c r="B151" s="34" t="s">
        <v>164</v>
      </c>
      <c r="C151" s="35">
        <v>0.92578994672008375</v>
      </c>
      <c r="D151" s="35">
        <v>7.2</v>
      </c>
      <c r="E151" s="36">
        <v>4169.46</v>
      </c>
      <c r="F151" s="35">
        <v>68.958349999999996</v>
      </c>
      <c r="G151" s="37">
        <v>20.924262628280061</v>
      </c>
      <c r="H151" s="35">
        <v>439.12166999999999</v>
      </c>
      <c r="I151" s="38">
        <v>26.4</v>
      </c>
      <c r="J151" s="35">
        <v>3.5939513121312809</v>
      </c>
      <c r="K151" s="35">
        <v>2.2909776600306637</v>
      </c>
      <c r="L151" s="35">
        <v>3.7921554575199869</v>
      </c>
      <c r="M151" s="36">
        <v>2859.4367699999998</v>
      </c>
      <c r="N151" s="34"/>
      <c r="O151" s="89">
        <v>6</v>
      </c>
      <c r="P151" s="127"/>
      <c r="Q151" s="146"/>
      <c r="R151" s="149"/>
      <c r="S151" s="34">
        <f t="shared" ref="S151:Z151" si="64">TDIST(ABS(S137),8,2)</f>
        <v>0.94111328169634989</v>
      </c>
      <c r="T151" s="34">
        <f t="shared" si="64"/>
        <v>0.34659350708733405</v>
      </c>
      <c r="U151" s="34">
        <f t="shared" si="64"/>
        <v>0.58291161471693576</v>
      </c>
      <c r="V151" s="34">
        <f t="shared" si="64"/>
        <v>0.99692411314317231</v>
      </c>
      <c r="W151" s="34">
        <f t="shared" si="64"/>
        <v>0.60848635281814889</v>
      </c>
      <c r="X151" s="34">
        <f t="shared" si="64"/>
        <v>0.89210157746041641</v>
      </c>
      <c r="Y151" s="34">
        <f t="shared" si="64"/>
        <v>0.95344084625308534</v>
      </c>
      <c r="Z151" s="34">
        <f t="shared" si="64"/>
        <v>0.90532069500527845</v>
      </c>
      <c r="AA151" s="11"/>
    </row>
    <row r="152" spans="1:27" ht="33.6" x14ac:dyDescent="0.65">
      <c r="A152" s="34">
        <v>151</v>
      </c>
      <c r="B152" s="34" t="s">
        <v>165</v>
      </c>
      <c r="C152" s="35">
        <v>0.42037039447141356</v>
      </c>
      <c r="D152" s="35">
        <v>8.6999999999999993</v>
      </c>
      <c r="E152" s="36">
        <v>3558.1</v>
      </c>
      <c r="F152" s="35">
        <v>59.852420000000002</v>
      </c>
      <c r="G152" s="37">
        <v>18.090242981896743</v>
      </c>
      <c r="H152" s="35">
        <v>328.18824000000001</v>
      </c>
      <c r="I152" s="38">
        <v>29.9</v>
      </c>
      <c r="J152" s="35">
        <v>0.40133779264214048</v>
      </c>
      <c r="K152" s="35">
        <v>5.0756796855681507</v>
      </c>
      <c r="L152" s="35">
        <v>3.4802243710712282</v>
      </c>
      <c r="M152" s="36">
        <v>4169.7619599999998</v>
      </c>
      <c r="N152" s="34"/>
      <c r="O152" s="89">
        <v>7</v>
      </c>
      <c r="P152" s="127"/>
      <c r="Q152" s="146"/>
      <c r="R152" s="149"/>
      <c r="S152" s="34">
        <f t="shared" ref="S152:Z152" si="65">TDIST(ABS(S138),8,2)</f>
        <v>0.96837605653966585</v>
      </c>
      <c r="T152" s="34">
        <f t="shared" si="65"/>
        <v>0.58291161471693576</v>
      </c>
      <c r="U152" s="34">
        <f t="shared" si="65"/>
        <v>0.34659350708733416</v>
      </c>
      <c r="V152" s="34">
        <f t="shared" si="65"/>
        <v>0.80804412755981025</v>
      </c>
      <c r="W152" s="34">
        <f t="shared" si="65"/>
        <v>0.53299659849343595</v>
      </c>
      <c r="X152" s="34">
        <f t="shared" si="65"/>
        <v>0.74314512131247257</v>
      </c>
      <c r="Y152" s="34">
        <f t="shared" si="65"/>
        <v>0.93380395327174548</v>
      </c>
      <c r="Z152" s="34">
        <f t="shared" si="65"/>
        <v>0.88960593727898307</v>
      </c>
      <c r="AA152" s="11"/>
    </row>
    <row r="153" spans="1:27" ht="33.6" x14ac:dyDescent="0.65">
      <c r="A153" s="34">
        <v>152</v>
      </c>
      <c r="B153" s="34" t="s">
        <v>166</v>
      </c>
      <c r="C153" s="35">
        <v>0.84682012594837397</v>
      </c>
      <c r="D153" s="35">
        <v>16.899999999999999</v>
      </c>
      <c r="E153" s="36">
        <v>3420.2</v>
      </c>
      <c r="F153" s="35">
        <v>115.18771</v>
      </c>
      <c r="G153" s="37">
        <v>19.773464869860511</v>
      </c>
      <c r="H153" s="35">
        <v>359.83407</v>
      </c>
      <c r="I153" s="38">
        <v>27.9</v>
      </c>
      <c r="J153" s="35">
        <v>0.28181318603897476</v>
      </c>
      <c r="K153" s="35">
        <v>6.0180110473488515</v>
      </c>
      <c r="L153" s="35">
        <v>2.3652932705740755</v>
      </c>
      <c r="M153" s="36">
        <v>5011.15481</v>
      </c>
      <c r="N153" s="34"/>
      <c r="O153" s="89">
        <v>8</v>
      </c>
      <c r="P153" s="127"/>
      <c r="Q153" s="146"/>
      <c r="R153" s="149"/>
      <c r="S153" s="34">
        <f t="shared" ref="S153:Z153" si="66">TDIST(ABS(S139),8,2)</f>
        <v>0.84455327282221604</v>
      </c>
      <c r="T153" s="34">
        <f t="shared" si="66"/>
        <v>0.99692411314317231</v>
      </c>
      <c r="U153" s="34">
        <f t="shared" si="66"/>
        <v>0.80804412755981025</v>
      </c>
      <c r="V153" s="34">
        <f t="shared" si="66"/>
        <v>0.34659350708733427</v>
      </c>
      <c r="W153" s="34">
        <f t="shared" si="66"/>
        <v>0.94729134022812012</v>
      </c>
      <c r="X153" s="34">
        <f t="shared" si="66"/>
        <v>0.92606663265824452</v>
      </c>
      <c r="Y153" s="34">
        <f t="shared" si="66"/>
        <v>0.89988874302257305</v>
      </c>
      <c r="Z153" s="34">
        <f t="shared" si="66"/>
        <v>0.99638967195517603</v>
      </c>
      <c r="AA153" s="11"/>
    </row>
    <row r="154" spans="1:27" ht="33.6" x14ac:dyDescent="0.65">
      <c r="A154" s="34">
        <v>153</v>
      </c>
      <c r="B154" s="34" t="s">
        <v>167</v>
      </c>
      <c r="C154" s="35">
        <v>0.54558560349970175</v>
      </c>
      <c r="D154" s="35">
        <v>14.5</v>
      </c>
      <c r="E154" s="36">
        <v>3236.11</v>
      </c>
      <c r="F154" s="35">
        <v>84.069490000000002</v>
      </c>
      <c r="G154" s="37">
        <v>10.936567906144361</v>
      </c>
      <c r="H154" s="35">
        <v>291.13641000000001</v>
      </c>
      <c r="I154" s="38">
        <v>26</v>
      </c>
      <c r="J154" s="35">
        <v>0.90740084985835689</v>
      </c>
      <c r="K154" s="35">
        <v>5.0954464108172601</v>
      </c>
      <c r="L154" s="35">
        <v>3.2823374428315772</v>
      </c>
      <c r="M154" s="36">
        <v>4828.5320099999999</v>
      </c>
      <c r="N154" s="34"/>
      <c r="O154" s="89">
        <v>9</v>
      </c>
      <c r="P154" s="127"/>
      <c r="Q154" s="146"/>
      <c r="R154" s="149"/>
      <c r="S154" s="34">
        <f t="shared" ref="S154:Z154" si="67">TDIST(ABS(S140),8,2)</f>
        <v>0.97633342601426487</v>
      </c>
      <c r="T154" s="34">
        <f t="shared" si="67"/>
        <v>0.60848635281814889</v>
      </c>
      <c r="U154" s="34">
        <f t="shared" si="67"/>
        <v>0.53299659849343595</v>
      </c>
      <c r="V154" s="34">
        <f t="shared" si="67"/>
        <v>0.94729134022812012</v>
      </c>
      <c r="W154" s="34">
        <f t="shared" si="67"/>
        <v>0.34659350708733416</v>
      </c>
      <c r="X154" s="34">
        <f t="shared" si="67"/>
        <v>0.81284477911057773</v>
      </c>
      <c r="Y154" s="34">
        <f t="shared" si="67"/>
        <v>0.99326708898965088</v>
      </c>
      <c r="Z154" s="34">
        <f t="shared" si="67"/>
        <v>0.86009070092661144</v>
      </c>
      <c r="AA154" s="11"/>
    </row>
    <row r="155" spans="1:27" ht="33.6" x14ac:dyDescent="0.65">
      <c r="A155" s="34">
        <v>154</v>
      </c>
      <c r="B155" s="34" t="s">
        <v>168</v>
      </c>
      <c r="C155" s="35">
        <v>0.71194193099333791</v>
      </c>
      <c r="D155" s="35">
        <v>11.5</v>
      </c>
      <c r="E155" s="36">
        <v>3041.8</v>
      </c>
      <c r="F155" s="35">
        <v>44.528129999999997</v>
      </c>
      <c r="G155" s="37">
        <v>12.230287362036393</v>
      </c>
      <c r="H155" s="35">
        <v>383.65318000000002</v>
      </c>
      <c r="I155" s="38">
        <v>29.8</v>
      </c>
      <c r="J155" s="35">
        <v>0.32350419746696213</v>
      </c>
      <c r="K155" s="35">
        <v>4.1761956845977926</v>
      </c>
      <c r="L155" s="35">
        <v>1.3745649796161878</v>
      </c>
      <c r="M155" s="36">
        <v>3535.76613</v>
      </c>
      <c r="N155" s="34"/>
      <c r="O155" s="89">
        <v>10</v>
      </c>
      <c r="P155" s="127"/>
      <c r="Q155" s="146"/>
      <c r="R155" s="149"/>
      <c r="S155" s="34">
        <f t="shared" ref="S155:Z155" si="68">TDIST(ABS(S141),8,2)</f>
        <v>0.98075896495647452</v>
      </c>
      <c r="T155" s="34">
        <f t="shared" si="68"/>
        <v>0.89210157746041641</v>
      </c>
      <c r="U155" s="34">
        <f t="shared" si="68"/>
        <v>0.74314512131247257</v>
      </c>
      <c r="V155" s="34">
        <f t="shared" si="68"/>
        <v>0.92606663265824452</v>
      </c>
      <c r="W155" s="34">
        <f t="shared" si="68"/>
        <v>0.81284477911057773</v>
      </c>
      <c r="X155" s="34">
        <f t="shared" si="68"/>
        <v>0.34659350708733405</v>
      </c>
      <c r="Y155" s="34">
        <f t="shared" si="68"/>
        <v>0.806860485934774</v>
      </c>
      <c r="Z155" s="34">
        <f t="shared" si="68"/>
        <v>0.80192992805671315</v>
      </c>
      <c r="AA155" s="11"/>
    </row>
    <row r="156" spans="1:27" ht="33.6" x14ac:dyDescent="0.65">
      <c r="A156" s="34">
        <v>155</v>
      </c>
      <c r="B156" s="34" t="s">
        <v>169</v>
      </c>
      <c r="C156" s="35">
        <v>0.7347003092438299</v>
      </c>
      <c r="D156" s="35">
        <v>10.7</v>
      </c>
      <c r="E156" s="36">
        <v>3725.91</v>
      </c>
      <c r="F156" s="35">
        <v>32.104640000000003</v>
      </c>
      <c r="G156" s="37">
        <v>11.06974728673009</v>
      </c>
      <c r="H156" s="35">
        <v>340.68034</v>
      </c>
      <c r="I156" s="38">
        <v>27.2</v>
      </c>
      <c r="J156" s="35">
        <v>0.29763830475574249</v>
      </c>
      <c r="K156" s="35">
        <v>4.3333530303925629</v>
      </c>
      <c r="L156" s="35">
        <v>1.4837794717248718</v>
      </c>
      <c r="M156" s="36">
        <v>4099.0171200000004</v>
      </c>
      <c r="N156" s="34"/>
      <c r="O156" s="89">
        <v>11</v>
      </c>
      <c r="P156" s="127"/>
      <c r="Q156" s="146"/>
      <c r="R156" s="149"/>
      <c r="S156" s="34">
        <f t="shared" ref="S156:Z156" si="69">TDIST(ABS(S142),8,2)</f>
        <v>0.97724278038405976</v>
      </c>
      <c r="T156" s="34">
        <f t="shared" si="69"/>
        <v>0.95344084625308534</v>
      </c>
      <c r="U156" s="34">
        <f t="shared" si="69"/>
        <v>0.93380395327174548</v>
      </c>
      <c r="V156" s="34">
        <f t="shared" si="69"/>
        <v>0.89988874302257305</v>
      </c>
      <c r="W156" s="34">
        <f t="shared" si="69"/>
        <v>0.99326708898965088</v>
      </c>
      <c r="X156" s="34">
        <f t="shared" si="69"/>
        <v>0.806860485934774</v>
      </c>
      <c r="Y156" s="34">
        <f t="shared" si="69"/>
        <v>0.34659350708733416</v>
      </c>
      <c r="Z156" s="34">
        <f t="shared" si="69"/>
        <v>0.87904337014127776</v>
      </c>
      <c r="AA156" s="11"/>
    </row>
    <row r="157" spans="1:27" ht="33.6" x14ac:dyDescent="0.65">
      <c r="A157" s="34">
        <v>156</v>
      </c>
      <c r="B157" s="34" t="s">
        <v>170</v>
      </c>
      <c r="C157" s="35">
        <v>0.9143155694879832</v>
      </c>
      <c r="D157" s="35">
        <v>6.9</v>
      </c>
      <c r="E157" s="36">
        <v>5294.68</v>
      </c>
      <c r="F157" s="35">
        <v>453.07056</v>
      </c>
      <c r="G157" s="37">
        <v>15.273423894113551</v>
      </c>
      <c r="H157" s="35">
        <v>324.69522999999998</v>
      </c>
      <c r="I157" s="38">
        <v>26.3</v>
      </c>
      <c r="J157" s="35">
        <v>0.47122392560944959</v>
      </c>
      <c r="K157" s="35">
        <v>2.7864855451062351</v>
      </c>
      <c r="L157" s="35">
        <v>2.4745733194009056</v>
      </c>
      <c r="M157" s="36">
        <v>3059.6830399999999</v>
      </c>
      <c r="N157" s="34"/>
      <c r="O157" s="90">
        <v>13</v>
      </c>
      <c r="P157" s="127"/>
      <c r="Q157" s="146"/>
      <c r="R157" s="149"/>
      <c r="S157" s="34">
        <f t="shared" ref="S157:Z157" si="70">TDIST(ABS(S143),8,2)</f>
        <v>0.97565299624231105</v>
      </c>
      <c r="T157" s="34">
        <f t="shared" si="70"/>
        <v>0.90532069500527845</v>
      </c>
      <c r="U157" s="34">
        <f t="shared" si="70"/>
        <v>0.88960593727898307</v>
      </c>
      <c r="V157" s="34">
        <f t="shared" si="70"/>
        <v>0.99638967195517603</v>
      </c>
      <c r="W157" s="34">
        <f t="shared" si="70"/>
        <v>0.86009070092661144</v>
      </c>
      <c r="X157" s="34">
        <f t="shared" si="70"/>
        <v>0.80192992805671315</v>
      </c>
      <c r="Y157" s="34">
        <f t="shared" si="70"/>
        <v>0.87904337014127776</v>
      </c>
      <c r="Z157" s="34">
        <f t="shared" si="70"/>
        <v>0.34659350708733416</v>
      </c>
      <c r="AA157" s="11"/>
    </row>
    <row r="158" spans="1:27" ht="33.6" x14ac:dyDescent="0.65">
      <c r="A158" s="34">
        <v>157</v>
      </c>
      <c r="B158" s="34" t="s">
        <v>171</v>
      </c>
      <c r="C158" s="35">
        <v>1.0122748286306393</v>
      </c>
      <c r="D158" s="35">
        <v>23.1</v>
      </c>
      <c r="E158" s="36">
        <v>3594.16</v>
      </c>
      <c r="F158" s="35">
        <v>241.95222999999999</v>
      </c>
      <c r="G158" s="37">
        <v>17.854296190020722</v>
      </c>
      <c r="H158" s="35">
        <v>340.4538</v>
      </c>
      <c r="I158" s="38">
        <v>23.5</v>
      </c>
      <c r="J158" s="35">
        <v>0.11266230413189</v>
      </c>
      <c r="K158" s="35">
        <v>5.5794675593814764</v>
      </c>
      <c r="L158" s="35">
        <v>5.3190924066103413</v>
      </c>
      <c r="M158" s="36">
        <v>5211.8603499999999</v>
      </c>
      <c r="N158" s="34"/>
      <c r="O158" s="43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11"/>
    </row>
    <row r="159" spans="1:27" ht="33.6" x14ac:dyDescent="0.65">
      <c r="A159" s="34">
        <v>158</v>
      </c>
      <c r="B159" s="34" t="s">
        <v>172</v>
      </c>
      <c r="C159" s="35">
        <v>0.91716824304958444</v>
      </c>
      <c r="D159" s="35">
        <v>12.2</v>
      </c>
      <c r="E159" s="36">
        <v>3444.02</v>
      </c>
      <c r="F159" s="35">
        <v>9.6981300000000008</v>
      </c>
      <c r="G159" s="37">
        <v>29.489506703608168</v>
      </c>
      <c r="H159" s="35">
        <v>372.32891000000001</v>
      </c>
      <c r="I159" s="38">
        <v>24.6</v>
      </c>
      <c r="J159" s="35">
        <v>2.4487297214569943</v>
      </c>
      <c r="K159" s="35">
        <v>5.0953791280532474</v>
      </c>
      <c r="L159" s="35">
        <v>2.649278685392185</v>
      </c>
      <c r="M159" s="36">
        <v>3304.3056000000001</v>
      </c>
      <c r="N159" s="34"/>
      <c r="O159" s="42" t="s">
        <v>397</v>
      </c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79"/>
      <c r="AA159" s="11"/>
    </row>
    <row r="160" spans="1:27" ht="33.6" x14ac:dyDescent="0.65">
      <c r="A160" s="34">
        <v>159</v>
      </c>
      <c r="B160" s="34" t="s">
        <v>173</v>
      </c>
      <c r="C160" s="35">
        <v>0.89464964428418292</v>
      </c>
      <c r="D160" s="35">
        <v>10.4</v>
      </c>
      <c r="E160" s="36">
        <v>3837.54</v>
      </c>
      <c r="F160" s="35">
        <v>9.8347800000000003</v>
      </c>
      <c r="G160" s="37">
        <v>9.004970275801579</v>
      </c>
      <c r="H160" s="35">
        <v>291.86239</v>
      </c>
      <c r="I160" s="38">
        <v>29.8</v>
      </c>
      <c r="J160" s="35">
        <v>0.22885153441262671</v>
      </c>
      <c r="K160" s="35">
        <v>2.9236916479875257</v>
      </c>
      <c r="L160" s="35">
        <v>1.1747393041613876</v>
      </c>
      <c r="M160" s="36">
        <v>5890.2251200000001</v>
      </c>
      <c r="N160" s="34"/>
      <c r="O160" s="91"/>
      <c r="P160" s="87">
        <v>1</v>
      </c>
      <c r="Q160" s="87">
        <v>2</v>
      </c>
      <c r="R160" s="87">
        <v>3</v>
      </c>
      <c r="S160" s="87">
        <v>5</v>
      </c>
      <c r="T160" s="87">
        <v>6</v>
      </c>
      <c r="U160" s="87">
        <v>7</v>
      </c>
      <c r="V160" s="87">
        <v>8</v>
      </c>
      <c r="W160" s="87">
        <v>9</v>
      </c>
      <c r="X160" s="87">
        <v>10</v>
      </c>
      <c r="Y160" s="87">
        <v>11</v>
      </c>
      <c r="Z160" s="92">
        <v>13</v>
      </c>
      <c r="AA160" s="11"/>
    </row>
    <row r="161" spans="1:27" ht="33.6" x14ac:dyDescent="0.65">
      <c r="A161" s="34">
        <v>160</v>
      </c>
      <c r="B161" s="34" t="s">
        <v>174</v>
      </c>
      <c r="C161" s="35">
        <v>0.87813847324372307</v>
      </c>
      <c r="D161" s="35">
        <v>8.3000000000000007</v>
      </c>
      <c r="E161" s="36">
        <v>3369.26</v>
      </c>
      <c r="F161" s="35">
        <v>17.01427</v>
      </c>
      <c r="G161" s="37">
        <v>12.173471975653056</v>
      </c>
      <c r="H161" s="35">
        <v>364.79203999999999</v>
      </c>
      <c r="I161" s="38">
        <v>30.8</v>
      </c>
      <c r="J161" s="35">
        <v>0.25891643472069387</v>
      </c>
      <c r="K161" s="35">
        <v>0.95105249809789505</v>
      </c>
      <c r="L161" s="35">
        <v>1.1025868627948263</v>
      </c>
      <c r="M161" s="36">
        <v>3635.3664699999999</v>
      </c>
      <c r="N161" s="34"/>
      <c r="O161" s="93">
        <v>1</v>
      </c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1"/>
    </row>
    <row r="162" spans="1:27" ht="33.6" x14ac:dyDescent="0.65">
      <c r="A162" s="34">
        <v>161</v>
      </c>
      <c r="B162" s="34" t="s">
        <v>175</v>
      </c>
      <c r="C162" s="35">
        <v>0.49029493319889089</v>
      </c>
      <c r="D162" s="35">
        <v>7.4</v>
      </c>
      <c r="E162" s="36">
        <v>3337.54</v>
      </c>
      <c r="F162" s="35">
        <v>24.385739999999998</v>
      </c>
      <c r="G162" s="37">
        <v>17.43130829342072</v>
      </c>
      <c r="H162" s="35">
        <v>348.57575000000003</v>
      </c>
      <c r="I162" s="38">
        <v>29.9</v>
      </c>
      <c r="J162" s="35">
        <v>0.38454921723994862</v>
      </c>
      <c r="K162" s="35">
        <v>4.9155533148474921</v>
      </c>
      <c r="L162" s="35">
        <v>2.4314343332493067</v>
      </c>
      <c r="M162" s="36">
        <v>3356.8565699999999</v>
      </c>
      <c r="N162" s="34"/>
      <c r="O162" s="93">
        <v>2</v>
      </c>
      <c r="P162" s="127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1"/>
    </row>
    <row r="163" spans="1:27" ht="33.6" x14ac:dyDescent="0.65">
      <c r="A163" s="34">
        <v>162</v>
      </c>
      <c r="B163" s="34" t="s">
        <v>176</v>
      </c>
      <c r="C163" s="35">
        <v>0.6257415673201876</v>
      </c>
      <c r="D163" s="35">
        <v>9.4</v>
      </c>
      <c r="E163" s="36">
        <v>3256.75</v>
      </c>
      <c r="F163" s="35">
        <v>37.102229999999999</v>
      </c>
      <c r="G163" s="37">
        <v>14.958472230069495</v>
      </c>
      <c r="H163" s="35">
        <v>342.20859999999999</v>
      </c>
      <c r="I163" s="38">
        <v>32.700000000000003</v>
      </c>
      <c r="J163" s="35">
        <v>0.44021130142468384</v>
      </c>
      <c r="K163" s="35">
        <v>3.813774789536132</v>
      </c>
      <c r="L163" s="35">
        <v>1.8899372845923501</v>
      </c>
      <c r="M163" s="36">
        <v>2596.24838</v>
      </c>
      <c r="N163" s="34"/>
      <c r="O163" s="93">
        <v>3</v>
      </c>
      <c r="P163" s="127"/>
      <c r="Q163" s="146"/>
      <c r="R163" s="149"/>
      <c r="S163" s="149"/>
      <c r="T163" s="149"/>
      <c r="U163" s="149"/>
      <c r="V163" s="149"/>
      <c r="W163" s="149"/>
      <c r="X163" s="149"/>
      <c r="Y163" s="149"/>
      <c r="Z163" s="149"/>
      <c r="AA163" s="11"/>
    </row>
    <row r="164" spans="1:27" ht="33.6" x14ac:dyDescent="0.65">
      <c r="A164" s="34">
        <v>163</v>
      </c>
      <c r="B164" s="34" t="s">
        <v>177</v>
      </c>
      <c r="C164" s="35">
        <v>0.62067212919398773</v>
      </c>
      <c r="D164" s="35">
        <v>7.9</v>
      </c>
      <c r="E164" s="36">
        <v>4230.12</v>
      </c>
      <c r="F164" s="35">
        <v>29.415030000000002</v>
      </c>
      <c r="G164" s="37">
        <v>23.908009010729316</v>
      </c>
      <c r="H164" s="35">
        <v>508.20742999999999</v>
      </c>
      <c r="I164" s="38">
        <v>27.5</v>
      </c>
      <c r="J164" s="35">
        <v>4.63768115942029</v>
      </c>
      <c r="K164" s="35">
        <v>2.4264073521578515</v>
      </c>
      <c r="L164" s="35">
        <v>5.1811693560544603</v>
      </c>
      <c r="M164" s="36">
        <v>2762.8237100000001</v>
      </c>
      <c r="N164" s="34"/>
      <c r="O164" s="93">
        <v>5</v>
      </c>
      <c r="P164" s="127"/>
      <c r="Q164" s="146"/>
      <c r="R164" s="149"/>
      <c r="S164" s="34">
        <f t="shared" ref="S164:Z171" si="71">IF(ABS(S136)&gt;S150,0,1)</f>
        <v>0</v>
      </c>
      <c r="T164" s="34">
        <f t="shared" si="71"/>
        <v>1</v>
      </c>
      <c r="U164" s="34">
        <f t="shared" si="71"/>
        <v>1</v>
      </c>
      <c r="V164" s="34">
        <f t="shared" si="71"/>
        <v>1</v>
      </c>
      <c r="W164" s="34">
        <f t="shared" si="71"/>
        <v>1</v>
      </c>
      <c r="X164" s="34">
        <f t="shared" si="71"/>
        <v>1</v>
      </c>
      <c r="Y164" s="34">
        <f t="shared" si="71"/>
        <v>1</v>
      </c>
      <c r="Z164" s="34">
        <f t="shared" si="71"/>
        <v>1</v>
      </c>
      <c r="AA164" s="11"/>
    </row>
    <row r="165" spans="1:27" ht="33.6" x14ac:dyDescent="0.65">
      <c r="A165" s="34">
        <v>164</v>
      </c>
      <c r="B165" s="34" t="s">
        <v>178</v>
      </c>
      <c r="C165" s="35">
        <v>0.73777227859906369</v>
      </c>
      <c r="D165" s="35">
        <v>6.7</v>
      </c>
      <c r="E165" s="36">
        <v>3238.34</v>
      </c>
      <c r="F165" s="35">
        <v>33.25347</v>
      </c>
      <c r="G165" s="37">
        <v>10.923461897155098</v>
      </c>
      <c r="H165" s="35">
        <v>308.14688999999998</v>
      </c>
      <c r="I165" s="38">
        <v>25.9</v>
      </c>
      <c r="J165" s="35">
        <v>0.45904132089140082</v>
      </c>
      <c r="K165" s="35">
        <v>6.278913009353734</v>
      </c>
      <c r="L165" s="35">
        <v>1.5219900460761409</v>
      </c>
      <c r="M165" s="36">
        <v>2613.7637500000001</v>
      </c>
      <c r="N165" s="34"/>
      <c r="O165" s="93">
        <v>6</v>
      </c>
      <c r="P165" s="127"/>
      <c r="Q165" s="146"/>
      <c r="R165" s="149"/>
      <c r="S165" s="34">
        <f t="shared" si="71"/>
        <v>1</v>
      </c>
      <c r="T165" s="34">
        <f t="shared" si="71"/>
        <v>0</v>
      </c>
      <c r="U165" s="34">
        <f t="shared" si="71"/>
        <v>1</v>
      </c>
      <c r="V165" s="34">
        <f t="shared" si="71"/>
        <v>1</v>
      </c>
      <c r="W165" s="34">
        <f t="shared" si="71"/>
        <v>1</v>
      </c>
      <c r="X165" s="34">
        <f t="shared" si="71"/>
        <v>1</v>
      </c>
      <c r="Y165" s="34">
        <f t="shared" si="71"/>
        <v>1</v>
      </c>
      <c r="Z165" s="34">
        <f t="shared" si="71"/>
        <v>1</v>
      </c>
      <c r="AA165" s="11"/>
    </row>
    <row r="166" spans="1:27" ht="33.6" x14ac:dyDescent="0.65">
      <c r="A166" s="34">
        <v>165</v>
      </c>
      <c r="B166" s="34" t="s">
        <v>179</v>
      </c>
      <c r="C166" s="35">
        <v>0.87070376432078556</v>
      </c>
      <c r="D166" s="35">
        <v>19.5</v>
      </c>
      <c r="E166" s="36">
        <v>3359.63</v>
      </c>
      <c r="F166" s="35">
        <v>40.930230000000002</v>
      </c>
      <c r="G166" s="37">
        <v>23.240589198036005</v>
      </c>
      <c r="H166" s="35">
        <v>330.97654</v>
      </c>
      <c r="I166" s="38">
        <v>27.6</v>
      </c>
      <c r="J166" s="35">
        <v>0.20663679825673684</v>
      </c>
      <c r="K166" s="35">
        <v>3.4915439170758322</v>
      </c>
      <c r="L166" s="35">
        <v>0.66252045826513917</v>
      </c>
      <c r="M166" s="36">
        <v>5995.8319700000002</v>
      </c>
      <c r="N166" s="34"/>
      <c r="O166" s="93">
        <v>7</v>
      </c>
      <c r="P166" s="127"/>
      <c r="Q166" s="146"/>
      <c r="R166" s="149"/>
      <c r="S166" s="34">
        <f t="shared" si="71"/>
        <v>1</v>
      </c>
      <c r="T166" s="34">
        <f t="shared" si="71"/>
        <v>1</v>
      </c>
      <c r="U166" s="34">
        <f t="shared" si="71"/>
        <v>0</v>
      </c>
      <c r="V166" s="34">
        <f t="shared" si="71"/>
        <v>1</v>
      </c>
      <c r="W166" s="34">
        <f t="shared" si="71"/>
        <v>0</v>
      </c>
      <c r="X166" s="34">
        <f t="shared" si="71"/>
        <v>1</v>
      </c>
      <c r="Y166" s="34">
        <f t="shared" si="71"/>
        <v>1</v>
      </c>
      <c r="Z166" s="34">
        <f t="shared" si="71"/>
        <v>1</v>
      </c>
      <c r="AA166" s="11"/>
    </row>
    <row r="167" spans="1:27" ht="33.6" x14ac:dyDescent="0.65">
      <c r="A167" s="34">
        <v>166</v>
      </c>
      <c r="B167" s="34" t="s">
        <v>180</v>
      </c>
      <c r="C167" s="35">
        <v>0.69206855071784534</v>
      </c>
      <c r="D167" s="35">
        <v>16</v>
      </c>
      <c r="E167" s="36">
        <v>3496.46</v>
      </c>
      <c r="F167" s="35">
        <v>141.03630000000001</v>
      </c>
      <c r="G167" s="37">
        <v>18.168752245707768</v>
      </c>
      <c r="H167" s="35">
        <v>338.84800999999999</v>
      </c>
      <c r="I167" s="38">
        <v>22.8</v>
      </c>
      <c r="J167" s="35">
        <v>0.36420290148311513</v>
      </c>
      <c r="K167" s="35">
        <v>3.5931324303635312</v>
      </c>
      <c r="L167" s="35">
        <v>3.4569058443080096</v>
      </c>
      <c r="M167" s="36">
        <v>1921.85718</v>
      </c>
      <c r="N167" s="34"/>
      <c r="O167" s="93">
        <v>8</v>
      </c>
      <c r="P167" s="127"/>
      <c r="Q167" s="146"/>
      <c r="R167" s="149"/>
      <c r="S167" s="34">
        <f t="shared" si="71"/>
        <v>1</v>
      </c>
      <c r="T167" s="34">
        <f t="shared" si="71"/>
        <v>1</v>
      </c>
      <c r="U167" s="34">
        <f t="shared" si="71"/>
        <v>1</v>
      </c>
      <c r="V167" s="34">
        <f t="shared" si="71"/>
        <v>0</v>
      </c>
      <c r="W167" s="34">
        <f t="shared" si="71"/>
        <v>1</v>
      </c>
      <c r="X167" s="34">
        <f t="shared" si="71"/>
        <v>1</v>
      </c>
      <c r="Y167" s="34">
        <f t="shared" si="71"/>
        <v>1</v>
      </c>
      <c r="Z167" s="34">
        <f t="shared" si="71"/>
        <v>1</v>
      </c>
      <c r="AA167" s="11"/>
    </row>
    <row r="168" spans="1:27" ht="33.6" x14ac:dyDescent="0.65">
      <c r="A168" s="34">
        <v>167</v>
      </c>
      <c r="B168" s="34" t="s">
        <v>181</v>
      </c>
      <c r="C168" s="35">
        <v>0.52721947278052717</v>
      </c>
      <c r="D168" s="35">
        <v>6.6</v>
      </c>
      <c r="E168" s="36">
        <v>3249.28</v>
      </c>
      <c r="F168" s="35">
        <v>27.820709999999998</v>
      </c>
      <c r="G168" s="37">
        <v>15.998384001615999</v>
      </c>
      <c r="H168" s="35">
        <v>346.44985000000003</v>
      </c>
      <c r="I168" s="38">
        <v>28.4</v>
      </c>
      <c r="J168" s="35">
        <v>0.34009078945422822</v>
      </c>
      <c r="K168" s="35">
        <v>5.8579941420058583</v>
      </c>
      <c r="L168" s="35">
        <v>1.4624785375214626</v>
      </c>
      <c r="M168" s="36">
        <v>4176.5680199999997</v>
      </c>
      <c r="N168" s="34"/>
      <c r="O168" s="93">
        <v>9</v>
      </c>
      <c r="P168" s="127"/>
      <c r="Q168" s="146"/>
      <c r="R168" s="149"/>
      <c r="S168" s="34">
        <f t="shared" si="71"/>
        <v>1</v>
      </c>
      <c r="T168" s="34">
        <f t="shared" si="71"/>
        <v>1</v>
      </c>
      <c r="U168" s="34">
        <f t="shared" si="71"/>
        <v>0</v>
      </c>
      <c r="V168" s="34">
        <f t="shared" si="71"/>
        <v>1</v>
      </c>
      <c r="W168" s="34">
        <f t="shared" si="71"/>
        <v>0</v>
      </c>
      <c r="X168" s="34">
        <f t="shared" si="71"/>
        <v>1</v>
      </c>
      <c r="Y168" s="34">
        <f t="shared" si="71"/>
        <v>1</v>
      </c>
      <c r="Z168" s="34">
        <f t="shared" si="71"/>
        <v>1</v>
      </c>
      <c r="AA168" s="11"/>
    </row>
    <row r="169" spans="1:27" ht="33.6" x14ac:dyDescent="0.65">
      <c r="A169" s="34">
        <v>168</v>
      </c>
      <c r="B169" s="34" t="s">
        <v>182</v>
      </c>
      <c r="C169" s="35">
        <v>0.37193265598063308</v>
      </c>
      <c r="D169" s="35">
        <v>7.6</v>
      </c>
      <c r="E169" s="36">
        <v>3699.88</v>
      </c>
      <c r="F169" s="35">
        <v>54.325490000000002</v>
      </c>
      <c r="G169" s="37">
        <v>9.507390969445769</v>
      </c>
      <c r="H169" s="35">
        <v>301.42684000000003</v>
      </c>
      <c r="I169" s="38">
        <v>23.9</v>
      </c>
      <c r="J169" s="35">
        <v>0.70414537194775695</v>
      </c>
      <c r="K169" s="35">
        <v>6.8957928327770235</v>
      </c>
      <c r="L169" s="35">
        <v>5.7962806734401937</v>
      </c>
      <c r="M169" s="36">
        <v>4460.6169499999996</v>
      </c>
      <c r="N169" s="34"/>
      <c r="O169" s="93">
        <v>10</v>
      </c>
      <c r="P169" s="127"/>
      <c r="Q169" s="146"/>
      <c r="R169" s="149"/>
      <c r="S169" s="34">
        <f t="shared" si="71"/>
        <v>1</v>
      </c>
      <c r="T169" s="34">
        <f t="shared" si="71"/>
        <v>1</v>
      </c>
      <c r="U169" s="34">
        <f t="shared" si="71"/>
        <v>1</v>
      </c>
      <c r="V169" s="34">
        <f t="shared" si="71"/>
        <v>1</v>
      </c>
      <c r="W169" s="34">
        <f t="shared" si="71"/>
        <v>1</v>
      </c>
      <c r="X169" s="34">
        <f t="shared" si="71"/>
        <v>0</v>
      </c>
      <c r="Y169" s="34">
        <f t="shared" si="71"/>
        <v>1</v>
      </c>
      <c r="Z169" s="34">
        <f t="shared" si="71"/>
        <v>1</v>
      </c>
      <c r="AA169" s="11"/>
    </row>
    <row r="170" spans="1:27" ht="33.6" x14ac:dyDescent="0.65">
      <c r="A170" s="34">
        <v>169</v>
      </c>
      <c r="B170" s="34" t="s">
        <v>183</v>
      </c>
      <c r="C170" s="35">
        <v>0.66612729234088464</v>
      </c>
      <c r="D170" s="35">
        <v>5.5</v>
      </c>
      <c r="E170" s="36">
        <v>3406.58</v>
      </c>
      <c r="F170" s="35">
        <v>114.22607000000001</v>
      </c>
      <c r="G170" s="37">
        <v>10.787486515641856</v>
      </c>
      <c r="H170" s="35">
        <v>333.79180000000002</v>
      </c>
      <c r="I170" s="38">
        <v>27.2</v>
      </c>
      <c r="J170" s="35">
        <v>0.13578838737711149</v>
      </c>
      <c r="K170" s="35">
        <v>5.9331175836030212</v>
      </c>
      <c r="L170" s="35">
        <v>3.1367313915857604</v>
      </c>
      <c r="M170" s="36">
        <v>4121.6019399999996</v>
      </c>
      <c r="N170" s="34"/>
      <c r="O170" s="93">
        <v>11</v>
      </c>
      <c r="P170" s="127"/>
      <c r="Q170" s="146"/>
      <c r="R170" s="149"/>
      <c r="S170" s="34">
        <f t="shared" si="71"/>
        <v>1</v>
      </c>
      <c r="T170" s="34">
        <f t="shared" si="71"/>
        <v>1</v>
      </c>
      <c r="U170" s="34">
        <f t="shared" si="71"/>
        <v>1</v>
      </c>
      <c r="V170" s="34">
        <f t="shared" si="71"/>
        <v>1</v>
      </c>
      <c r="W170" s="34">
        <f t="shared" si="71"/>
        <v>1</v>
      </c>
      <c r="X170" s="34">
        <f t="shared" si="71"/>
        <v>1</v>
      </c>
      <c r="Y170" s="34">
        <f t="shared" si="71"/>
        <v>0</v>
      </c>
      <c r="Z170" s="34">
        <f t="shared" si="71"/>
        <v>1</v>
      </c>
      <c r="AA170" s="11"/>
    </row>
    <row r="171" spans="1:27" ht="33.6" x14ac:dyDescent="0.65">
      <c r="A171" s="34">
        <v>170</v>
      </c>
      <c r="B171" s="34" t="s">
        <v>184</v>
      </c>
      <c r="C171" s="35">
        <v>0.85278353340068835</v>
      </c>
      <c r="D171" s="35">
        <v>15.1</v>
      </c>
      <c r="E171" s="36">
        <v>3583.99</v>
      </c>
      <c r="F171" s="35">
        <v>70.690290000000005</v>
      </c>
      <c r="G171" s="37">
        <v>23.528605921537068</v>
      </c>
      <c r="H171" s="35">
        <v>349.52138000000002</v>
      </c>
      <c r="I171" s="38">
        <v>26.1</v>
      </c>
      <c r="J171" s="35">
        <v>0.1153061739249501</v>
      </c>
      <c r="K171" s="35">
        <v>3.4248334674726442</v>
      </c>
      <c r="L171" s="35">
        <v>3.1700258574926798</v>
      </c>
      <c r="M171" s="36">
        <v>4789.9378399999996</v>
      </c>
      <c r="N171" s="34"/>
      <c r="O171" s="94">
        <v>13</v>
      </c>
      <c r="P171" s="127"/>
      <c r="Q171" s="146"/>
      <c r="R171" s="149"/>
      <c r="S171" s="34">
        <f t="shared" si="71"/>
        <v>1</v>
      </c>
      <c r="T171" s="34">
        <f t="shared" si="71"/>
        <v>1</v>
      </c>
      <c r="U171" s="34">
        <f t="shared" si="71"/>
        <v>1</v>
      </c>
      <c r="V171" s="34">
        <f t="shared" si="71"/>
        <v>1</v>
      </c>
      <c r="W171" s="34">
        <f t="shared" si="71"/>
        <v>1</v>
      </c>
      <c r="X171" s="34">
        <f t="shared" si="71"/>
        <v>1</v>
      </c>
      <c r="Y171" s="34">
        <f t="shared" si="71"/>
        <v>1</v>
      </c>
      <c r="Z171" s="34">
        <f t="shared" si="71"/>
        <v>0</v>
      </c>
      <c r="AA171" s="11"/>
    </row>
    <row r="172" spans="1:27" ht="33.6" x14ac:dyDescent="0.65">
      <c r="A172" s="34">
        <v>171</v>
      </c>
      <c r="B172" s="34" t="s">
        <v>185</v>
      </c>
      <c r="C172" s="35">
        <v>0.6296437514813632</v>
      </c>
      <c r="D172" s="35">
        <v>4.2</v>
      </c>
      <c r="E172" s="36">
        <v>3753.81</v>
      </c>
      <c r="F172" s="35">
        <v>193.0093</v>
      </c>
      <c r="G172" s="37">
        <v>21.486206576737185</v>
      </c>
      <c r="H172" s="35">
        <v>343.45985000000002</v>
      </c>
      <c r="I172" s="38">
        <v>29.5</v>
      </c>
      <c r="J172" s="35">
        <v>1.1152097452174659</v>
      </c>
      <c r="K172" s="35">
        <v>1.9579756592710149</v>
      </c>
      <c r="L172" s="35">
        <v>1.9286060243819496</v>
      </c>
      <c r="M172" s="36">
        <v>3245.7053299999998</v>
      </c>
      <c r="N172" s="34"/>
      <c r="O172" s="95" t="s">
        <v>64</v>
      </c>
      <c r="P172" s="96">
        <f t="shared" ref="P172:Z172" si="72">SUM(P161:P171)</f>
        <v>0</v>
      </c>
      <c r="Q172" s="41">
        <f t="shared" si="72"/>
        <v>0</v>
      </c>
      <c r="R172" s="41">
        <f t="shared" si="72"/>
        <v>0</v>
      </c>
      <c r="S172" s="97">
        <f t="shared" si="72"/>
        <v>7</v>
      </c>
      <c r="T172" s="41">
        <f t="shared" si="72"/>
        <v>7</v>
      </c>
      <c r="U172" s="41">
        <f t="shared" si="72"/>
        <v>6</v>
      </c>
      <c r="V172" s="41">
        <f t="shared" si="72"/>
        <v>7</v>
      </c>
      <c r="W172" s="41">
        <f t="shared" si="72"/>
        <v>6</v>
      </c>
      <c r="X172" s="41">
        <f t="shared" si="72"/>
        <v>7</v>
      </c>
      <c r="Y172" s="41">
        <f t="shared" si="72"/>
        <v>7</v>
      </c>
      <c r="Z172" s="85">
        <f t="shared" si="72"/>
        <v>7</v>
      </c>
      <c r="AA172" s="11"/>
    </row>
    <row r="173" spans="1:27" ht="33.6" x14ac:dyDescent="0.65">
      <c r="A173" s="34">
        <v>172</v>
      </c>
      <c r="B173" s="34" t="s">
        <v>186</v>
      </c>
      <c r="C173" s="35">
        <v>0.60568536664154193</v>
      </c>
      <c r="D173" s="35">
        <v>10.1</v>
      </c>
      <c r="E173" s="36">
        <v>3349.75</v>
      </c>
      <c r="F173" s="35">
        <v>52.233159999999998</v>
      </c>
      <c r="G173" s="37">
        <v>14.940239043824702</v>
      </c>
      <c r="H173" s="35">
        <v>310.56853999999998</v>
      </c>
      <c r="I173" s="38">
        <v>26.3</v>
      </c>
      <c r="J173" s="35">
        <v>0.19582336732267494</v>
      </c>
      <c r="K173" s="35">
        <v>6.460643910843114</v>
      </c>
      <c r="L173" s="35">
        <v>5.7715085603531824</v>
      </c>
      <c r="M173" s="36">
        <v>3734.1175800000001</v>
      </c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11"/>
    </row>
    <row r="174" spans="1:27" ht="33.6" x14ac:dyDescent="0.65">
      <c r="A174" s="34">
        <v>173</v>
      </c>
      <c r="B174" s="34" t="s">
        <v>187</v>
      </c>
      <c r="C174" s="35">
        <v>0.40652008301153225</v>
      </c>
      <c r="D174" s="35">
        <v>6.9</v>
      </c>
      <c r="E174" s="36">
        <v>3600.49</v>
      </c>
      <c r="F174" s="35">
        <v>13.559889999999999</v>
      </c>
      <c r="G174" s="37">
        <v>14.835684451099377</v>
      </c>
      <c r="H174" s="35">
        <v>362.67633000000001</v>
      </c>
      <c r="I174" s="38">
        <v>29.1</v>
      </c>
      <c r="J174" s="35">
        <v>0.49840167737943836</v>
      </c>
      <c r="K174" s="35">
        <v>3.2836840307878217</v>
      </c>
      <c r="L174" s="35">
        <v>0.91581947618672332</v>
      </c>
      <c r="M174" s="36">
        <v>3053.3204599999999</v>
      </c>
      <c r="N174" s="34"/>
      <c r="O174" s="39" t="s">
        <v>398</v>
      </c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79"/>
      <c r="AA174" s="11"/>
    </row>
    <row r="175" spans="1:27" ht="33.6" x14ac:dyDescent="0.65">
      <c r="A175" s="34">
        <v>174</v>
      </c>
      <c r="B175" s="34" t="s">
        <v>188</v>
      </c>
      <c r="C175" s="35">
        <v>0.53052917232021712</v>
      </c>
      <c r="D175" s="35">
        <v>9.3000000000000007</v>
      </c>
      <c r="E175" s="36">
        <v>3262.68</v>
      </c>
      <c r="F175" s="35">
        <v>35.718209999999999</v>
      </c>
      <c r="G175" s="37">
        <v>13.717774762550881</v>
      </c>
      <c r="H175" s="35">
        <v>340.44776000000002</v>
      </c>
      <c r="I175" s="38">
        <v>26.5</v>
      </c>
      <c r="J175" s="35">
        <v>0.29615339053324535</v>
      </c>
      <c r="K175" s="35">
        <v>2.3066485753052919</v>
      </c>
      <c r="L175" s="35">
        <v>1.5048846675712348</v>
      </c>
      <c r="M175" s="36">
        <v>3658.42605</v>
      </c>
      <c r="N175" s="34"/>
      <c r="O175" s="80"/>
      <c r="P175" s="81">
        <v>1</v>
      </c>
      <c r="Q175" s="81">
        <v>2</v>
      </c>
      <c r="R175" s="81">
        <v>3</v>
      </c>
      <c r="S175" s="81">
        <v>5</v>
      </c>
      <c r="T175" s="81">
        <v>6</v>
      </c>
      <c r="U175" s="81">
        <v>7</v>
      </c>
      <c r="V175" s="81">
        <v>8</v>
      </c>
      <c r="W175" s="81">
        <v>9</v>
      </c>
      <c r="X175" s="81">
        <v>10</v>
      </c>
      <c r="Y175" s="81">
        <v>11</v>
      </c>
      <c r="Z175" s="82">
        <v>13</v>
      </c>
      <c r="AA175" s="11"/>
    </row>
    <row r="176" spans="1:27" ht="33.6" x14ac:dyDescent="0.65">
      <c r="A176" s="34">
        <v>175</v>
      </c>
      <c r="B176" s="34" t="s">
        <v>189</v>
      </c>
      <c r="C176" s="35">
        <v>0.72082602766413406</v>
      </c>
      <c r="D176" s="35">
        <v>14</v>
      </c>
      <c r="E176" s="36">
        <v>3398.81</v>
      </c>
      <c r="F176" s="35">
        <v>80.021870000000007</v>
      </c>
      <c r="G176" s="37">
        <v>11.88388856419248</v>
      </c>
      <c r="H176" s="35">
        <v>309.95519000000002</v>
      </c>
      <c r="I176" s="38">
        <v>24.5</v>
      </c>
      <c r="J176" s="35">
        <v>0.32586799383813247</v>
      </c>
      <c r="K176" s="35">
        <v>3.896356906292616</v>
      </c>
      <c r="L176" s="35">
        <v>2.9259475723531829</v>
      </c>
      <c r="M176" s="36">
        <v>3790.2894099999999</v>
      </c>
      <c r="N176" s="34"/>
      <c r="O176" s="80">
        <v>1</v>
      </c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8"/>
      <c r="AA176" s="11"/>
    </row>
    <row r="177" spans="1:27" ht="33.6" x14ac:dyDescent="0.65">
      <c r="A177" s="34">
        <v>176</v>
      </c>
      <c r="B177" s="34" t="s">
        <v>190</v>
      </c>
      <c r="C177" s="35">
        <v>0.76356232122945644</v>
      </c>
      <c r="D177" s="35">
        <v>9.3000000000000007</v>
      </c>
      <c r="E177" s="36">
        <v>3483.37</v>
      </c>
      <c r="F177" s="35">
        <v>1.9181600000000001</v>
      </c>
      <c r="G177" s="37">
        <v>9.3809085179618936</v>
      </c>
      <c r="H177" s="35">
        <v>328.93779999999998</v>
      </c>
      <c r="I177" s="38">
        <v>29.7</v>
      </c>
      <c r="J177" s="35">
        <v>0.11579183522821847</v>
      </c>
      <c r="K177" s="35">
        <v>2.6664081058806417</v>
      </c>
      <c r="L177" s="35">
        <v>2.4921219760508073</v>
      </c>
      <c r="M177" s="36">
        <v>4073.6898200000001</v>
      </c>
      <c r="N177" s="34"/>
      <c r="O177" s="80">
        <v>2</v>
      </c>
      <c r="P177" s="127"/>
      <c r="Q177" s="146"/>
      <c r="R177" s="146"/>
      <c r="S177" s="146"/>
      <c r="T177" s="146"/>
      <c r="U177" s="146"/>
      <c r="V177" s="146"/>
      <c r="W177" s="146"/>
      <c r="X177" s="146"/>
      <c r="Y177" s="146"/>
      <c r="Z177" s="148"/>
      <c r="AA177" s="11"/>
    </row>
    <row r="178" spans="1:27" ht="33.6" x14ac:dyDescent="0.65">
      <c r="A178" s="34">
        <v>177</v>
      </c>
      <c r="B178" s="34" t="s">
        <v>191</v>
      </c>
      <c r="C178" s="35">
        <v>0.69693309838240236</v>
      </c>
      <c r="D178" s="35">
        <v>15.4</v>
      </c>
      <c r="E178" s="36">
        <v>3193.85</v>
      </c>
      <c r="F178" s="35">
        <v>17.475729999999999</v>
      </c>
      <c r="G178" s="37">
        <v>15.898786306848555</v>
      </c>
      <c r="H178" s="35">
        <v>356.84163000000001</v>
      </c>
      <c r="I178" s="38">
        <v>26.5</v>
      </c>
      <c r="J178" s="35">
        <v>0.1971127672755261</v>
      </c>
      <c r="K178" s="35">
        <v>3.5638624349100128</v>
      </c>
      <c r="L178" s="35">
        <v>4.2002098718989442</v>
      </c>
      <c r="M178" s="36">
        <v>2754.8458599999999</v>
      </c>
      <c r="N178" s="34"/>
      <c r="O178" s="80">
        <v>3</v>
      </c>
      <c r="P178" s="127"/>
      <c r="Q178" s="146"/>
      <c r="R178" s="149"/>
      <c r="S178" s="149"/>
      <c r="T178" s="149"/>
      <c r="U178" s="149"/>
      <c r="V178" s="149"/>
      <c r="W178" s="149"/>
      <c r="X178" s="149"/>
      <c r="Y178" s="149"/>
      <c r="Z178" s="150"/>
      <c r="AA178" s="11"/>
    </row>
    <row r="179" spans="1:27" ht="33.6" x14ac:dyDescent="0.65">
      <c r="A179" s="34">
        <v>178</v>
      </c>
      <c r="B179" s="34" t="s">
        <v>192</v>
      </c>
      <c r="C179" s="35">
        <v>0.98536036036036034</v>
      </c>
      <c r="D179" s="35">
        <v>6</v>
      </c>
      <c r="E179" s="36">
        <v>3872.43</v>
      </c>
      <c r="F179" s="35">
        <v>382.40271000000001</v>
      </c>
      <c r="G179" s="37">
        <v>26.222651222651223</v>
      </c>
      <c r="H179" s="35">
        <v>382.30641000000003</v>
      </c>
      <c r="I179" s="38">
        <v>25.8</v>
      </c>
      <c r="J179" s="35">
        <v>2.5906735751295336</v>
      </c>
      <c r="K179" s="35">
        <v>2.0109395109395107</v>
      </c>
      <c r="L179" s="35">
        <v>1.7716377091377091</v>
      </c>
      <c r="M179" s="36">
        <v>2524.4664299999999</v>
      </c>
      <c r="N179" s="34"/>
      <c r="O179" s="80">
        <v>5</v>
      </c>
      <c r="P179" s="127"/>
      <c r="Q179" s="146"/>
      <c r="R179" s="149"/>
      <c r="S179" s="98"/>
      <c r="T179" s="98"/>
      <c r="U179" s="98"/>
      <c r="V179" s="98"/>
      <c r="W179" s="98"/>
      <c r="X179" s="98"/>
      <c r="Y179" s="98"/>
      <c r="Z179" s="99"/>
      <c r="AA179" s="11"/>
    </row>
    <row r="180" spans="1:27" ht="33.6" x14ac:dyDescent="0.65">
      <c r="A180" s="34">
        <v>179</v>
      </c>
      <c r="B180" s="34" t="s">
        <v>193</v>
      </c>
      <c r="C180" s="35">
        <v>0.49253523091949214</v>
      </c>
      <c r="D180" s="35">
        <v>11.4</v>
      </c>
      <c r="E180" s="36">
        <v>3454.79</v>
      </c>
      <c r="F180" s="35">
        <v>50.131160000000001</v>
      </c>
      <c r="G180" s="37">
        <v>16.952699874424443</v>
      </c>
      <c r="H180" s="35">
        <v>372.17804000000001</v>
      </c>
      <c r="I180" s="38">
        <v>31.5</v>
      </c>
      <c r="J180" s="35">
        <v>0.73030777256129376</v>
      </c>
      <c r="K180" s="35">
        <v>3.209153062648249</v>
      </c>
      <c r="L180" s="35">
        <v>1.9694432817078276</v>
      </c>
      <c r="M180" s="36">
        <v>2658.1972900000001</v>
      </c>
      <c r="N180" s="34"/>
      <c r="O180" s="80">
        <v>6</v>
      </c>
      <c r="P180" s="127"/>
      <c r="Q180" s="146"/>
      <c r="R180" s="149"/>
      <c r="S180" s="98"/>
      <c r="T180" s="34">
        <v>0.99999999999999989</v>
      </c>
      <c r="U180" s="34">
        <v>0.57218833780440825</v>
      </c>
      <c r="V180" s="34">
        <v>3.9771189122367618E-3</v>
      </c>
      <c r="W180" s="34">
        <v>0.53304658346040767</v>
      </c>
      <c r="X180" s="34">
        <v>-0.14002484874554955</v>
      </c>
      <c r="Y180" s="34">
        <v>-6.0241725774970084E-2</v>
      </c>
      <c r="Z180" s="83">
        <v>-0.1227657398173353</v>
      </c>
      <c r="AA180" s="11"/>
    </row>
    <row r="181" spans="1:27" ht="33.6" x14ac:dyDescent="0.65">
      <c r="A181" s="34">
        <v>180</v>
      </c>
      <c r="B181" s="34" t="s">
        <v>194</v>
      </c>
      <c r="C181" s="35">
        <v>0.40032790277523533</v>
      </c>
      <c r="D181" s="35">
        <v>5</v>
      </c>
      <c r="E181" s="36">
        <v>3477.49</v>
      </c>
      <c r="F181" s="35">
        <v>36.848599999999998</v>
      </c>
      <c r="G181" s="37">
        <v>9.4311841906293026</v>
      </c>
      <c r="H181" s="35">
        <v>271.63402000000002</v>
      </c>
      <c r="I181" s="38">
        <v>26</v>
      </c>
      <c r="J181" s="35">
        <v>0.89142449634515952</v>
      </c>
      <c r="K181" s="35">
        <v>5.6507517091534218</v>
      </c>
      <c r="L181" s="35">
        <v>2.9327401370506263</v>
      </c>
      <c r="M181" s="36">
        <v>2363.8049500000002</v>
      </c>
      <c r="N181" s="34"/>
      <c r="O181" s="80">
        <v>7</v>
      </c>
      <c r="P181" s="127"/>
      <c r="Q181" s="146"/>
      <c r="R181" s="149"/>
      <c r="S181" s="98"/>
      <c r="T181" s="34">
        <v>0.57218833780440825</v>
      </c>
      <c r="U181" s="34">
        <v>1</v>
      </c>
      <c r="V181" s="34">
        <v>0.25112944644807367</v>
      </c>
      <c r="W181" s="34">
        <v>0.65148670136464681</v>
      </c>
      <c r="X181" s="34">
        <v>-0.33926385268739695</v>
      </c>
      <c r="Y181" s="34">
        <v>-8.570905000676983E-2</v>
      </c>
      <c r="Z181" s="83">
        <v>-0.14328828438667285</v>
      </c>
      <c r="AA181" s="11"/>
    </row>
    <row r="182" spans="1:27" ht="33.6" x14ac:dyDescent="0.65">
      <c r="A182" s="34">
        <v>181</v>
      </c>
      <c r="B182" s="34" t="s">
        <v>195</v>
      </c>
      <c r="C182" s="35">
        <v>0.72072340933508416</v>
      </c>
      <c r="D182" s="35">
        <v>10.8</v>
      </c>
      <c r="E182" s="36">
        <v>3543.66</v>
      </c>
      <c r="F182" s="35">
        <v>184.90451999999999</v>
      </c>
      <c r="G182" s="37">
        <v>16.667661453981136</v>
      </c>
      <c r="H182" s="35">
        <v>331.86104999999998</v>
      </c>
      <c r="I182" s="38">
        <v>23.6</v>
      </c>
      <c r="J182" s="35">
        <v>0.21143437077131258</v>
      </c>
      <c r="K182" s="35">
        <v>4.1781067207830969</v>
      </c>
      <c r="L182" s="35">
        <v>3.991733317416736</v>
      </c>
      <c r="M182" s="36">
        <v>3352.4680699999999</v>
      </c>
      <c r="N182" s="34"/>
      <c r="O182" s="80">
        <v>8</v>
      </c>
      <c r="P182" s="127"/>
      <c r="Q182" s="146"/>
      <c r="R182" s="149"/>
      <c r="S182" s="98"/>
      <c r="T182" s="34">
        <v>3.9771189122367618E-3</v>
      </c>
      <c r="U182" s="34">
        <v>0.25112944644807367</v>
      </c>
      <c r="V182" s="34">
        <v>1.0000000000000002</v>
      </c>
      <c r="W182" s="34">
        <v>-6.8211497853116046E-2</v>
      </c>
      <c r="X182" s="34">
        <v>-9.5759828528447333E-2</v>
      </c>
      <c r="Y182" s="34">
        <v>-0.12985249422128414</v>
      </c>
      <c r="Z182" s="83">
        <v>4.6681561119896776E-3</v>
      </c>
      <c r="AA182" s="11"/>
    </row>
    <row r="183" spans="1:27" ht="33.6" x14ac:dyDescent="0.65">
      <c r="A183" s="34">
        <v>182</v>
      </c>
      <c r="B183" s="34" t="s">
        <v>196</v>
      </c>
      <c r="C183" s="35">
        <v>0.6084771936294282</v>
      </c>
      <c r="D183" s="35">
        <v>15.9</v>
      </c>
      <c r="E183" s="36">
        <v>3321.17</v>
      </c>
      <c r="F183" s="35">
        <v>62.250480000000003</v>
      </c>
      <c r="G183" s="37">
        <v>16.675501878442851</v>
      </c>
      <c r="H183" s="35">
        <v>298.91442000000001</v>
      </c>
      <c r="I183" s="38">
        <v>22.1</v>
      </c>
      <c r="J183" s="35">
        <v>0.31247768016570243</v>
      </c>
      <c r="K183" s="35">
        <v>3.2267729965196947</v>
      </c>
      <c r="L183" s="35">
        <v>3.5138405513172151</v>
      </c>
      <c r="M183" s="36">
        <v>3007.2832899999999</v>
      </c>
      <c r="N183" s="34"/>
      <c r="O183" s="80">
        <v>9</v>
      </c>
      <c r="P183" s="127"/>
      <c r="Q183" s="146"/>
      <c r="R183" s="149"/>
      <c r="S183" s="98"/>
      <c r="T183" s="34">
        <v>0.53304658346040767</v>
      </c>
      <c r="U183" s="34">
        <v>0.65148670136464681</v>
      </c>
      <c r="V183" s="34">
        <v>-6.8211497853116046E-2</v>
      </c>
      <c r="W183" s="34">
        <v>1</v>
      </c>
      <c r="X183" s="34">
        <v>-0.24470471022649073</v>
      </c>
      <c r="Y183" s="34">
        <v>-8.7057457145327047E-3</v>
      </c>
      <c r="Z183" s="83">
        <v>-0.18202520784761755</v>
      </c>
      <c r="AA183" s="11"/>
    </row>
    <row r="184" spans="1:27" ht="33.6" x14ac:dyDescent="0.65">
      <c r="A184" s="34">
        <v>183</v>
      </c>
      <c r="B184" s="34" t="s">
        <v>197</v>
      </c>
      <c r="C184" s="35">
        <v>0.53621186222399142</v>
      </c>
      <c r="D184" s="35">
        <v>11.7</v>
      </c>
      <c r="E184" s="36">
        <v>3724.71</v>
      </c>
      <c r="F184" s="35">
        <v>183.86346</v>
      </c>
      <c r="G184" s="37">
        <v>25.03102535884047</v>
      </c>
      <c r="H184" s="35">
        <v>354.85986000000003</v>
      </c>
      <c r="I184" s="38">
        <v>28.2</v>
      </c>
      <c r="J184" s="35">
        <v>0.24058381672859472</v>
      </c>
      <c r="K184" s="35">
        <v>6.3221485939073219</v>
      </c>
      <c r="L184" s="35">
        <v>4.5634205165429558</v>
      </c>
      <c r="M184" s="36">
        <v>2969.0917199999999</v>
      </c>
      <c r="N184" s="34"/>
      <c r="O184" s="80">
        <v>10</v>
      </c>
      <c r="P184" s="127"/>
      <c r="Q184" s="146"/>
      <c r="R184" s="149"/>
      <c r="S184" s="98"/>
      <c r="T184" s="34">
        <v>-0.14002484874554955</v>
      </c>
      <c r="U184" s="34">
        <v>-0.33926385268739695</v>
      </c>
      <c r="V184" s="34">
        <v>-9.5759828528447333E-2</v>
      </c>
      <c r="W184" s="34">
        <v>-0.24470471022649073</v>
      </c>
      <c r="X184" s="34">
        <v>0.99999999999999989</v>
      </c>
      <c r="Y184" s="34">
        <v>0.25271528842896912</v>
      </c>
      <c r="Z184" s="83">
        <v>0.25932893757960035</v>
      </c>
      <c r="AA184" s="11"/>
    </row>
    <row r="185" spans="1:27" ht="33.6" x14ac:dyDescent="0.65">
      <c r="A185" s="34">
        <v>184</v>
      </c>
      <c r="B185" s="34" t="s">
        <v>198</v>
      </c>
      <c r="C185" s="35">
        <v>0.90332615458243604</v>
      </c>
      <c r="D185" s="35">
        <v>11.8</v>
      </c>
      <c r="E185" s="36">
        <v>3205.87</v>
      </c>
      <c r="F185" s="35">
        <v>8.8272399999999998</v>
      </c>
      <c r="G185" s="37">
        <v>27.458722182340274</v>
      </c>
      <c r="H185" s="35">
        <v>319.72361999999998</v>
      </c>
      <c r="I185" s="38">
        <v>22.9</v>
      </c>
      <c r="J185" s="35">
        <v>0.15614590273151233</v>
      </c>
      <c r="K185" s="35">
        <v>2.9911462072266093</v>
      </c>
      <c r="L185" s="35">
        <v>3.0306293371620003</v>
      </c>
      <c r="M185" s="36">
        <v>2897.8523599999999</v>
      </c>
      <c r="N185" s="34"/>
      <c r="O185" s="80">
        <v>11</v>
      </c>
      <c r="P185" s="127"/>
      <c r="Q185" s="146"/>
      <c r="R185" s="149"/>
      <c r="S185" s="98"/>
      <c r="T185" s="34">
        <v>-6.0241725774970084E-2</v>
      </c>
      <c r="U185" s="34">
        <v>-8.570905000676983E-2</v>
      </c>
      <c r="V185" s="34">
        <v>-0.12985249422128414</v>
      </c>
      <c r="W185" s="34">
        <v>-8.7057457145327047E-3</v>
      </c>
      <c r="X185" s="34">
        <v>0.25271528842896912</v>
      </c>
      <c r="Y185" s="34">
        <v>1</v>
      </c>
      <c r="Z185" s="83">
        <v>0.15711993241447006</v>
      </c>
      <c r="AA185" s="11"/>
    </row>
    <row r="186" spans="1:27" ht="33.6" x14ac:dyDescent="0.65">
      <c r="A186" s="34">
        <v>185</v>
      </c>
      <c r="B186" s="34" t="s">
        <v>199</v>
      </c>
      <c r="C186" s="35">
        <v>0.72633797133505695</v>
      </c>
      <c r="D186" s="35">
        <v>19.3</v>
      </c>
      <c r="E186" s="36">
        <v>3097.08</v>
      </c>
      <c r="F186" s="35">
        <v>44.390639999999998</v>
      </c>
      <c r="G186" s="37">
        <v>11.433097696940711</v>
      </c>
      <c r="H186" s="35">
        <v>295.49700000000001</v>
      </c>
      <c r="I186" s="38">
        <v>26.8</v>
      </c>
      <c r="J186" s="35">
        <v>0.49641056972659237</v>
      </c>
      <c r="K186" s="35">
        <v>6.5758993289593635</v>
      </c>
      <c r="L186" s="35">
        <v>7.1121340287845047</v>
      </c>
      <c r="M186" s="36">
        <v>3926.8580700000002</v>
      </c>
      <c r="N186" s="34"/>
      <c r="O186" s="84">
        <v>13</v>
      </c>
      <c r="P186" s="126"/>
      <c r="Q186" s="147"/>
      <c r="R186" s="125"/>
      <c r="S186" s="97"/>
      <c r="T186" s="41">
        <v>-0.1227657398173353</v>
      </c>
      <c r="U186" s="41">
        <v>-0.14328828438667285</v>
      </c>
      <c r="V186" s="41">
        <v>4.6681561119896776E-3</v>
      </c>
      <c r="W186" s="41">
        <v>-0.18202520784761755</v>
      </c>
      <c r="X186" s="41">
        <v>0.25932893757960035</v>
      </c>
      <c r="Y186" s="41">
        <v>0.15711993241447006</v>
      </c>
      <c r="Z186" s="85">
        <v>1</v>
      </c>
      <c r="AA186" s="11"/>
    </row>
    <row r="187" spans="1:27" ht="33.6" x14ac:dyDescent="0.65">
      <c r="A187" s="34">
        <v>186</v>
      </c>
      <c r="B187" s="34" t="s">
        <v>200</v>
      </c>
      <c r="C187" s="35">
        <v>0.68966389957481278</v>
      </c>
      <c r="D187" s="35">
        <v>8.5</v>
      </c>
      <c r="E187" s="36">
        <v>4790.57</v>
      </c>
      <c r="F187" s="35">
        <v>22.919830000000001</v>
      </c>
      <c r="G187" s="37">
        <v>21.563069447256531</v>
      </c>
      <c r="H187" s="35">
        <v>376.77161000000001</v>
      </c>
      <c r="I187" s="38">
        <v>28.3</v>
      </c>
      <c r="J187" s="35">
        <v>0.41739230558873902</v>
      </c>
      <c r="K187" s="35">
        <v>2.910508200040494</v>
      </c>
      <c r="L187" s="35">
        <v>0.99653269892690843</v>
      </c>
      <c r="M187" s="36">
        <v>3193.2703999999999</v>
      </c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11"/>
    </row>
    <row r="188" spans="1:27" ht="33.6" x14ac:dyDescent="0.65">
      <c r="A188" s="34">
        <v>187</v>
      </c>
      <c r="B188" s="34" t="s">
        <v>200</v>
      </c>
      <c r="C188" s="35">
        <v>0.82181131656394024</v>
      </c>
      <c r="D188" s="35">
        <v>18.3</v>
      </c>
      <c r="E188" s="36">
        <v>3563.66</v>
      </c>
      <c r="F188" s="35">
        <v>52.036200000000001</v>
      </c>
      <c r="G188" s="37">
        <v>21.655838747293018</v>
      </c>
      <c r="H188" s="35">
        <v>359.12599</v>
      </c>
      <c r="I188" s="38">
        <v>29.8</v>
      </c>
      <c r="J188" s="35">
        <v>0.20847914463985229</v>
      </c>
      <c r="K188" s="35">
        <v>2.7763895829862846</v>
      </c>
      <c r="L188" s="35">
        <v>2.3682603142873013</v>
      </c>
      <c r="M188" s="36">
        <v>4748.6534499999998</v>
      </c>
      <c r="N188" s="34"/>
      <c r="O188" s="43" t="s">
        <v>424</v>
      </c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11"/>
    </row>
    <row r="189" spans="1:27" ht="33.6" x14ac:dyDescent="0.65">
      <c r="A189" s="34">
        <v>188</v>
      </c>
      <c r="B189" s="34" t="s">
        <v>201</v>
      </c>
      <c r="C189" s="35">
        <v>0.84906941991577234</v>
      </c>
      <c r="D189" s="35">
        <v>10.8</v>
      </c>
      <c r="E189" s="36">
        <v>3013.66</v>
      </c>
      <c r="F189" s="35">
        <v>111.33501</v>
      </c>
      <c r="G189" s="37">
        <v>14.875696236924332</v>
      </c>
      <c r="H189" s="35">
        <v>305.00837999999999</v>
      </c>
      <c r="I189" s="38">
        <v>24.6</v>
      </c>
      <c r="J189" s="35">
        <v>0.34585621028057584</v>
      </c>
      <c r="K189" s="35">
        <v>4.0755332155957067</v>
      </c>
      <c r="L189" s="35">
        <v>2.6484173346012772</v>
      </c>
      <c r="M189" s="36">
        <v>3751.1887000000002</v>
      </c>
      <c r="N189" s="34"/>
      <c r="O189" s="86"/>
      <c r="P189" s="87">
        <v>1</v>
      </c>
      <c r="Q189" s="87">
        <v>2</v>
      </c>
      <c r="R189" s="87">
        <v>3</v>
      </c>
      <c r="S189" s="87">
        <v>5</v>
      </c>
      <c r="T189" s="87">
        <v>6</v>
      </c>
      <c r="U189" s="87">
        <v>7</v>
      </c>
      <c r="V189" s="87">
        <v>8</v>
      </c>
      <c r="W189" s="87">
        <v>9</v>
      </c>
      <c r="X189" s="87">
        <v>10</v>
      </c>
      <c r="Y189" s="87">
        <v>11</v>
      </c>
      <c r="Z189" s="88">
        <v>13</v>
      </c>
      <c r="AA189" s="11"/>
    </row>
    <row r="190" spans="1:27" ht="33.6" x14ac:dyDescent="0.65">
      <c r="A190" s="34">
        <v>189</v>
      </c>
      <c r="B190" s="34" t="s">
        <v>202</v>
      </c>
      <c r="C190" s="35">
        <v>0.48488759211461491</v>
      </c>
      <c r="D190" s="35">
        <v>10.5</v>
      </c>
      <c r="E190" s="36">
        <v>3240.29</v>
      </c>
      <c r="F190" s="35">
        <v>56.099850000000004</v>
      </c>
      <c r="G190" s="37">
        <v>8.2342049152732582</v>
      </c>
      <c r="H190" s="35">
        <v>249.28459000000001</v>
      </c>
      <c r="I190" s="38">
        <v>22.6</v>
      </c>
      <c r="J190" s="35">
        <v>0.86462769389598659</v>
      </c>
      <c r="K190" s="35">
        <v>4.7226274641828452</v>
      </c>
      <c r="L190" s="35">
        <v>23.977293981221713</v>
      </c>
      <c r="M190" s="36">
        <v>3528.95766</v>
      </c>
      <c r="N190" s="34"/>
      <c r="O190" s="89">
        <v>1</v>
      </c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1"/>
    </row>
    <row r="191" spans="1:27" ht="33.6" x14ac:dyDescent="0.65">
      <c r="A191" s="34">
        <v>190</v>
      </c>
      <c r="B191" s="34" t="s">
        <v>203</v>
      </c>
      <c r="C191" s="35">
        <v>0.55895417034903072</v>
      </c>
      <c r="D191" s="35">
        <v>14.5</v>
      </c>
      <c r="E191" s="36">
        <v>3661.03</v>
      </c>
      <c r="F191" s="35">
        <v>140.15559999999999</v>
      </c>
      <c r="G191" s="37">
        <v>23.081249210921985</v>
      </c>
      <c r="H191" s="35">
        <v>349.99484000000001</v>
      </c>
      <c r="I191" s="38">
        <v>24.7</v>
      </c>
      <c r="J191" s="35">
        <v>0.3113930948581215</v>
      </c>
      <c r="K191" s="35">
        <v>3.7875744602706392</v>
      </c>
      <c r="L191" s="35">
        <v>2.4985366189585321</v>
      </c>
      <c r="M191" s="36">
        <v>3565.0946300000001</v>
      </c>
      <c r="N191" s="34"/>
      <c r="O191" s="89">
        <v>2</v>
      </c>
      <c r="P191" s="127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1"/>
    </row>
    <row r="192" spans="1:27" ht="33.6" x14ac:dyDescent="0.65">
      <c r="A192" s="34">
        <v>191</v>
      </c>
      <c r="B192" s="34" t="s">
        <v>204</v>
      </c>
      <c r="C192" s="35">
        <v>0.34861106014458187</v>
      </c>
      <c r="D192" s="35">
        <v>9.6</v>
      </c>
      <c r="E192" s="36">
        <v>3190.67</v>
      </c>
      <c r="F192" s="35">
        <v>38.664430000000003</v>
      </c>
      <c r="G192" s="37">
        <v>10.935378518219515</v>
      </c>
      <c r="H192" s="35">
        <v>277.86135999999999</v>
      </c>
      <c r="I192" s="38">
        <v>25.8</v>
      </c>
      <c r="J192" s="35">
        <v>0.74576776791707056</v>
      </c>
      <c r="K192" s="35">
        <v>5.4519624443663925</v>
      </c>
      <c r="L192" s="35">
        <v>9.8757057408116093</v>
      </c>
      <c r="M192" s="36">
        <v>3563.5127400000001</v>
      </c>
      <c r="N192" s="34"/>
      <c r="O192" s="89">
        <v>3</v>
      </c>
      <c r="P192" s="127"/>
      <c r="Q192" s="146"/>
      <c r="R192" s="149"/>
      <c r="S192" s="149"/>
      <c r="T192" s="149"/>
      <c r="U192" s="149"/>
      <c r="V192" s="149"/>
      <c r="W192" s="149"/>
      <c r="X192" s="149"/>
      <c r="Y192" s="149"/>
      <c r="Z192" s="149"/>
      <c r="AA192" s="11"/>
    </row>
    <row r="193" spans="1:27" ht="33.6" x14ac:dyDescent="0.65">
      <c r="A193" s="34">
        <v>192</v>
      </c>
      <c r="B193" s="34" t="s">
        <v>205</v>
      </c>
      <c r="C193" s="35">
        <v>0.54605412477804027</v>
      </c>
      <c r="D193" s="35">
        <v>3.1</v>
      </c>
      <c r="E193" s="36">
        <v>3768.93</v>
      </c>
      <c r="F193" s="35">
        <v>87.648529999999994</v>
      </c>
      <c r="G193" s="37">
        <v>10.867678669176646</v>
      </c>
      <c r="H193" s="35">
        <v>313.61396999999999</v>
      </c>
      <c r="I193" s="38">
        <v>27.5</v>
      </c>
      <c r="J193" s="35">
        <v>0.31570016376945992</v>
      </c>
      <c r="K193" s="35">
        <v>7.0760069959012561</v>
      </c>
      <c r="L193" s="35">
        <v>4.1362598630191858</v>
      </c>
      <c r="M193" s="36">
        <v>3591.0468500000002</v>
      </c>
      <c r="N193" s="34"/>
      <c r="O193" s="89">
        <v>5</v>
      </c>
      <c r="P193" s="127"/>
      <c r="Q193" s="146"/>
      <c r="R193" s="149"/>
      <c r="S193" s="98"/>
      <c r="T193" s="98"/>
      <c r="U193" s="98"/>
      <c r="V193" s="98"/>
      <c r="W193" s="98"/>
      <c r="X193" s="98"/>
      <c r="Y193" s="98"/>
      <c r="Z193" s="98"/>
      <c r="AA193" s="11"/>
    </row>
    <row r="194" spans="1:27" ht="33.6" x14ac:dyDescent="0.65">
      <c r="A194" s="34">
        <v>193</v>
      </c>
      <c r="B194" s="34" t="s">
        <v>206</v>
      </c>
      <c r="C194" s="35">
        <v>0.8667388949079089</v>
      </c>
      <c r="D194" s="35">
        <v>6.3</v>
      </c>
      <c r="E194" s="36">
        <v>3416.14</v>
      </c>
      <c r="F194" s="35">
        <v>68.695689999999999</v>
      </c>
      <c r="G194" s="37">
        <v>61.362256378507738</v>
      </c>
      <c r="H194" s="35">
        <v>357.14881000000003</v>
      </c>
      <c r="I194" s="38">
        <v>26.4</v>
      </c>
      <c r="J194" s="35">
        <v>3.4734282737061477</v>
      </c>
      <c r="K194" s="35">
        <v>5.2385317824104387</v>
      </c>
      <c r="L194" s="35">
        <v>2.6945102568071149</v>
      </c>
      <c r="M194" s="36">
        <v>3832.8551200000002</v>
      </c>
      <c r="N194" s="34"/>
      <c r="O194" s="89">
        <v>6</v>
      </c>
      <c r="P194" s="127"/>
      <c r="Q194" s="146"/>
      <c r="R194" s="149"/>
      <c r="S194" s="98"/>
      <c r="T194" s="34">
        <f t="shared" ref="T194:Z194" si="73">TDIST(ABS(T180),7,2)</f>
        <v>0.35061666282020743</v>
      </c>
      <c r="U194" s="34">
        <f t="shared" si="73"/>
        <v>0.58509333017282361</v>
      </c>
      <c r="V194" s="34">
        <f t="shared" si="73"/>
        <v>0.99693769566595836</v>
      </c>
      <c r="W194" s="34">
        <f t="shared" si="73"/>
        <v>0.61049856267275904</v>
      </c>
      <c r="X194" s="34">
        <f t="shared" si="73"/>
        <v>0.89258423435994994</v>
      </c>
      <c r="Y194" s="34">
        <f t="shared" si="73"/>
        <v>0.95364693999666128</v>
      </c>
      <c r="Z194" s="34">
        <f t="shared" si="73"/>
        <v>0.90574297040944884</v>
      </c>
      <c r="AA194" s="11"/>
    </row>
    <row r="195" spans="1:27" ht="33.6" x14ac:dyDescent="0.65">
      <c r="A195" s="34">
        <v>194</v>
      </c>
      <c r="B195" s="34" t="s">
        <v>207</v>
      </c>
      <c r="C195" s="35">
        <v>0.54130621743309559</v>
      </c>
      <c r="D195" s="35">
        <v>12</v>
      </c>
      <c r="E195" s="36">
        <v>3440.51</v>
      </c>
      <c r="F195" s="35">
        <v>54.406669999999998</v>
      </c>
      <c r="G195" s="37">
        <v>21.240306716099703</v>
      </c>
      <c r="H195" s="35">
        <v>352.44166000000001</v>
      </c>
      <c r="I195" s="38">
        <v>27.3</v>
      </c>
      <c r="J195" s="35">
        <v>0.49024414158250812</v>
      </c>
      <c r="K195" s="35">
        <v>5.4202892266331331</v>
      </c>
      <c r="L195" s="35">
        <v>4.7317679538046811</v>
      </c>
      <c r="M195" s="36">
        <v>3111.2026500000002</v>
      </c>
      <c r="N195" s="34"/>
      <c r="O195" s="89">
        <v>7</v>
      </c>
      <c r="P195" s="127"/>
      <c r="Q195" s="146"/>
      <c r="R195" s="149"/>
      <c r="S195" s="98"/>
      <c r="T195" s="34">
        <f t="shared" ref="T195:Z195" si="74">TDIST(ABS(T181),7,2)</f>
        <v>0.58509333017282361</v>
      </c>
      <c r="U195" s="34">
        <f t="shared" si="74"/>
        <v>0.35061666282020748</v>
      </c>
      <c r="V195" s="34">
        <f t="shared" si="74"/>
        <v>0.80892644379087908</v>
      </c>
      <c r="W195" s="34">
        <f t="shared" si="74"/>
        <v>0.53552744831239008</v>
      </c>
      <c r="X195" s="34">
        <f t="shared" si="74"/>
        <v>0.74436172201969897</v>
      </c>
      <c r="Y195" s="34">
        <f t="shared" si="74"/>
        <v>0.93409769437459511</v>
      </c>
      <c r="Z195" s="34">
        <f t="shared" si="74"/>
        <v>0.89010005382107082</v>
      </c>
      <c r="AA195" s="11"/>
    </row>
    <row r="196" spans="1:27" ht="33.6" x14ac:dyDescent="0.65">
      <c r="A196" s="34">
        <v>195</v>
      </c>
      <c r="B196" s="34" t="s">
        <v>208</v>
      </c>
      <c r="C196" s="35">
        <v>0.54003287156609536</v>
      </c>
      <c r="D196" s="35">
        <v>6.1</v>
      </c>
      <c r="E196" s="36">
        <v>3867.54</v>
      </c>
      <c r="F196" s="35">
        <v>92.140919999999994</v>
      </c>
      <c r="G196" s="37">
        <v>15.177942508301747</v>
      </c>
      <c r="H196" s="35">
        <v>316.59008</v>
      </c>
      <c r="I196" s="38">
        <v>25.6</v>
      </c>
      <c r="J196" s="35">
        <v>0.26721422142214224</v>
      </c>
      <c r="K196" s="35">
        <v>2.0125448629792371</v>
      </c>
      <c r="L196" s="35">
        <v>3.3565894073055373</v>
      </c>
      <c r="M196" s="36">
        <v>2540.0664099999999</v>
      </c>
      <c r="N196" s="34"/>
      <c r="O196" s="89">
        <v>8</v>
      </c>
      <c r="P196" s="127"/>
      <c r="Q196" s="146"/>
      <c r="R196" s="149"/>
      <c r="S196" s="98"/>
      <c r="T196" s="34">
        <f t="shared" ref="T196:Z196" si="75">TDIST(ABS(T182),7,2)</f>
        <v>0.99693769566595836</v>
      </c>
      <c r="U196" s="34">
        <f t="shared" si="75"/>
        <v>0.80892644379087908</v>
      </c>
      <c r="V196" s="34">
        <f t="shared" si="75"/>
        <v>0.35061666282020765</v>
      </c>
      <c r="W196" s="34">
        <f t="shared" si="75"/>
        <v>0.94752481389564436</v>
      </c>
      <c r="X196" s="34">
        <f t="shared" si="75"/>
        <v>0.92639510372437017</v>
      </c>
      <c r="Y196" s="34">
        <f t="shared" si="75"/>
        <v>0.90033576732786424</v>
      </c>
      <c r="Z196" s="34">
        <f t="shared" si="75"/>
        <v>0.99640561453102194</v>
      </c>
      <c r="AA196" s="11"/>
    </row>
    <row r="197" spans="1:27" ht="33.6" x14ac:dyDescent="0.65">
      <c r="A197" s="34">
        <v>196</v>
      </c>
      <c r="B197" s="34" t="s">
        <v>209</v>
      </c>
      <c r="C197" s="35">
        <v>0.77147562772689182</v>
      </c>
      <c r="D197" s="35">
        <v>16.5</v>
      </c>
      <c r="E197" s="36">
        <v>3430.34</v>
      </c>
      <c r="F197" s="35">
        <v>160.47709</v>
      </c>
      <c r="G197" s="37">
        <v>12.655667600913057</v>
      </c>
      <c r="H197" s="35">
        <v>340.69173000000001</v>
      </c>
      <c r="I197" s="38">
        <v>24.1</v>
      </c>
      <c r="J197" s="35">
        <v>0.19450800915331809</v>
      </c>
      <c r="K197" s="35">
        <v>4.3341327400387186</v>
      </c>
      <c r="L197" s="35">
        <v>3.0466063740645497</v>
      </c>
      <c r="M197" s="36">
        <v>3586.0903199999998</v>
      </c>
      <c r="N197" s="34"/>
      <c r="O197" s="89">
        <v>9</v>
      </c>
      <c r="P197" s="127"/>
      <c r="Q197" s="146"/>
      <c r="R197" s="149"/>
      <c r="S197" s="98"/>
      <c r="T197" s="34">
        <f t="shared" ref="T197:Z197" si="76">TDIST(ABS(T183),7,2)</f>
        <v>0.61049856267275904</v>
      </c>
      <c r="U197" s="34">
        <f t="shared" si="76"/>
        <v>0.53552744831239008</v>
      </c>
      <c r="V197" s="34">
        <f t="shared" si="76"/>
        <v>0.94752481389564436</v>
      </c>
      <c r="W197" s="34">
        <f t="shared" si="76"/>
        <v>0.35061666282020748</v>
      </c>
      <c r="X197" s="34">
        <f t="shared" si="76"/>
        <v>0.81370337567986195</v>
      </c>
      <c r="Y197" s="34">
        <f t="shared" si="76"/>
        <v>0.99329682142176945</v>
      </c>
      <c r="Z197" s="34">
        <f t="shared" si="76"/>
        <v>0.8607220020662476</v>
      </c>
      <c r="AA197" s="11"/>
    </row>
    <row r="198" spans="1:27" ht="33.6" x14ac:dyDescent="0.65">
      <c r="A198" s="34">
        <v>197</v>
      </c>
      <c r="B198" s="34" t="s">
        <v>210</v>
      </c>
      <c r="C198" s="35">
        <v>0.5652754950000769</v>
      </c>
      <c r="D198" s="35">
        <v>6.6</v>
      </c>
      <c r="E198" s="36">
        <v>3407.23</v>
      </c>
      <c r="F198" s="35">
        <v>43.322299999999998</v>
      </c>
      <c r="G198" s="37">
        <v>21.197831062502882</v>
      </c>
      <c r="H198" s="35">
        <v>321.17786000000001</v>
      </c>
      <c r="I198" s="38">
        <v>29.3</v>
      </c>
      <c r="J198" s="35">
        <v>0.35957180135198996</v>
      </c>
      <c r="K198" s="35">
        <v>5.3762615013594264</v>
      </c>
      <c r="L198" s="35">
        <v>1.7505107448426291</v>
      </c>
      <c r="M198" s="36">
        <v>4539.5308800000003</v>
      </c>
      <c r="N198" s="34"/>
      <c r="O198" s="89">
        <v>10</v>
      </c>
      <c r="P198" s="127"/>
      <c r="Q198" s="146"/>
      <c r="R198" s="149"/>
      <c r="S198" s="98"/>
      <c r="T198" s="34">
        <f t="shared" ref="T198:Z198" si="77">TDIST(ABS(T184),7,2)</f>
        <v>0.89258423435994994</v>
      </c>
      <c r="U198" s="34">
        <f t="shared" si="77"/>
        <v>0.74436172201969897</v>
      </c>
      <c r="V198" s="34">
        <f t="shared" si="77"/>
        <v>0.92639510372437017</v>
      </c>
      <c r="W198" s="34">
        <f t="shared" si="77"/>
        <v>0.81370337567986195</v>
      </c>
      <c r="X198" s="34">
        <f t="shared" si="77"/>
        <v>0.35061666282020743</v>
      </c>
      <c r="Y198" s="34">
        <f t="shared" si="77"/>
        <v>0.80774866984075921</v>
      </c>
      <c r="Z198" s="34">
        <f t="shared" si="77"/>
        <v>0.80284263822535973</v>
      </c>
      <c r="AA198" s="11"/>
    </row>
    <row r="199" spans="1:27" ht="33.6" x14ac:dyDescent="0.65">
      <c r="A199" s="34">
        <v>198</v>
      </c>
      <c r="B199" s="34" t="s">
        <v>211</v>
      </c>
      <c r="C199" s="35">
        <v>0.49815532707830024</v>
      </c>
      <c r="D199" s="35">
        <v>8</v>
      </c>
      <c r="E199" s="36">
        <v>3631.94</v>
      </c>
      <c r="F199" s="35">
        <v>45.56597</v>
      </c>
      <c r="G199" s="37">
        <v>17.360525872240014</v>
      </c>
      <c r="H199" s="35">
        <v>333.72660999999999</v>
      </c>
      <c r="I199" s="38">
        <v>26.3</v>
      </c>
      <c r="J199" s="35">
        <v>0.35261266927790647</v>
      </c>
      <c r="K199" s="35">
        <v>4.2137198719029154</v>
      </c>
      <c r="L199" s="35">
        <v>2.5599752795100845</v>
      </c>
      <c r="M199" s="36">
        <v>2905.5471299999999</v>
      </c>
      <c r="N199" s="34"/>
      <c r="O199" s="89">
        <v>11</v>
      </c>
      <c r="P199" s="127"/>
      <c r="Q199" s="146"/>
      <c r="R199" s="149"/>
      <c r="S199" s="98"/>
      <c r="T199" s="34">
        <f t="shared" ref="T199:Z199" si="78">TDIST(ABS(T185),7,2)</f>
        <v>0.95364693999666128</v>
      </c>
      <c r="U199" s="34">
        <f t="shared" si="78"/>
        <v>0.93409769437459511</v>
      </c>
      <c r="V199" s="34">
        <f t="shared" si="78"/>
        <v>0.90033576732786424</v>
      </c>
      <c r="W199" s="34">
        <f t="shared" si="78"/>
        <v>0.99329682142176945</v>
      </c>
      <c r="X199" s="34">
        <f t="shared" si="78"/>
        <v>0.80774866984075921</v>
      </c>
      <c r="Y199" s="34">
        <f t="shared" si="78"/>
        <v>0.35061666282020748</v>
      </c>
      <c r="Z199" s="34">
        <f t="shared" si="78"/>
        <v>0.87958621768026468</v>
      </c>
      <c r="AA199" s="11"/>
    </row>
    <row r="200" spans="1:27" ht="33.6" x14ac:dyDescent="0.65">
      <c r="A200" s="34">
        <v>199</v>
      </c>
      <c r="B200" s="34" t="s">
        <v>212</v>
      </c>
      <c r="C200" s="35">
        <v>0.52452973959579319</v>
      </c>
      <c r="D200" s="35">
        <v>9</v>
      </c>
      <c r="E200" s="36">
        <v>3866.38</v>
      </c>
      <c r="F200" s="35">
        <v>105.7784</v>
      </c>
      <c r="G200" s="37">
        <v>15.346039003039083</v>
      </c>
      <c r="H200" s="35">
        <v>336.45215999999999</v>
      </c>
      <c r="I200" s="38">
        <v>26.3</v>
      </c>
      <c r="J200" s="35">
        <v>0.80891750659267769</v>
      </c>
      <c r="K200" s="35">
        <v>3.9871348449004542</v>
      </c>
      <c r="L200" s="35">
        <v>2.8873944516803558</v>
      </c>
      <c r="M200" s="36">
        <v>3678.7078099999999</v>
      </c>
      <c r="N200" s="34"/>
      <c r="O200" s="90">
        <v>13</v>
      </c>
      <c r="P200" s="127"/>
      <c r="Q200" s="146"/>
      <c r="R200" s="149"/>
      <c r="S200" s="98"/>
      <c r="T200" s="34">
        <f t="shared" ref="T200:Z200" si="79">TDIST(ABS(T186),7,2)</f>
        <v>0.90574297040944884</v>
      </c>
      <c r="U200" s="34">
        <f t="shared" si="79"/>
        <v>0.89010005382107082</v>
      </c>
      <c r="V200" s="34">
        <f t="shared" si="79"/>
        <v>0.99640561453102194</v>
      </c>
      <c r="W200" s="34">
        <f t="shared" si="79"/>
        <v>0.8607220020662476</v>
      </c>
      <c r="X200" s="34">
        <f t="shared" si="79"/>
        <v>0.80284263822535973</v>
      </c>
      <c r="Y200" s="34">
        <f t="shared" si="79"/>
        <v>0.87958621768026468</v>
      </c>
      <c r="Z200" s="34">
        <f t="shared" si="79"/>
        <v>0.35061666282020748</v>
      </c>
      <c r="AA200" s="11"/>
    </row>
    <row r="201" spans="1:27" ht="33.6" x14ac:dyDescent="0.65">
      <c r="A201" s="34">
        <v>200</v>
      </c>
      <c r="B201" s="34" t="s">
        <v>213</v>
      </c>
      <c r="C201" s="35">
        <v>1.0202724965750058</v>
      </c>
      <c r="D201" s="35">
        <v>5.0999999999999996</v>
      </c>
      <c r="E201" s="36">
        <v>4254.72</v>
      </c>
      <c r="F201" s="35">
        <v>33.055250000000001</v>
      </c>
      <c r="G201" s="37">
        <v>26.492401426647319</v>
      </c>
      <c r="H201" s="35">
        <v>443.25493</v>
      </c>
      <c r="I201" s="38">
        <v>25.8</v>
      </c>
      <c r="J201" s="35">
        <v>3.9624136759877731</v>
      </c>
      <c r="K201" s="35">
        <v>3.294931008769141</v>
      </c>
      <c r="L201" s="35">
        <v>10.234344742272807</v>
      </c>
      <c r="M201" s="36">
        <v>3207.19335</v>
      </c>
      <c r="N201" s="34"/>
      <c r="O201" s="43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11"/>
    </row>
    <row r="202" spans="1:27" ht="33.6" x14ac:dyDescent="0.65">
      <c r="A202" s="34">
        <v>201</v>
      </c>
      <c r="B202" s="34" t="s">
        <v>214</v>
      </c>
      <c r="C202" s="35">
        <v>0.81075641077251315</v>
      </c>
      <c r="D202" s="35">
        <v>15.6</v>
      </c>
      <c r="E202" s="36">
        <v>3635.09</v>
      </c>
      <c r="F202" s="35">
        <v>88.924700000000001</v>
      </c>
      <c r="G202" s="37">
        <v>14.620989493176603</v>
      </c>
      <c r="H202" s="35">
        <v>332.03172000000001</v>
      </c>
      <c r="I202" s="38">
        <v>27.9</v>
      </c>
      <c r="J202" s="35">
        <v>0.21141500059900917</v>
      </c>
      <c r="K202" s="35">
        <v>3.9450907773439075</v>
      </c>
      <c r="L202" s="35">
        <v>1.634314238557224</v>
      </c>
      <c r="M202" s="36">
        <v>2476.29322</v>
      </c>
      <c r="N202" s="34"/>
      <c r="O202" s="42" t="s">
        <v>400</v>
      </c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79"/>
      <c r="AA202" s="11"/>
    </row>
    <row r="203" spans="1:27" ht="33.6" x14ac:dyDescent="0.65">
      <c r="A203" s="34">
        <v>202</v>
      </c>
      <c r="B203" s="34" t="s">
        <v>215</v>
      </c>
      <c r="C203" s="35">
        <v>0.5790721744029137</v>
      </c>
      <c r="D203" s="35">
        <v>7.1</v>
      </c>
      <c r="E203" s="36">
        <v>3881.26</v>
      </c>
      <c r="F203" s="35">
        <v>46.688380000000002</v>
      </c>
      <c r="G203" s="37">
        <v>21.485935882823043</v>
      </c>
      <c r="H203" s="35">
        <v>357.07267000000002</v>
      </c>
      <c r="I203" s="38">
        <v>26.9</v>
      </c>
      <c r="J203" s="35">
        <v>0.43884754817782867</v>
      </c>
      <c r="K203" s="35">
        <v>5.6335075790328712</v>
      </c>
      <c r="L203" s="35">
        <v>2.1214741448204486</v>
      </c>
      <c r="M203" s="36">
        <v>2401.2629499999998</v>
      </c>
      <c r="N203" s="34"/>
      <c r="O203" s="91"/>
      <c r="P203" s="87">
        <v>1</v>
      </c>
      <c r="Q203" s="87">
        <v>2</v>
      </c>
      <c r="R203" s="87">
        <v>3</v>
      </c>
      <c r="S203" s="87">
        <v>5</v>
      </c>
      <c r="T203" s="87">
        <v>6</v>
      </c>
      <c r="U203" s="87">
        <v>7</v>
      </c>
      <c r="V203" s="87">
        <v>8</v>
      </c>
      <c r="W203" s="87">
        <v>9</v>
      </c>
      <c r="X203" s="87">
        <v>10</v>
      </c>
      <c r="Y203" s="87">
        <v>11</v>
      </c>
      <c r="Z203" s="92">
        <v>13</v>
      </c>
      <c r="AA203" s="11"/>
    </row>
    <row r="204" spans="1:27" ht="33.6" x14ac:dyDescent="0.65">
      <c r="A204" s="34">
        <v>203</v>
      </c>
      <c r="B204" s="34" t="s">
        <v>216</v>
      </c>
      <c r="C204" s="35">
        <v>0.77584752909428234</v>
      </c>
      <c r="D204" s="35">
        <v>16.600000000000001</v>
      </c>
      <c r="E204" s="36">
        <v>3278.64</v>
      </c>
      <c r="F204" s="35">
        <v>10.92545</v>
      </c>
      <c r="G204" s="37">
        <v>15.573171417327261</v>
      </c>
      <c r="H204" s="35">
        <v>348.96273000000002</v>
      </c>
      <c r="I204" s="38">
        <v>27.1</v>
      </c>
      <c r="J204" s="35">
        <v>0.3513009111867384</v>
      </c>
      <c r="K204" s="35">
        <v>2.2488334176645868</v>
      </c>
      <c r="L204" s="35">
        <v>0.72618579112085602</v>
      </c>
      <c r="M204" s="36">
        <v>5482.4309899999998</v>
      </c>
      <c r="N204" s="34"/>
      <c r="O204" s="93">
        <v>1</v>
      </c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1"/>
    </row>
    <row r="205" spans="1:27" ht="33.6" x14ac:dyDescent="0.65">
      <c r="A205" s="34">
        <v>204</v>
      </c>
      <c r="B205" s="34" t="s">
        <v>217</v>
      </c>
      <c r="C205" s="35">
        <v>0.68909239278266388</v>
      </c>
      <c r="D205" s="35">
        <v>8.6</v>
      </c>
      <c r="E205" s="36">
        <v>3263.6</v>
      </c>
      <c r="F205" s="35">
        <v>45.414960000000001</v>
      </c>
      <c r="G205" s="37">
        <v>18.626219188373508</v>
      </c>
      <c r="H205" s="35">
        <v>339.31324000000001</v>
      </c>
      <c r="I205" s="38">
        <v>26.8</v>
      </c>
      <c r="J205" s="35">
        <v>0.44222690085465155</v>
      </c>
      <c r="K205" s="35">
        <v>6.3469036177350624</v>
      </c>
      <c r="L205" s="35">
        <v>1.7102962320117094</v>
      </c>
      <c r="M205" s="36">
        <v>2850.2260299999998</v>
      </c>
      <c r="N205" s="34"/>
      <c r="O205" s="93">
        <v>2</v>
      </c>
      <c r="P205" s="127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1"/>
    </row>
    <row r="206" spans="1:27" ht="33.6" x14ac:dyDescent="0.65">
      <c r="A206" s="34">
        <v>205</v>
      </c>
      <c r="B206" s="34" t="s">
        <v>218</v>
      </c>
      <c r="C206" s="35">
        <v>0.92148043328111051</v>
      </c>
      <c r="D206" s="35">
        <v>4.9000000000000004</v>
      </c>
      <c r="E206" s="36">
        <v>4378.37</v>
      </c>
      <c r="F206" s="35">
        <v>114.83726</v>
      </c>
      <c r="G206" s="37">
        <v>31.864355384848636</v>
      </c>
      <c r="H206" s="35">
        <v>438.78134999999997</v>
      </c>
      <c r="I206" s="38">
        <v>28.9</v>
      </c>
      <c r="J206" s="35">
        <v>2.4857586742620406</v>
      </c>
      <c r="K206" s="35">
        <v>4.5484408955374747</v>
      </c>
      <c r="L206" s="35">
        <v>4.467242802513435</v>
      </c>
      <c r="M206" s="36">
        <v>4975.5816100000002</v>
      </c>
      <c r="N206" s="34"/>
      <c r="O206" s="93">
        <v>3</v>
      </c>
      <c r="P206" s="127"/>
      <c r="Q206" s="146"/>
      <c r="R206" s="149"/>
      <c r="S206" s="149"/>
      <c r="T206" s="149"/>
      <c r="U206" s="149"/>
      <c r="V206" s="149"/>
      <c r="W206" s="149"/>
      <c r="X206" s="149"/>
      <c r="Y206" s="149"/>
      <c r="Z206" s="149"/>
      <c r="AA206" s="11"/>
    </row>
    <row r="207" spans="1:27" ht="33.6" x14ac:dyDescent="0.65">
      <c r="A207" s="34">
        <v>206</v>
      </c>
      <c r="B207" s="34" t="s">
        <v>219</v>
      </c>
      <c r="C207" s="35">
        <v>0.66186907866503808</v>
      </c>
      <c r="D207" s="35">
        <v>11.7</v>
      </c>
      <c r="E207" s="36">
        <v>3344.45</v>
      </c>
      <c r="F207" s="35">
        <v>210.01441</v>
      </c>
      <c r="G207" s="37">
        <v>13.303403426534183</v>
      </c>
      <c r="H207" s="35">
        <v>343.44567999999998</v>
      </c>
      <c r="I207" s="38">
        <v>26.8</v>
      </c>
      <c r="J207" s="35">
        <v>0.39505197402533271</v>
      </c>
      <c r="K207" s="35">
        <v>2.9709833955039122</v>
      </c>
      <c r="L207" s="35">
        <v>1.9161192354669394</v>
      </c>
      <c r="M207" s="36">
        <v>3296.0749999999998</v>
      </c>
      <c r="N207" s="34"/>
      <c r="O207" s="93">
        <v>5</v>
      </c>
      <c r="P207" s="127"/>
      <c r="Q207" s="146"/>
      <c r="R207" s="149"/>
      <c r="S207" s="98"/>
      <c r="T207" s="98"/>
      <c r="U207" s="98"/>
      <c r="V207" s="98"/>
      <c r="W207" s="98"/>
      <c r="X207" s="98"/>
      <c r="Y207" s="98"/>
      <c r="Z207" s="98"/>
      <c r="AA207" s="11"/>
    </row>
    <row r="208" spans="1:27" ht="33.6" x14ac:dyDescent="0.65">
      <c r="A208" s="34">
        <v>207</v>
      </c>
      <c r="B208" s="34" t="s">
        <v>219</v>
      </c>
      <c r="C208" s="35">
        <v>0.57374586963051966</v>
      </c>
      <c r="D208" s="35">
        <v>9.3000000000000007</v>
      </c>
      <c r="E208" s="36">
        <v>3549.59</v>
      </c>
      <c r="F208" s="35">
        <v>90.353530000000006</v>
      </c>
      <c r="G208" s="37">
        <v>12.511264644037249</v>
      </c>
      <c r="H208" s="35">
        <v>317.88825000000003</v>
      </c>
      <c r="I208" s="38">
        <v>31.9</v>
      </c>
      <c r="J208" s="35">
        <v>0.37815999949578666</v>
      </c>
      <c r="K208" s="35">
        <v>5.1817362571342747</v>
      </c>
      <c r="L208" s="35">
        <v>2.4597476719735654</v>
      </c>
      <c r="M208" s="36">
        <v>4183.1706199999999</v>
      </c>
      <c r="N208" s="34"/>
      <c r="O208" s="93">
        <v>6</v>
      </c>
      <c r="P208" s="127"/>
      <c r="Q208" s="146"/>
      <c r="R208" s="149"/>
      <c r="S208" s="98"/>
      <c r="T208" s="34">
        <f t="shared" ref="T208:Z214" si="80">IF(ABS(T180)&gt;T194,0,1)</f>
        <v>0</v>
      </c>
      <c r="U208" s="34">
        <f t="shared" si="80"/>
        <v>1</v>
      </c>
      <c r="V208" s="34">
        <f t="shared" si="80"/>
        <v>1</v>
      </c>
      <c r="W208" s="34">
        <f t="shared" si="80"/>
        <v>1</v>
      </c>
      <c r="X208" s="34">
        <f t="shared" si="80"/>
        <v>1</v>
      </c>
      <c r="Y208" s="34">
        <f t="shared" si="80"/>
        <v>1</v>
      </c>
      <c r="Z208" s="34">
        <f t="shared" si="80"/>
        <v>1</v>
      </c>
      <c r="AA208" s="11"/>
    </row>
    <row r="209" spans="1:27" ht="33.6" x14ac:dyDescent="0.65">
      <c r="A209" s="34">
        <v>208</v>
      </c>
      <c r="B209" s="34" t="s">
        <v>220</v>
      </c>
      <c r="C209" s="35">
        <v>0.71854129359957652</v>
      </c>
      <c r="D209" s="35">
        <v>14.3</v>
      </c>
      <c r="E209" s="36">
        <v>3584.42</v>
      </c>
      <c r="F209" s="35">
        <v>39.292360000000002</v>
      </c>
      <c r="G209" s="37">
        <v>8.8860357468662361</v>
      </c>
      <c r="H209" s="35">
        <v>276.48072000000002</v>
      </c>
      <c r="I209" s="38">
        <v>27.8</v>
      </c>
      <c r="J209" s="35">
        <v>0.31452835044176936</v>
      </c>
      <c r="K209" s="35">
        <v>3.8292169251388093</v>
      </c>
      <c r="L209" s="35">
        <v>0.59195188701557599</v>
      </c>
      <c r="M209" s="36">
        <v>3646.24793</v>
      </c>
      <c r="N209" s="34"/>
      <c r="O209" s="93">
        <v>7</v>
      </c>
      <c r="P209" s="127"/>
      <c r="Q209" s="146"/>
      <c r="R209" s="149"/>
      <c r="S209" s="98"/>
      <c r="T209" s="34">
        <f t="shared" si="80"/>
        <v>1</v>
      </c>
      <c r="U209" s="34">
        <f t="shared" si="80"/>
        <v>0</v>
      </c>
      <c r="V209" s="34">
        <f t="shared" si="80"/>
        <v>1</v>
      </c>
      <c r="W209" s="34">
        <f t="shared" si="80"/>
        <v>0</v>
      </c>
      <c r="X209" s="34">
        <f t="shared" si="80"/>
        <v>1</v>
      </c>
      <c r="Y209" s="34">
        <f t="shared" si="80"/>
        <v>1</v>
      </c>
      <c r="Z209" s="34">
        <f t="shared" si="80"/>
        <v>1</v>
      </c>
      <c r="AA209" s="11"/>
    </row>
    <row r="210" spans="1:27" ht="33.6" x14ac:dyDescent="0.65">
      <c r="A210" s="34">
        <v>209</v>
      </c>
      <c r="B210" s="34" t="s">
        <v>221</v>
      </c>
      <c r="C210" s="35">
        <v>1.4330206163899346</v>
      </c>
      <c r="D210" s="35">
        <v>12.7</v>
      </c>
      <c r="E210" s="36">
        <v>4349.17</v>
      </c>
      <c r="F210" s="35">
        <v>62.362940000000002</v>
      </c>
      <c r="G210" s="37">
        <v>19.030513785658329</v>
      </c>
      <c r="H210" s="35">
        <v>365.07632999999998</v>
      </c>
      <c r="I210" s="38">
        <v>25.9</v>
      </c>
      <c r="J210" s="35">
        <v>3.8421236465246245</v>
      </c>
      <c r="K210" s="35">
        <v>5.5410130500410801</v>
      </c>
      <c r="L210" s="35">
        <v>3.7971224946022892</v>
      </c>
      <c r="M210" s="36">
        <v>3572.2337900000002</v>
      </c>
      <c r="N210" s="34"/>
      <c r="O210" s="93">
        <v>8</v>
      </c>
      <c r="P210" s="127"/>
      <c r="Q210" s="146"/>
      <c r="R210" s="149"/>
      <c r="S210" s="98"/>
      <c r="T210" s="34">
        <f t="shared" si="80"/>
        <v>1</v>
      </c>
      <c r="U210" s="34">
        <f t="shared" si="80"/>
        <v>1</v>
      </c>
      <c r="V210" s="34">
        <f t="shared" si="80"/>
        <v>0</v>
      </c>
      <c r="W210" s="34">
        <f t="shared" si="80"/>
        <v>1</v>
      </c>
      <c r="X210" s="34">
        <f t="shared" si="80"/>
        <v>1</v>
      </c>
      <c r="Y210" s="34">
        <f t="shared" si="80"/>
        <v>1</v>
      </c>
      <c r="Z210" s="34">
        <f t="shared" si="80"/>
        <v>1</v>
      </c>
      <c r="AA210" s="11"/>
    </row>
    <row r="211" spans="1:27" ht="33.6" x14ac:dyDescent="0.65">
      <c r="A211" s="34">
        <v>210</v>
      </c>
      <c r="B211" s="34" t="s">
        <v>222</v>
      </c>
      <c r="C211" s="35">
        <v>0.61526646663809115</v>
      </c>
      <c r="D211" s="35">
        <v>14.5</v>
      </c>
      <c r="E211" s="36">
        <v>3423.02</v>
      </c>
      <c r="F211" s="35">
        <v>173.06945999999999</v>
      </c>
      <c r="G211" s="37">
        <v>12.858979854264895</v>
      </c>
      <c r="H211" s="35">
        <v>366.23088999999999</v>
      </c>
      <c r="I211" s="38">
        <v>24.9</v>
      </c>
      <c r="J211" s="35">
        <v>0.58367651350562599</v>
      </c>
      <c r="K211" s="35">
        <v>1.4287755393627661</v>
      </c>
      <c r="L211" s="35">
        <v>2.250946563794828</v>
      </c>
      <c r="M211" s="36">
        <v>3669.05987</v>
      </c>
      <c r="N211" s="34"/>
      <c r="O211" s="93">
        <v>9</v>
      </c>
      <c r="P211" s="127"/>
      <c r="Q211" s="146"/>
      <c r="R211" s="149"/>
      <c r="S211" s="98"/>
      <c r="T211" s="34">
        <f t="shared" si="80"/>
        <v>1</v>
      </c>
      <c r="U211" s="34">
        <f t="shared" si="80"/>
        <v>0</v>
      </c>
      <c r="V211" s="34">
        <f t="shared" si="80"/>
        <v>1</v>
      </c>
      <c r="W211" s="34">
        <f t="shared" si="80"/>
        <v>0</v>
      </c>
      <c r="X211" s="34">
        <f t="shared" si="80"/>
        <v>1</v>
      </c>
      <c r="Y211" s="34">
        <f t="shared" si="80"/>
        <v>1</v>
      </c>
      <c r="Z211" s="34">
        <f t="shared" si="80"/>
        <v>1</v>
      </c>
      <c r="AA211" s="11"/>
    </row>
    <row r="212" spans="1:27" ht="33.6" x14ac:dyDescent="0.65">
      <c r="A212" s="34">
        <v>211</v>
      </c>
      <c r="B212" s="34" t="s">
        <v>223</v>
      </c>
      <c r="C212" s="35">
        <v>0.61444767678964685</v>
      </c>
      <c r="D212" s="35">
        <v>11.6</v>
      </c>
      <c r="E212" s="36">
        <v>3562.19</v>
      </c>
      <c r="F212" s="35">
        <v>29.964749999999999</v>
      </c>
      <c r="G212" s="37">
        <v>16.571055708110165</v>
      </c>
      <c r="H212" s="35">
        <v>334.50695000000002</v>
      </c>
      <c r="I212" s="38">
        <v>27</v>
      </c>
      <c r="J212" s="35">
        <v>0.38594503157358823</v>
      </c>
      <c r="K212" s="35">
        <v>3.3984937875533561</v>
      </c>
      <c r="L212" s="35">
        <v>0.94043120089176468</v>
      </c>
      <c r="M212" s="36">
        <v>4328.1993400000001</v>
      </c>
      <c r="N212" s="34"/>
      <c r="O212" s="93">
        <v>10</v>
      </c>
      <c r="P212" s="127"/>
      <c r="Q212" s="146"/>
      <c r="R212" s="149"/>
      <c r="S212" s="98"/>
      <c r="T212" s="34">
        <f t="shared" si="80"/>
        <v>1</v>
      </c>
      <c r="U212" s="34">
        <f t="shared" si="80"/>
        <v>1</v>
      </c>
      <c r="V212" s="34">
        <f t="shared" si="80"/>
        <v>1</v>
      </c>
      <c r="W212" s="34">
        <f t="shared" si="80"/>
        <v>1</v>
      </c>
      <c r="X212" s="34">
        <f t="shared" si="80"/>
        <v>0</v>
      </c>
      <c r="Y212" s="34">
        <f t="shared" si="80"/>
        <v>1</v>
      </c>
      <c r="Z212" s="34">
        <f t="shared" si="80"/>
        <v>1</v>
      </c>
      <c r="AA212" s="11"/>
    </row>
    <row r="213" spans="1:27" ht="33.6" x14ac:dyDescent="0.65">
      <c r="A213" s="34">
        <v>212</v>
      </c>
      <c r="B213" s="34" t="s">
        <v>223</v>
      </c>
      <c r="C213" s="35">
        <v>0.45675665639273644</v>
      </c>
      <c r="D213" s="35">
        <v>4.7</v>
      </c>
      <c r="E213" s="36">
        <v>3576.57</v>
      </c>
      <c r="F213" s="35">
        <v>83.514619999999994</v>
      </c>
      <c r="G213" s="37">
        <v>26.798866154207978</v>
      </c>
      <c r="H213" s="35">
        <v>315.99761999999998</v>
      </c>
      <c r="I213" s="38">
        <v>28.1</v>
      </c>
      <c r="J213" s="35">
        <v>0.61200565458745648</v>
      </c>
      <c r="K213" s="35">
        <v>5.1369651057719681</v>
      </c>
      <c r="L213" s="35">
        <v>2.4393776226373052</v>
      </c>
      <c r="M213" s="36">
        <v>3403.8706699999998</v>
      </c>
      <c r="N213" s="34"/>
      <c r="O213" s="93">
        <v>11</v>
      </c>
      <c r="P213" s="127"/>
      <c r="Q213" s="146"/>
      <c r="R213" s="149"/>
      <c r="S213" s="98"/>
      <c r="T213" s="34">
        <f t="shared" si="80"/>
        <v>1</v>
      </c>
      <c r="U213" s="34">
        <f t="shared" si="80"/>
        <v>1</v>
      </c>
      <c r="V213" s="34">
        <f t="shared" si="80"/>
        <v>1</v>
      </c>
      <c r="W213" s="34">
        <f t="shared" si="80"/>
        <v>1</v>
      </c>
      <c r="X213" s="34">
        <f t="shared" si="80"/>
        <v>1</v>
      </c>
      <c r="Y213" s="34">
        <f t="shared" si="80"/>
        <v>0</v>
      </c>
      <c r="Z213" s="34">
        <f t="shared" si="80"/>
        <v>1</v>
      </c>
      <c r="AA213" s="11"/>
    </row>
    <row r="214" spans="1:27" ht="33.6" x14ac:dyDescent="0.65">
      <c r="A214" s="34">
        <v>213</v>
      </c>
      <c r="B214" s="34" t="s">
        <v>224</v>
      </c>
      <c r="C214" s="35">
        <v>0.69124205781813708</v>
      </c>
      <c r="D214" s="35">
        <v>15.1</v>
      </c>
      <c r="E214" s="36">
        <v>3392.59</v>
      </c>
      <c r="F214" s="35">
        <v>77.860720000000001</v>
      </c>
      <c r="G214" s="37">
        <v>18.190082096830704</v>
      </c>
      <c r="H214" s="35">
        <v>342.23110000000003</v>
      </c>
      <c r="I214" s="38">
        <v>23.7</v>
      </c>
      <c r="J214" s="35">
        <v>0.26609446919814983</v>
      </c>
      <c r="K214" s="35">
        <v>3.4088649426647852</v>
      </c>
      <c r="L214" s="35">
        <v>2.1348016703438222</v>
      </c>
      <c r="M214" s="36">
        <v>2663.2136099999998</v>
      </c>
      <c r="N214" s="34"/>
      <c r="O214" s="94">
        <v>13</v>
      </c>
      <c r="P214" s="127"/>
      <c r="Q214" s="146"/>
      <c r="R214" s="149"/>
      <c r="S214" s="98"/>
      <c r="T214" s="34">
        <f t="shared" si="80"/>
        <v>1</v>
      </c>
      <c r="U214" s="34">
        <f t="shared" si="80"/>
        <v>1</v>
      </c>
      <c r="V214" s="34">
        <f t="shared" si="80"/>
        <v>1</v>
      </c>
      <c r="W214" s="34">
        <f t="shared" si="80"/>
        <v>1</v>
      </c>
      <c r="X214" s="34">
        <f t="shared" si="80"/>
        <v>1</v>
      </c>
      <c r="Y214" s="34">
        <f t="shared" si="80"/>
        <v>1</v>
      </c>
      <c r="Z214" s="34">
        <f t="shared" si="80"/>
        <v>0</v>
      </c>
      <c r="AA214" s="11"/>
    </row>
    <row r="215" spans="1:27" ht="33.6" x14ac:dyDescent="0.65">
      <c r="A215" s="34">
        <v>214</v>
      </c>
      <c r="B215" s="34" t="s">
        <v>225</v>
      </c>
      <c r="C215" s="35">
        <v>0.53799353685616802</v>
      </c>
      <c r="D215" s="35">
        <v>5.7</v>
      </c>
      <c r="E215" s="36">
        <v>3509.4</v>
      </c>
      <c r="F215" s="35">
        <v>117.64706</v>
      </c>
      <c r="G215" s="37">
        <v>13.919228755574011</v>
      </c>
      <c r="H215" s="35">
        <v>301.02363000000003</v>
      </c>
      <c r="I215" s="38">
        <v>29.6</v>
      </c>
      <c r="J215" s="35">
        <v>0.38828417224285877</v>
      </c>
      <c r="K215" s="35">
        <v>7.2213897564586302</v>
      </c>
      <c r="L215" s="35">
        <v>4.5099384376523268</v>
      </c>
      <c r="M215" s="36">
        <v>3361.4847199999999</v>
      </c>
      <c r="N215" s="34"/>
      <c r="O215" s="95" t="s">
        <v>64</v>
      </c>
      <c r="P215" s="96">
        <f t="shared" ref="P215:Z215" si="81">SUM(P204:P214)</f>
        <v>0</v>
      </c>
      <c r="Q215" s="41">
        <f t="shared" si="81"/>
        <v>0</v>
      </c>
      <c r="R215" s="41">
        <f t="shared" si="81"/>
        <v>0</v>
      </c>
      <c r="S215" s="41">
        <f t="shared" si="81"/>
        <v>0</v>
      </c>
      <c r="T215" s="151">
        <f t="shared" si="81"/>
        <v>6</v>
      </c>
      <c r="U215" s="41">
        <f t="shared" si="81"/>
        <v>5</v>
      </c>
      <c r="V215" s="41">
        <f t="shared" si="81"/>
        <v>6</v>
      </c>
      <c r="W215" s="41">
        <f t="shared" si="81"/>
        <v>5</v>
      </c>
      <c r="X215" s="41">
        <f t="shared" si="81"/>
        <v>6</v>
      </c>
      <c r="Y215" s="41">
        <f t="shared" si="81"/>
        <v>6</v>
      </c>
      <c r="Z215" s="85">
        <f t="shared" si="81"/>
        <v>6</v>
      </c>
      <c r="AA215" s="11"/>
    </row>
    <row r="216" spans="1:27" ht="33.6" x14ac:dyDescent="0.65">
      <c r="A216" s="34">
        <v>215</v>
      </c>
      <c r="B216" s="34" t="s">
        <v>226</v>
      </c>
      <c r="C216" s="35">
        <v>0.54599206888298035</v>
      </c>
      <c r="D216" s="35">
        <v>7.9</v>
      </c>
      <c r="E216" s="36">
        <v>3808.61</v>
      </c>
      <c r="F216" s="35">
        <v>67.523539999999997</v>
      </c>
      <c r="G216" s="37">
        <v>19.698410542045917</v>
      </c>
      <c r="H216" s="35">
        <v>331.51551999999998</v>
      </c>
      <c r="I216" s="38">
        <v>26.3</v>
      </c>
      <c r="J216" s="35">
        <v>1.1834903101730856</v>
      </c>
      <c r="K216" s="35">
        <v>4.2049152224400155</v>
      </c>
      <c r="L216" s="35">
        <v>2.1892082468091161</v>
      </c>
      <c r="M216" s="36">
        <v>3359.4038099999998</v>
      </c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11"/>
    </row>
    <row r="217" spans="1:27" ht="33.6" x14ac:dyDescent="0.65">
      <c r="A217" s="34">
        <v>216</v>
      </c>
      <c r="B217" s="34" t="s">
        <v>227</v>
      </c>
      <c r="C217" s="35">
        <v>0.61404858922741667</v>
      </c>
      <c r="D217" s="35">
        <v>6</v>
      </c>
      <c r="E217" s="36">
        <v>3952.57</v>
      </c>
      <c r="F217" s="35">
        <v>10.16915</v>
      </c>
      <c r="G217" s="37">
        <v>15.027178535842454</v>
      </c>
      <c r="H217" s="35">
        <v>378.57959</v>
      </c>
      <c r="I217" s="38">
        <v>31.6</v>
      </c>
      <c r="J217" s="35">
        <v>0.6656708663462787</v>
      </c>
      <c r="K217" s="35">
        <v>2.8353167048759347</v>
      </c>
      <c r="L217" s="35">
        <v>1.8287792746449778</v>
      </c>
      <c r="M217" s="36">
        <v>2942.9696300000001</v>
      </c>
      <c r="N217" s="34"/>
      <c r="O217" s="39" t="s">
        <v>401</v>
      </c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79"/>
      <c r="AA217" s="11"/>
    </row>
    <row r="218" spans="1:27" ht="33.6" x14ac:dyDescent="0.65">
      <c r="A218" s="34">
        <v>217</v>
      </c>
      <c r="B218" s="34" t="s">
        <v>228</v>
      </c>
      <c r="C218" s="35">
        <v>0.53562896587565689</v>
      </c>
      <c r="D218" s="35">
        <v>9.6999999999999993</v>
      </c>
      <c r="E218" s="36">
        <v>3539.63</v>
      </c>
      <c r="F218" s="35">
        <v>36.444209999999998</v>
      </c>
      <c r="G218" s="37">
        <v>15.046228384144042</v>
      </c>
      <c r="H218" s="35">
        <v>426.71773999999999</v>
      </c>
      <c r="I218" s="38">
        <v>29</v>
      </c>
      <c r="J218" s="35">
        <v>0.52826201796090866</v>
      </c>
      <c r="K218" s="35">
        <v>3.0176279767642646</v>
      </c>
      <c r="L218" s="35">
        <v>2.1368158995465176</v>
      </c>
      <c r="M218" s="36">
        <v>2409.96153</v>
      </c>
      <c r="N218" s="34"/>
      <c r="O218" s="80"/>
      <c r="P218" s="81">
        <v>1</v>
      </c>
      <c r="Q218" s="81">
        <v>2</v>
      </c>
      <c r="R218" s="81">
        <v>3</v>
      </c>
      <c r="S218" s="81">
        <v>5</v>
      </c>
      <c r="T218" s="81">
        <v>6</v>
      </c>
      <c r="U218" s="81">
        <v>7</v>
      </c>
      <c r="V218" s="81">
        <v>8</v>
      </c>
      <c r="W218" s="81">
        <v>9</v>
      </c>
      <c r="X218" s="81">
        <v>10</v>
      </c>
      <c r="Y218" s="81">
        <v>11</v>
      </c>
      <c r="Z218" s="82">
        <v>13</v>
      </c>
      <c r="AA218" s="11"/>
    </row>
    <row r="219" spans="1:27" ht="33.6" x14ac:dyDescent="0.65">
      <c r="A219" s="34">
        <v>218</v>
      </c>
      <c r="B219" s="34" t="s">
        <v>229</v>
      </c>
      <c r="C219" s="35">
        <v>0.59227352268138378</v>
      </c>
      <c r="D219" s="35">
        <v>8.4</v>
      </c>
      <c r="E219" s="36">
        <v>3530.89</v>
      </c>
      <c r="F219" s="35">
        <v>20.005130000000001</v>
      </c>
      <c r="G219" s="37">
        <v>10.268638347787627</v>
      </c>
      <c r="H219" s="35">
        <v>325.92349999999999</v>
      </c>
      <c r="I219" s="38">
        <v>28</v>
      </c>
      <c r="J219" s="35">
        <v>0.33589609614092708</v>
      </c>
      <c r="K219" s="35">
        <v>4.0382285637367072</v>
      </c>
      <c r="L219" s="35">
        <v>2.1460300367286504</v>
      </c>
      <c r="M219" s="36">
        <v>4475.4148800000003</v>
      </c>
      <c r="N219" s="34"/>
      <c r="O219" s="80">
        <v>1</v>
      </c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8"/>
      <c r="AA219" s="11"/>
    </row>
    <row r="220" spans="1:27" ht="33.6" x14ac:dyDescent="0.65">
      <c r="A220" s="34">
        <v>219</v>
      </c>
      <c r="B220" s="34" t="s">
        <v>230</v>
      </c>
      <c r="C220" s="35">
        <v>0.90290906012810024</v>
      </c>
      <c r="D220" s="35">
        <v>10</v>
      </c>
      <c r="E220" s="36">
        <v>3352.33</v>
      </c>
      <c r="F220" s="35">
        <v>9.6463000000000001</v>
      </c>
      <c r="G220" s="37">
        <v>10.834908721537202</v>
      </c>
      <c r="H220" s="35">
        <v>367.34291000000002</v>
      </c>
      <c r="I220" s="38">
        <v>29</v>
      </c>
      <c r="J220" s="35">
        <v>0.23104389834068473</v>
      </c>
      <c r="K220" s="35">
        <v>3.9502271380604386</v>
      </c>
      <c r="L220" s="35">
        <v>0.92858553652549303</v>
      </c>
      <c r="M220" s="36">
        <v>3035.5238300000001</v>
      </c>
      <c r="N220" s="34"/>
      <c r="O220" s="80">
        <v>2</v>
      </c>
      <c r="P220" s="127"/>
      <c r="Q220" s="146"/>
      <c r="R220" s="146"/>
      <c r="S220" s="146"/>
      <c r="T220" s="146"/>
      <c r="U220" s="146"/>
      <c r="V220" s="146"/>
      <c r="W220" s="146"/>
      <c r="X220" s="146"/>
      <c r="Y220" s="146"/>
      <c r="Z220" s="148"/>
      <c r="AA220" s="11"/>
    </row>
    <row r="221" spans="1:27" ht="33.6" x14ac:dyDescent="0.65">
      <c r="A221" s="34">
        <v>220</v>
      </c>
      <c r="B221" s="34" t="s">
        <v>231</v>
      </c>
      <c r="C221" s="35">
        <v>0.69193742478941034</v>
      </c>
      <c r="D221" s="35">
        <v>5.6</v>
      </c>
      <c r="E221" s="36">
        <v>4149.91</v>
      </c>
      <c r="F221" s="35">
        <v>25.91273</v>
      </c>
      <c r="G221" s="37">
        <v>16.457191246601596</v>
      </c>
      <c r="H221" s="35">
        <v>414.35464000000002</v>
      </c>
      <c r="I221" s="38">
        <v>39.1</v>
      </c>
      <c r="J221" s="35">
        <v>0.90177133655394526</v>
      </c>
      <c r="K221" s="35">
        <v>3.5098275170477335</v>
      </c>
      <c r="L221" s="35">
        <v>1.9813254891473906</v>
      </c>
      <c r="M221" s="36">
        <v>2312.3523599999999</v>
      </c>
      <c r="N221" s="34"/>
      <c r="O221" s="80">
        <v>3</v>
      </c>
      <c r="P221" s="127"/>
      <c r="Q221" s="146"/>
      <c r="R221" s="149"/>
      <c r="S221" s="149"/>
      <c r="T221" s="149"/>
      <c r="U221" s="149"/>
      <c r="V221" s="149"/>
      <c r="W221" s="149"/>
      <c r="X221" s="149"/>
      <c r="Y221" s="149"/>
      <c r="Z221" s="150"/>
      <c r="AA221" s="11"/>
    </row>
    <row r="222" spans="1:27" ht="33.6" x14ac:dyDescent="0.65">
      <c r="A222" s="34">
        <v>221</v>
      </c>
      <c r="B222" s="34" t="s">
        <v>232</v>
      </c>
      <c r="C222" s="35">
        <v>1.0794581263180469</v>
      </c>
      <c r="D222" s="35">
        <v>9.4</v>
      </c>
      <c r="E222" s="36">
        <v>4235.29</v>
      </c>
      <c r="F222" s="35">
        <v>181.46491</v>
      </c>
      <c r="G222" s="37">
        <v>36.762340493977199</v>
      </c>
      <c r="H222" s="35">
        <v>396.16471000000001</v>
      </c>
      <c r="I222" s="38">
        <v>24.5</v>
      </c>
      <c r="J222" s="35">
        <v>3.0015007503751874</v>
      </c>
      <c r="K222" s="35">
        <v>2.3233370268434785</v>
      </c>
      <c r="L222" s="35">
        <v>1.8011223505021983</v>
      </c>
      <c r="M222" s="36">
        <v>2528.5412999999999</v>
      </c>
      <c r="N222" s="34"/>
      <c r="O222" s="80">
        <v>5</v>
      </c>
      <c r="P222" s="127"/>
      <c r="Q222" s="146"/>
      <c r="R222" s="149"/>
      <c r="S222" s="98"/>
      <c r="T222" s="98"/>
      <c r="U222" s="98"/>
      <c r="V222" s="98"/>
      <c r="W222" s="98"/>
      <c r="X222" s="98"/>
      <c r="Y222" s="98"/>
      <c r="Z222" s="99"/>
      <c r="AA222" s="11"/>
    </row>
    <row r="223" spans="1:27" ht="33.6" x14ac:dyDescent="0.65">
      <c r="A223" s="34">
        <v>222</v>
      </c>
      <c r="B223" s="34" t="s">
        <v>233</v>
      </c>
      <c r="C223" s="35">
        <v>0.69004673101279645</v>
      </c>
      <c r="D223" s="35">
        <v>6.9</v>
      </c>
      <c r="E223" s="36">
        <v>3772.08</v>
      </c>
      <c r="F223" s="35">
        <v>144.60462999999999</v>
      </c>
      <c r="G223" s="37">
        <v>15.577004265478738</v>
      </c>
      <c r="H223" s="35">
        <v>332.10318999999998</v>
      </c>
      <c r="I223" s="38">
        <v>24.3</v>
      </c>
      <c r="J223" s="35">
        <v>0.33906056567918563</v>
      </c>
      <c r="K223" s="35">
        <v>5.8959689042232615</v>
      </c>
      <c r="L223" s="35">
        <v>3.5386003988877728</v>
      </c>
      <c r="M223" s="36">
        <v>3497.3286199999998</v>
      </c>
      <c r="N223" s="34"/>
      <c r="O223" s="80">
        <v>6</v>
      </c>
      <c r="P223" s="127"/>
      <c r="Q223" s="146"/>
      <c r="R223" s="149"/>
      <c r="S223" s="98"/>
      <c r="T223" s="152"/>
      <c r="U223" s="152"/>
      <c r="V223" s="152"/>
      <c r="W223" s="152"/>
      <c r="X223" s="152"/>
      <c r="Y223" s="152"/>
      <c r="Z223" s="153"/>
      <c r="AA223" s="11"/>
    </row>
    <row r="224" spans="1:27" ht="33.6" x14ac:dyDescent="0.65">
      <c r="A224" s="34">
        <v>223</v>
      </c>
      <c r="B224" s="34" t="s">
        <v>234</v>
      </c>
      <c r="C224" s="35">
        <v>0.7379888548621919</v>
      </c>
      <c r="D224" s="35">
        <v>7.7</v>
      </c>
      <c r="E224" s="36">
        <v>3460.81</v>
      </c>
      <c r="F224" s="35">
        <v>99.260170000000002</v>
      </c>
      <c r="G224" s="37">
        <v>20.934785882825441</v>
      </c>
      <c r="H224" s="35">
        <v>360.63556999999997</v>
      </c>
      <c r="I224" s="38">
        <v>28.9</v>
      </c>
      <c r="J224" s="35">
        <v>0.37529574936770821</v>
      </c>
      <c r="K224" s="35">
        <v>3.2632160249008488</v>
      </c>
      <c r="L224" s="35">
        <v>1.4619207791555804</v>
      </c>
      <c r="M224" s="36">
        <v>4483.9851399999998</v>
      </c>
      <c r="N224" s="34"/>
      <c r="O224" s="80">
        <v>7</v>
      </c>
      <c r="P224" s="127"/>
      <c r="Q224" s="146"/>
      <c r="R224" s="149"/>
      <c r="S224" s="98"/>
      <c r="T224" s="152"/>
      <c r="U224" s="34">
        <v>1</v>
      </c>
      <c r="V224" s="34">
        <v>0.25112944644807367</v>
      </c>
      <c r="W224" s="34">
        <v>0.65148670136464681</v>
      </c>
      <c r="X224" s="34">
        <v>-0.33926385268739695</v>
      </c>
      <c r="Y224" s="34">
        <v>-8.570905000676983E-2</v>
      </c>
      <c r="Z224" s="83">
        <v>-0.14328828438667285</v>
      </c>
      <c r="AA224" s="11"/>
    </row>
    <row r="225" spans="1:27" ht="33.6" x14ac:dyDescent="0.65">
      <c r="A225" s="34">
        <v>224</v>
      </c>
      <c r="B225" s="34" t="s">
        <v>235</v>
      </c>
      <c r="C225" s="35">
        <v>0.61422909321829766</v>
      </c>
      <c r="D225" s="35">
        <v>8</v>
      </c>
      <c r="E225" s="36">
        <v>3196.29</v>
      </c>
      <c r="F225" s="35">
        <v>61.606929999999998</v>
      </c>
      <c r="G225" s="37">
        <v>10.467076882650492</v>
      </c>
      <c r="H225" s="35">
        <v>331.07058000000001</v>
      </c>
      <c r="I225" s="38">
        <v>29.4</v>
      </c>
      <c r="J225" s="35">
        <v>0.31496283438554251</v>
      </c>
      <c r="K225" s="35">
        <v>3.3941358092276697</v>
      </c>
      <c r="L225" s="35">
        <v>1.5507916000613133</v>
      </c>
      <c r="M225" s="36">
        <v>4241.1478699999998</v>
      </c>
      <c r="N225" s="34"/>
      <c r="O225" s="80">
        <v>8</v>
      </c>
      <c r="P225" s="127"/>
      <c r="Q225" s="146"/>
      <c r="R225" s="149"/>
      <c r="S225" s="98"/>
      <c r="T225" s="152"/>
      <c r="U225" s="34">
        <v>0.25112944644807367</v>
      </c>
      <c r="V225" s="34">
        <v>1.0000000000000002</v>
      </c>
      <c r="W225" s="34">
        <v>-6.8211497853116046E-2</v>
      </c>
      <c r="X225" s="34">
        <v>-9.5759828528447333E-2</v>
      </c>
      <c r="Y225" s="34">
        <v>-0.12985249422128414</v>
      </c>
      <c r="Z225" s="83">
        <v>4.6681561119896776E-3</v>
      </c>
      <c r="AA225" s="11"/>
    </row>
    <row r="226" spans="1:27" ht="33.6" x14ac:dyDescent="0.65">
      <c r="A226" s="34">
        <v>225</v>
      </c>
      <c r="B226" s="34" t="s">
        <v>236</v>
      </c>
      <c r="C226" s="35">
        <v>0.9264465686668274</v>
      </c>
      <c r="D226" s="35">
        <v>7.5</v>
      </c>
      <c r="E226" s="36">
        <v>3229.18</v>
      </c>
      <c r="F226" s="35">
        <v>133.03835000000001</v>
      </c>
      <c r="G226" s="37">
        <v>25.731651806035291</v>
      </c>
      <c r="H226" s="35">
        <v>421.61351999999999</v>
      </c>
      <c r="I226" s="38">
        <v>25.9</v>
      </c>
      <c r="J226" s="35">
        <v>2.3795359904818563</v>
      </c>
      <c r="K226" s="35">
        <v>3.7486277344900527</v>
      </c>
      <c r="L226" s="35">
        <v>2.3809141296489678</v>
      </c>
      <c r="M226" s="36">
        <v>3508.84944</v>
      </c>
      <c r="N226" s="34"/>
      <c r="O226" s="80">
        <v>9</v>
      </c>
      <c r="P226" s="127"/>
      <c r="Q226" s="146"/>
      <c r="R226" s="149"/>
      <c r="S226" s="98"/>
      <c r="T226" s="152"/>
      <c r="U226" s="34">
        <v>0.65148670136464681</v>
      </c>
      <c r="V226" s="34">
        <v>-6.8211497853116046E-2</v>
      </c>
      <c r="W226" s="34">
        <v>1</v>
      </c>
      <c r="X226" s="34">
        <v>-0.24470471022649073</v>
      </c>
      <c r="Y226" s="34">
        <v>-8.7057457145327047E-3</v>
      </c>
      <c r="Z226" s="83">
        <v>-0.18202520784761755</v>
      </c>
      <c r="AA226" s="11"/>
    </row>
    <row r="227" spans="1:27" ht="33.6" x14ac:dyDescent="0.65">
      <c r="A227" s="34">
        <v>226</v>
      </c>
      <c r="B227" s="34" t="s">
        <v>237</v>
      </c>
      <c r="C227" s="35">
        <v>0.92154638275591239</v>
      </c>
      <c r="D227" s="35">
        <v>21.2</v>
      </c>
      <c r="E227" s="36">
        <v>3561.61</v>
      </c>
      <c r="F227" s="35">
        <v>41.287190000000002</v>
      </c>
      <c r="G227" s="37">
        <v>19.006894144340691</v>
      </c>
      <c r="H227" s="35">
        <v>332.55955999999998</v>
      </c>
      <c r="I227" s="38">
        <v>23.1</v>
      </c>
      <c r="J227" s="35">
        <v>0.13524326882980761</v>
      </c>
      <c r="K227" s="35">
        <v>3.3161706955231693</v>
      </c>
      <c r="L227" s="35">
        <v>4.1967012828344528</v>
      </c>
      <c r="M227" s="36">
        <v>2697.5826900000002</v>
      </c>
      <c r="N227" s="34"/>
      <c r="O227" s="80">
        <v>10</v>
      </c>
      <c r="P227" s="127"/>
      <c r="Q227" s="146"/>
      <c r="R227" s="149"/>
      <c r="S227" s="98"/>
      <c r="T227" s="152"/>
      <c r="U227" s="34">
        <v>-0.33926385268739695</v>
      </c>
      <c r="V227" s="34">
        <v>-9.5759828528447333E-2</v>
      </c>
      <c r="W227" s="34">
        <v>-0.24470471022649073</v>
      </c>
      <c r="X227" s="34">
        <v>0.99999999999999989</v>
      </c>
      <c r="Y227" s="34">
        <v>0.25271528842896912</v>
      </c>
      <c r="Z227" s="83">
        <v>0.25932893757960035</v>
      </c>
      <c r="AA227" s="11"/>
    </row>
    <row r="228" spans="1:27" ht="33.6" x14ac:dyDescent="0.65">
      <c r="A228" s="34">
        <v>227</v>
      </c>
      <c r="B228" s="34" t="s">
        <v>238</v>
      </c>
      <c r="C228" s="35">
        <v>0.67550465101562995</v>
      </c>
      <c r="D228" s="35">
        <v>5.5</v>
      </c>
      <c r="E228" s="36">
        <v>3399.21</v>
      </c>
      <c r="F228" s="35">
        <v>90.923850000000002</v>
      </c>
      <c r="G228" s="37">
        <v>14.712396380434095</v>
      </c>
      <c r="H228" s="35">
        <v>291.27381000000003</v>
      </c>
      <c r="I228" s="38">
        <v>27.4</v>
      </c>
      <c r="J228" s="35">
        <v>0.42071605873196183</v>
      </c>
      <c r="K228" s="35">
        <v>4.2713408846421563</v>
      </c>
      <c r="L228" s="35">
        <v>4.6793330380307534</v>
      </c>
      <c r="M228" s="36">
        <v>3965.1648399999999</v>
      </c>
      <c r="N228" s="34"/>
      <c r="O228" s="80">
        <v>11</v>
      </c>
      <c r="P228" s="127"/>
      <c r="Q228" s="146"/>
      <c r="R228" s="149"/>
      <c r="S228" s="98"/>
      <c r="T228" s="152"/>
      <c r="U228" s="34">
        <v>-8.570905000676983E-2</v>
      </c>
      <c r="V228" s="34">
        <v>-0.12985249422128414</v>
      </c>
      <c r="W228" s="34">
        <v>-8.7057457145327047E-3</v>
      </c>
      <c r="X228" s="34">
        <v>0.25271528842896912</v>
      </c>
      <c r="Y228" s="34">
        <v>1</v>
      </c>
      <c r="Z228" s="83">
        <v>0.15711993241447006</v>
      </c>
      <c r="AA228" s="11"/>
    </row>
    <row r="229" spans="1:27" ht="33.6" x14ac:dyDescent="0.65">
      <c r="A229" s="34">
        <v>228</v>
      </c>
      <c r="B229" s="34" t="s">
        <v>239</v>
      </c>
      <c r="C229" s="35">
        <v>1.0000412218145844</v>
      </c>
      <c r="D229" s="35">
        <v>8.6</v>
      </c>
      <c r="E229" s="36">
        <v>5238.34</v>
      </c>
      <c r="F229" s="35">
        <v>72.73733</v>
      </c>
      <c r="G229" s="37">
        <v>21.352899954656007</v>
      </c>
      <c r="H229" s="35">
        <v>418.54982000000001</v>
      </c>
      <c r="I229" s="38">
        <v>24.9</v>
      </c>
      <c r="J229" s="35">
        <v>2.6124488868696045</v>
      </c>
      <c r="K229" s="35">
        <v>3.4626324250793519</v>
      </c>
      <c r="L229" s="35">
        <v>3.7126015087184134</v>
      </c>
      <c r="M229" s="36">
        <v>3547.5246299999999</v>
      </c>
      <c r="N229" s="34"/>
      <c r="O229" s="84">
        <v>13</v>
      </c>
      <c r="P229" s="126"/>
      <c r="Q229" s="147"/>
      <c r="R229" s="125"/>
      <c r="S229" s="97"/>
      <c r="T229" s="151"/>
      <c r="U229" s="41">
        <v>-0.14328828438667285</v>
      </c>
      <c r="V229" s="41">
        <v>4.6681561119896776E-3</v>
      </c>
      <c r="W229" s="41">
        <v>-0.18202520784761755</v>
      </c>
      <c r="X229" s="41">
        <v>0.25932893757960035</v>
      </c>
      <c r="Y229" s="41">
        <v>0.15711993241447006</v>
      </c>
      <c r="Z229" s="85">
        <v>1</v>
      </c>
      <c r="AA229" s="11"/>
    </row>
    <row r="230" spans="1:27" ht="33.6" x14ac:dyDescent="0.65">
      <c r="A230" s="34">
        <v>229</v>
      </c>
      <c r="B230" s="34" t="s">
        <v>240</v>
      </c>
      <c r="C230" s="35">
        <v>0.71692003238283708</v>
      </c>
      <c r="D230" s="35">
        <v>15.3</v>
      </c>
      <c r="E230" s="36">
        <v>3509.53</v>
      </c>
      <c r="F230" s="35">
        <v>29.833110000000001</v>
      </c>
      <c r="G230" s="37">
        <v>10.03867949986507</v>
      </c>
      <c r="H230" s="35">
        <v>313.49284999999998</v>
      </c>
      <c r="I230" s="38">
        <v>29.1</v>
      </c>
      <c r="J230" s="35">
        <v>0.30056272020393737</v>
      </c>
      <c r="K230" s="35">
        <v>3.2382837096338943</v>
      </c>
      <c r="L230" s="35">
        <v>0.87991364576774311</v>
      </c>
      <c r="M230" s="36">
        <v>3580.7412100000001</v>
      </c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11"/>
    </row>
    <row r="231" spans="1:27" ht="33.6" x14ac:dyDescent="0.65">
      <c r="A231" s="34">
        <v>230</v>
      </c>
      <c r="B231" s="34" t="s">
        <v>241</v>
      </c>
      <c r="C231" s="35">
        <v>0.54719406618659205</v>
      </c>
      <c r="D231" s="35">
        <v>12.6</v>
      </c>
      <c r="E231" s="36">
        <v>3696.36</v>
      </c>
      <c r="F231" s="35">
        <v>37.607689999999998</v>
      </c>
      <c r="G231" s="37">
        <v>15.403342320512383</v>
      </c>
      <c r="H231" s="35">
        <v>343.28748999999999</v>
      </c>
      <c r="I231" s="38">
        <v>26.7</v>
      </c>
      <c r="J231" s="35">
        <v>0.29714666724646505</v>
      </c>
      <c r="K231" s="35">
        <v>4.0954233643902942</v>
      </c>
      <c r="L231" s="35">
        <v>1.8907204532268522</v>
      </c>
      <c r="M231" s="36">
        <v>2734.10464</v>
      </c>
      <c r="N231" s="34"/>
      <c r="O231" s="43" t="s">
        <v>425</v>
      </c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11"/>
    </row>
    <row r="232" spans="1:27" ht="33.6" x14ac:dyDescent="0.65">
      <c r="A232" s="34">
        <v>231</v>
      </c>
      <c r="B232" s="34" t="s">
        <v>242</v>
      </c>
      <c r="C232" s="35">
        <v>0.65567447690675928</v>
      </c>
      <c r="D232" s="35">
        <v>9.5</v>
      </c>
      <c r="E232" s="36">
        <v>4094.44</v>
      </c>
      <c r="F232" s="35">
        <v>107.75296</v>
      </c>
      <c r="G232" s="37">
        <v>12.149262366213481</v>
      </c>
      <c r="H232" s="35">
        <v>373.73444999999998</v>
      </c>
      <c r="I232" s="38">
        <v>30.4</v>
      </c>
      <c r="J232" s="35">
        <v>0.18156852509617458</v>
      </c>
      <c r="K232" s="35">
        <v>4.5800790666280973</v>
      </c>
      <c r="L232" s="35">
        <v>3.0356281940025065</v>
      </c>
      <c r="M232" s="36">
        <v>4746.28773</v>
      </c>
      <c r="N232" s="34"/>
      <c r="O232" s="86"/>
      <c r="P232" s="87">
        <v>1</v>
      </c>
      <c r="Q232" s="87">
        <v>2</v>
      </c>
      <c r="R232" s="87">
        <v>3</v>
      </c>
      <c r="S232" s="87">
        <v>5</v>
      </c>
      <c r="T232" s="87">
        <v>6</v>
      </c>
      <c r="U232" s="87">
        <v>7</v>
      </c>
      <c r="V232" s="87">
        <v>8</v>
      </c>
      <c r="W232" s="87">
        <v>9</v>
      </c>
      <c r="X232" s="87">
        <v>10</v>
      </c>
      <c r="Y232" s="87">
        <v>11</v>
      </c>
      <c r="Z232" s="88">
        <v>13</v>
      </c>
      <c r="AA232" s="11"/>
    </row>
    <row r="233" spans="1:27" ht="33.6" x14ac:dyDescent="0.65">
      <c r="A233" s="34">
        <v>232</v>
      </c>
      <c r="B233" s="34" t="s">
        <v>243</v>
      </c>
      <c r="C233" s="35">
        <v>1.1606067278921257</v>
      </c>
      <c r="D233" s="35">
        <v>7.9</v>
      </c>
      <c r="E233" s="36">
        <v>4506.5600000000004</v>
      </c>
      <c r="F233" s="35">
        <v>183.93539999999999</v>
      </c>
      <c r="G233" s="37">
        <v>14.883226901205942</v>
      </c>
      <c r="H233" s="35">
        <v>359.01089000000002</v>
      </c>
      <c r="I233" s="38">
        <v>32.700000000000003</v>
      </c>
      <c r="J233" s="35">
        <v>0.36072325011648354</v>
      </c>
      <c r="K233" s="35">
        <v>3.2383000220204399</v>
      </c>
      <c r="L233" s="35">
        <v>2.3450473439463222</v>
      </c>
      <c r="M233" s="36">
        <v>1716.8430499999999</v>
      </c>
      <c r="N233" s="34"/>
      <c r="O233" s="89">
        <v>1</v>
      </c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1"/>
    </row>
    <row r="234" spans="1:27" ht="33.6" x14ac:dyDescent="0.65">
      <c r="A234" s="34">
        <v>233</v>
      </c>
      <c r="B234" s="34" t="s">
        <v>244</v>
      </c>
      <c r="C234" s="35">
        <v>0.88616223585548748</v>
      </c>
      <c r="D234" s="35">
        <v>5.8</v>
      </c>
      <c r="E234" s="36">
        <v>4478.18</v>
      </c>
      <c r="F234" s="35">
        <v>203.16542000000001</v>
      </c>
      <c r="G234" s="37">
        <v>24.397203595377373</v>
      </c>
      <c r="H234" s="35">
        <v>338.37446999999997</v>
      </c>
      <c r="I234" s="38">
        <v>24.8</v>
      </c>
      <c r="J234" s="35">
        <v>0.20527031534652193</v>
      </c>
      <c r="K234" s="35">
        <v>5.7069482094449997</v>
      </c>
      <c r="L234" s="35">
        <v>5.7727366401927673</v>
      </c>
      <c r="M234" s="36">
        <v>3130.6574099999998</v>
      </c>
      <c r="N234" s="34"/>
      <c r="O234" s="89">
        <v>2</v>
      </c>
      <c r="P234" s="127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1"/>
    </row>
    <row r="235" spans="1:27" ht="33.6" x14ac:dyDescent="0.65">
      <c r="A235" s="34">
        <v>234</v>
      </c>
      <c r="B235" s="34" t="s">
        <v>245</v>
      </c>
      <c r="C235" s="35">
        <v>1.2160141532129718</v>
      </c>
      <c r="D235" s="35">
        <v>1.9</v>
      </c>
      <c r="E235" s="36">
        <v>4770.9399999999996</v>
      </c>
      <c r="F235" s="35">
        <v>80.227649999999997</v>
      </c>
      <c r="G235" s="37">
        <v>30.745486442672824</v>
      </c>
      <c r="H235" s="35">
        <v>470.18349999999998</v>
      </c>
      <c r="I235" s="38">
        <v>30.4</v>
      </c>
      <c r="J235" s="35">
        <v>4.4290023290443274</v>
      </c>
      <c r="K235" s="35">
        <v>2.7573597447684186</v>
      </c>
      <c r="L235" s="35">
        <v>7.7741259724782195</v>
      </c>
      <c r="M235" s="36">
        <v>3039.1952200000001</v>
      </c>
      <c r="N235" s="34"/>
      <c r="O235" s="89">
        <v>3</v>
      </c>
      <c r="P235" s="127"/>
      <c r="Q235" s="146"/>
      <c r="R235" s="149"/>
      <c r="S235" s="149"/>
      <c r="T235" s="149"/>
      <c r="U235" s="149"/>
      <c r="V235" s="149"/>
      <c r="W235" s="149"/>
      <c r="X235" s="149"/>
      <c r="Y235" s="149"/>
      <c r="Z235" s="149"/>
      <c r="AA235" s="11"/>
    </row>
    <row r="236" spans="1:27" ht="33.6" x14ac:dyDescent="0.65">
      <c r="A236" s="34">
        <v>235</v>
      </c>
      <c r="B236" s="34" t="s">
        <v>246</v>
      </c>
      <c r="C236" s="35">
        <v>0.53323339668602943</v>
      </c>
      <c r="D236" s="35">
        <v>2.2999999999999998</v>
      </c>
      <c r="E236" s="36">
        <v>3855.6</v>
      </c>
      <c r="F236" s="35">
        <v>36.567</v>
      </c>
      <c r="G236" s="37">
        <v>13.989346039564204</v>
      </c>
      <c r="H236" s="35">
        <v>334.13015000000001</v>
      </c>
      <c r="I236" s="38">
        <v>33.1</v>
      </c>
      <c r="J236" s="35">
        <v>0.48424110996483988</v>
      </c>
      <c r="K236" s="35">
        <v>3.3996305913215727</v>
      </c>
      <c r="L236" s="35">
        <v>2.0750863292020236</v>
      </c>
      <c r="M236" s="36">
        <v>2912.7285400000001</v>
      </c>
      <c r="N236" s="34"/>
      <c r="O236" s="89">
        <v>5</v>
      </c>
      <c r="P236" s="127"/>
      <c r="Q236" s="146"/>
      <c r="R236" s="149"/>
      <c r="S236" s="98"/>
      <c r="T236" s="98"/>
      <c r="U236" s="98"/>
      <c r="V236" s="98"/>
      <c r="W236" s="98"/>
      <c r="X236" s="98"/>
      <c r="Y236" s="98"/>
      <c r="Z236" s="98"/>
      <c r="AA236" s="11"/>
    </row>
    <row r="237" spans="1:27" ht="33.6" x14ac:dyDescent="0.65">
      <c r="A237" s="34">
        <v>236</v>
      </c>
      <c r="B237" s="34" t="s">
        <v>247</v>
      </c>
      <c r="C237" s="35">
        <v>0.53839809384164228</v>
      </c>
      <c r="D237" s="35">
        <v>8.1</v>
      </c>
      <c r="E237" s="36">
        <v>3406.45</v>
      </c>
      <c r="F237" s="35">
        <v>31.130880000000001</v>
      </c>
      <c r="G237" s="37">
        <v>11.111620234604105</v>
      </c>
      <c r="H237" s="35">
        <v>299.05149999999998</v>
      </c>
      <c r="I237" s="38">
        <v>30</v>
      </c>
      <c r="J237" s="35">
        <v>0.60259840431942535</v>
      </c>
      <c r="K237" s="35">
        <v>3.2074780058651027</v>
      </c>
      <c r="L237" s="35">
        <v>0.51915322580645162</v>
      </c>
      <c r="M237" s="36">
        <v>2734.5812000000001</v>
      </c>
      <c r="N237" s="34"/>
      <c r="O237" s="89">
        <v>6</v>
      </c>
      <c r="P237" s="127"/>
      <c r="Q237" s="146"/>
      <c r="R237" s="149"/>
      <c r="S237" s="98"/>
      <c r="T237" s="152"/>
      <c r="U237" s="152"/>
      <c r="V237" s="152"/>
      <c r="W237" s="152"/>
      <c r="X237" s="152"/>
      <c r="Y237" s="152"/>
      <c r="Z237" s="152"/>
      <c r="AA237" s="11"/>
    </row>
    <row r="238" spans="1:27" ht="33.6" x14ac:dyDescent="0.65">
      <c r="A238" s="34">
        <v>237</v>
      </c>
      <c r="B238" s="34" t="s">
        <v>248</v>
      </c>
      <c r="C238" s="35">
        <v>0.56335509255119376</v>
      </c>
      <c r="D238" s="35">
        <v>13.6</v>
      </c>
      <c r="E238" s="36">
        <v>3464.23</v>
      </c>
      <c r="F238" s="35">
        <v>109.03211</v>
      </c>
      <c r="G238" s="37">
        <v>19.332916033264777</v>
      </c>
      <c r="H238" s="35">
        <v>362.38934</v>
      </c>
      <c r="I238" s="38">
        <v>31.3</v>
      </c>
      <c r="J238" s="35">
        <v>0.41991076896159563</v>
      </c>
      <c r="K238" s="35">
        <v>6.2595010283465973</v>
      </c>
      <c r="L238" s="35">
        <v>2.10247697397836</v>
      </c>
      <c r="M238" s="36">
        <v>4130.7878000000001</v>
      </c>
      <c r="N238" s="34"/>
      <c r="O238" s="89">
        <v>7</v>
      </c>
      <c r="P238" s="127"/>
      <c r="Q238" s="146"/>
      <c r="R238" s="149"/>
      <c r="S238" s="98"/>
      <c r="T238" s="152"/>
      <c r="U238" s="34">
        <f t="shared" ref="U238:Z238" si="82">TDIST(ABS(U224),6,2)</f>
        <v>0.35591768374958188</v>
      </c>
      <c r="V238" s="34">
        <f t="shared" si="82"/>
        <v>0.8100933621241363</v>
      </c>
      <c r="W238" s="34">
        <f t="shared" si="82"/>
        <v>0.53886960948717233</v>
      </c>
      <c r="X238" s="34">
        <f t="shared" si="82"/>
        <v>0.7459704944837684</v>
      </c>
      <c r="Y238" s="34">
        <f t="shared" si="82"/>
        <v>0.9344862340106026</v>
      </c>
      <c r="Z238" s="34">
        <f t="shared" si="82"/>
        <v>0.89075361967000821</v>
      </c>
      <c r="AA238" s="11"/>
    </row>
    <row r="239" spans="1:27" ht="33.6" x14ac:dyDescent="0.65">
      <c r="A239" s="34">
        <v>238</v>
      </c>
      <c r="B239" s="34" t="s">
        <v>249</v>
      </c>
      <c r="C239" s="35">
        <v>0.89826471588975842</v>
      </c>
      <c r="D239" s="35">
        <v>5.5</v>
      </c>
      <c r="E239" s="36">
        <v>5153.53</v>
      </c>
      <c r="F239" s="35">
        <v>22.0762</v>
      </c>
      <c r="G239" s="37">
        <v>16.51767762689845</v>
      </c>
      <c r="H239" s="35">
        <v>381.70683000000002</v>
      </c>
      <c r="I239" s="38">
        <v>33.5</v>
      </c>
      <c r="J239" s="35">
        <v>1.4210312626877792</v>
      </c>
      <c r="K239" s="35">
        <v>2.4126944848278633</v>
      </c>
      <c r="L239" s="35">
        <v>1.7191376163815768</v>
      </c>
      <c r="M239" s="36">
        <v>2512.71614</v>
      </c>
      <c r="N239" s="34"/>
      <c r="O239" s="89">
        <v>8</v>
      </c>
      <c r="P239" s="127"/>
      <c r="Q239" s="146"/>
      <c r="R239" s="149"/>
      <c r="S239" s="98"/>
      <c r="T239" s="152"/>
      <c r="U239" s="34">
        <f t="shared" ref="U239:Z239" si="83">TDIST(ABS(U225),6,2)</f>
        <v>0.8100933621241363</v>
      </c>
      <c r="V239" s="34">
        <f t="shared" si="83"/>
        <v>0.3559176837495821</v>
      </c>
      <c r="W239" s="34">
        <f t="shared" si="83"/>
        <v>0.94783363750956251</v>
      </c>
      <c r="X239" s="34">
        <f t="shared" si="83"/>
        <v>0.92682958027819873</v>
      </c>
      <c r="Y239" s="34">
        <f t="shared" si="83"/>
        <v>0.90092704871584162</v>
      </c>
      <c r="Z239" s="34">
        <f t="shared" si="83"/>
        <v>0.99642670248038712</v>
      </c>
      <c r="AA239" s="11"/>
    </row>
    <row r="240" spans="1:27" ht="33.6" x14ac:dyDescent="0.65">
      <c r="A240" s="34">
        <v>239</v>
      </c>
      <c r="B240" s="34" t="s">
        <v>250</v>
      </c>
      <c r="C240" s="35">
        <v>0.87146791413588853</v>
      </c>
      <c r="D240" s="35">
        <v>12.1</v>
      </c>
      <c r="E240" s="36">
        <v>3574.27</v>
      </c>
      <c r="F240" s="35">
        <v>14.720560000000001</v>
      </c>
      <c r="G240" s="37">
        <v>14.97717584034406</v>
      </c>
      <c r="H240" s="35">
        <v>303.78768000000002</v>
      </c>
      <c r="I240" s="38">
        <v>24.9</v>
      </c>
      <c r="J240" s="35">
        <v>0.24618818624956915</v>
      </c>
      <c r="K240" s="35">
        <v>4.5271060474591618</v>
      </c>
      <c r="L240" s="35">
        <v>2.2199796280227866</v>
      </c>
      <c r="M240" s="36">
        <v>3954.8609799999999</v>
      </c>
      <c r="N240" s="34"/>
      <c r="O240" s="89">
        <v>9</v>
      </c>
      <c r="P240" s="127"/>
      <c r="Q240" s="146"/>
      <c r="R240" s="149"/>
      <c r="S240" s="98"/>
      <c r="T240" s="152"/>
      <c r="U240" s="34">
        <f t="shared" ref="U240:Z240" si="84">TDIST(ABS(U226),6,2)</f>
        <v>0.53886960948717233</v>
      </c>
      <c r="V240" s="34">
        <f t="shared" si="84"/>
        <v>0.94783363750956251</v>
      </c>
      <c r="W240" s="34">
        <f t="shared" si="84"/>
        <v>0.35591768374958188</v>
      </c>
      <c r="X240" s="34">
        <f t="shared" si="84"/>
        <v>0.81483893303108501</v>
      </c>
      <c r="Y240" s="34">
        <f t="shared" si="84"/>
        <v>0.99333614981987761</v>
      </c>
      <c r="Z240" s="34">
        <f t="shared" si="84"/>
        <v>0.86155699921616569</v>
      </c>
      <c r="AA240" s="11"/>
    </row>
    <row r="241" spans="1:27" ht="33.6" x14ac:dyDescent="0.65">
      <c r="A241" s="34">
        <v>240</v>
      </c>
      <c r="B241" s="34" t="s">
        <v>251</v>
      </c>
      <c r="C241" s="35">
        <v>0.76116191500806885</v>
      </c>
      <c r="D241" s="35">
        <v>16.7</v>
      </c>
      <c r="E241" s="36">
        <v>3297.5</v>
      </c>
      <c r="F241" s="35">
        <v>93.435839999999999</v>
      </c>
      <c r="G241" s="37">
        <v>8.8891877353415811</v>
      </c>
      <c r="H241" s="35">
        <v>272.47176000000002</v>
      </c>
      <c r="I241" s="38">
        <v>25.3</v>
      </c>
      <c r="J241" s="35">
        <v>0.5118805832136194</v>
      </c>
      <c r="K241" s="35">
        <v>6.4550833781603005</v>
      </c>
      <c r="L241" s="35">
        <v>35.336336740182894</v>
      </c>
      <c r="M241" s="36">
        <v>3672.5793399999998</v>
      </c>
      <c r="N241" s="34"/>
      <c r="O241" s="89">
        <v>10</v>
      </c>
      <c r="P241" s="127"/>
      <c r="Q241" s="146"/>
      <c r="R241" s="149"/>
      <c r="S241" s="98"/>
      <c r="T241" s="152"/>
      <c r="U241" s="34">
        <f t="shared" ref="U241:Z241" si="85">TDIST(ABS(U227),6,2)</f>
        <v>0.7459704944837684</v>
      </c>
      <c r="V241" s="34">
        <f t="shared" si="85"/>
        <v>0.92682958027819873</v>
      </c>
      <c r="W241" s="34">
        <f t="shared" si="85"/>
        <v>0.81483893303108501</v>
      </c>
      <c r="X241" s="34">
        <f t="shared" si="85"/>
        <v>0.35591768374958183</v>
      </c>
      <c r="Y241" s="34">
        <f t="shared" si="85"/>
        <v>0.80892334598157745</v>
      </c>
      <c r="Z241" s="34">
        <f t="shared" si="85"/>
        <v>0.80404974053511546</v>
      </c>
      <c r="AA241" s="11"/>
    </row>
    <row r="242" spans="1:27" ht="33.6" x14ac:dyDescent="0.65">
      <c r="A242" s="34">
        <v>241</v>
      </c>
      <c r="B242" s="34" t="s">
        <v>252</v>
      </c>
      <c r="C242" s="35">
        <v>1.0232647938990249</v>
      </c>
      <c r="D242" s="35">
        <v>14</v>
      </c>
      <c r="E242" s="36">
        <v>3628.24</v>
      </c>
      <c r="F242" s="35">
        <v>34.642539999999997</v>
      </c>
      <c r="G242" s="37">
        <v>18.003668307751713</v>
      </c>
      <c r="H242" s="35">
        <v>399.23415999999997</v>
      </c>
      <c r="I242" s="38">
        <v>24.4</v>
      </c>
      <c r="J242" s="35">
        <v>3.0322720381199915</v>
      </c>
      <c r="K242" s="35">
        <v>5.6311741802619304</v>
      </c>
      <c r="L242" s="35">
        <v>3.634198925250185</v>
      </c>
      <c r="M242" s="36">
        <v>4491.6175999999996</v>
      </c>
      <c r="N242" s="34"/>
      <c r="O242" s="89">
        <v>11</v>
      </c>
      <c r="P242" s="127"/>
      <c r="Q242" s="146"/>
      <c r="R242" s="149"/>
      <c r="S242" s="98"/>
      <c r="T242" s="152"/>
      <c r="U242" s="34">
        <f t="shared" ref="U242:Z242" si="86">TDIST(ABS(U228),6,2)</f>
        <v>0.9344862340106026</v>
      </c>
      <c r="V242" s="34">
        <f t="shared" si="86"/>
        <v>0.90092704871584162</v>
      </c>
      <c r="W242" s="34">
        <f t="shared" si="86"/>
        <v>0.99333614981987761</v>
      </c>
      <c r="X242" s="34">
        <f t="shared" si="86"/>
        <v>0.80892334598157745</v>
      </c>
      <c r="Y242" s="34">
        <f t="shared" si="86"/>
        <v>0.35591768374958188</v>
      </c>
      <c r="Z242" s="34">
        <f t="shared" si="86"/>
        <v>0.88030423375713374</v>
      </c>
      <c r="AA242" s="11"/>
    </row>
    <row r="243" spans="1:27" ht="33.6" x14ac:dyDescent="0.65">
      <c r="A243" s="34">
        <v>242</v>
      </c>
      <c r="B243" s="34" t="s">
        <v>253</v>
      </c>
      <c r="C243" s="35">
        <v>0.58042801803518129</v>
      </c>
      <c r="D243" s="35">
        <v>15.8</v>
      </c>
      <c r="E243" s="36">
        <v>3195.8</v>
      </c>
      <c r="F243" s="35">
        <v>97.856480000000005</v>
      </c>
      <c r="G243" s="37">
        <v>8.5476598717215992</v>
      </c>
      <c r="H243" s="35">
        <v>298.90138000000002</v>
      </c>
      <c r="I243" s="38">
        <v>25.9</v>
      </c>
      <c r="J243" s="35">
        <v>0.6303544311051259</v>
      </c>
      <c r="K243" s="35">
        <v>6.4774242712897694</v>
      </c>
      <c r="L243" s="35">
        <v>18.280815393408268</v>
      </c>
      <c r="M243" s="36">
        <v>3878.8467599999999</v>
      </c>
      <c r="N243" s="34"/>
      <c r="O243" s="90">
        <v>13</v>
      </c>
      <c r="P243" s="127"/>
      <c r="Q243" s="146"/>
      <c r="R243" s="149"/>
      <c r="S243" s="98"/>
      <c r="T243" s="152"/>
      <c r="U243" s="34">
        <f t="shared" ref="U243:Z243" si="87">TDIST(ABS(U229),6,2)</f>
        <v>0.89075361967000821</v>
      </c>
      <c r="V243" s="34">
        <f t="shared" si="87"/>
        <v>0.99642670248038712</v>
      </c>
      <c r="W243" s="34">
        <f t="shared" si="87"/>
        <v>0.86155699921616569</v>
      </c>
      <c r="X243" s="34">
        <f t="shared" si="87"/>
        <v>0.80404974053511546</v>
      </c>
      <c r="Y243" s="34">
        <f t="shared" si="87"/>
        <v>0.88030423375713374</v>
      </c>
      <c r="Z243" s="34">
        <f t="shared" si="87"/>
        <v>0.35591768374958188</v>
      </c>
      <c r="AA243" s="11"/>
    </row>
    <row r="244" spans="1:27" ht="33.6" x14ac:dyDescent="0.65">
      <c r="A244" s="34">
        <v>243</v>
      </c>
      <c r="B244" s="34" t="s">
        <v>254</v>
      </c>
      <c r="C244" s="35">
        <v>0.68133059858075773</v>
      </c>
      <c r="D244" s="35">
        <v>21.9</v>
      </c>
      <c r="E244" s="36">
        <v>3423.77</v>
      </c>
      <c r="F244" s="35">
        <v>11.569050000000001</v>
      </c>
      <c r="G244" s="37">
        <v>12.188509324091756</v>
      </c>
      <c r="H244" s="35">
        <v>347.17212000000001</v>
      </c>
      <c r="I244" s="38">
        <v>26.9</v>
      </c>
      <c r="J244" s="35">
        <v>0.27459154507669842</v>
      </c>
      <c r="K244" s="35">
        <v>3.7720725180941606</v>
      </c>
      <c r="L244" s="35">
        <v>1.1948039701063256</v>
      </c>
      <c r="M244" s="36">
        <v>4885.8005000000003</v>
      </c>
      <c r="N244" s="34"/>
      <c r="O244" s="43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11"/>
    </row>
    <row r="245" spans="1:27" ht="33.6" x14ac:dyDescent="0.65">
      <c r="A245" s="34">
        <v>244</v>
      </c>
      <c r="B245" s="34" t="s">
        <v>255</v>
      </c>
      <c r="C245" s="35">
        <v>0.77484915846300406</v>
      </c>
      <c r="D245" s="35">
        <v>4.2</v>
      </c>
      <c r="E245" s="36">
        <v>3465.69</v>
      </c>
      <c r="F245" s="35">
        <v>319.31925999999999</v>
      </c>
      <c r="G245" s="37">
        <v>16.830739917434105</v>
      </c>
      <c r="H245" s="35">
        <v>289.09858000000003</v>
      </c>
      <c r="I245" s="38">
        <v>28.8</v>
      </c>
      <c r="J245" s="35">
        <v>0.87026659874341994</v>
      </c>
      <c r="K245" s="35">
        <v>5.3531733430113864</v>
      </c>
      <c r="L245" s="35">
        <v>2.7822891620922738</v>
      </c>
      <c r="M245" s="36">
        <v>3328.2311800000002</v>
      </c>
      <c r="N245" s="34"/>
      <c r="O245" s="42" t="s">
        <v>403</v>
      </c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79"/>
      <c r="AA245" s="11"/>
    </row>
    <row r="246" spans="1:27" ht="33.6" x14ac:dyDescent="0.65">
      <c r="A246" s="34">
        <v>245</v>
      </c>
      <c r="B246" s="34" t="s">
        <v>256</v>
      </c>
      <c r="C246" s="35">
        <v>0.64953672748113478</v>
      </c>
      <c r="D246" s="35">
        <v>10.199999999999999</v>
      </c>
      <c r="E246" s="36">
        <v>3779.75</v>
      </c>
      <c r="F246" s="35">
        <v>112.38697000000001</v>
      </c>
      <c r="G246" s="37">
        <v>17.85031999235839</v>
      </c>
      <c r="H246" s="35">
        <v>334.47559000000001</v>
      </c>
      <c r="I246" s="38">
        <v>34.799999999999997</v>
      </c>
      <c r="J246" s="35">
        <v>0.57678190652637462</v>
      </c>
      <c r="K246" s="35">
        <v>3.701404145572643</v>
      </c>
      <c r="L246" s="35">
        <v>3.0463750119400133</v>
      </c>
      <c r="M246" s="36">
        <v>1879.3819800000001</v>
      </c>
      <c r="N246" s="34"/>
      <c r="O246" s="91"/>
      <c r="P246" s="87">
        <v>1</v>
      </c>
      <c r="Q246" s="87">
        <v>2</v>
      </c>
      <c r="R246" s="87">
        <v>3</v>
      </c>
      <c r="S246" s="87">
        <v>5</v>
      </c>
      <c r="T246" s="87">
        <v>6</v>
      </c>
      <c r="U246" s="87">
        <v>7</v>
      </c>
      <c r="V246" s="87">
        <v>8</v>
      </c>
      <c r="W246" s="87">
        <v>9</v>
      </c>
      <c r="X246" s="87">
        <v>10</v>
      </c>
      <c r="Y246" s="87">
        <v>11</v>
      </c>
      <c r="Z246" s="92">
        <v>13</v>
      </c>
      <c r="AA246" s="11"/>
    </row>
    <row r="247" spans="1:27" ht="33.6" x14ac:dyDescent="0.65">
      <c r="A247" s="34">
        <v>246</v>
      </c>
      <c r="B247" s="34" t="s">
        <v>257</v>
      </c>
      <c r="C247" s="35">
        <v>0.57443210543749235</v>
      </c>
      <c r="D247" s="35">
        <v>7.6</v>
      </c>
      <c r="E247" s="36">
        <v>4160.3500000000004</v>
      </c>
      <c r="F247" s="35">
        <v>114.02715000000001</v>
      </c>
      <c r="G247" s="37">
        <v>17.616499015010199</v>
      </c>
      <c r="H247" s="35">
        <v>371.94261</v>
      </c>
      <c r="I247" s="38">
        <v>27.3</v>
      </c>
      <c r="J247" s="35">
        <v>0.44963547409778498</v>
      </c>
      <c r="K247" s="35">
        <v>2.9636861282055751</v>
      </c>
      <c r="L247" s="35">
        <v>3.4228831435993095</v>
      </c>
      <c r="M247" s="36">
        <v>2331.5667400000002</v>
      </c>
      <c r="N247" s="34"/>
      <c r="O247" s="93">
        <v>1</v>
      </c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1"/>
    </row>
    <row r="248" spans="1:27" ht="33.6" x14ac:dyDescent="0.65">
      <c r="A248" s="34">
        <v>247</v>
      </c>
      <c r="B248" s="34" t="s">
        <v>258</v>
      </c>
      <c r="C248" s="35">
        <v>0.61840528736520695</v>
      </c>
      <c r="D248" s="35">
        <v>18.5</v>
      </c>
      <c r="E248" s="36">
        <v>3399.46</v>
      </c>
      <c r="F248" s="35">
        <v>100.89106</v>
      </c>
      <c r="G248" s="37">
        <v>18.146330151122793</v>
      </c>
      <c r="H248" s="35">
        <v>355.33181000000002</v>
      </c>
      <c r="I248" s="38">
        <v>29.6</v>
      </c>
      <c r="J248" s="35">
        <v>0.29005825336588431</v>
      </c>
      <c r="K248" s="35">
        <v>2.7055231322227806</v>
      </c>
      <c r="L248" s="35">
        <v>1.1307154176168206</v>
      </c>
      <c r="M248" s="36">
        <v>3924.4772499999999</v>
      </c>
      <c r="N248" s="34"/>
      <c r="O248" s="93">
        <v>2</v>
      </c>
      <c r="P248" s="127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1"/>
    </row>
    <row r="249" spans="1:27" ht="33.6" x14ac:dyDescent="0.65">
      <c r="A249" s="34">
        <v>248</v>
      </c>
      <c r="B249" s="34" t="s">
        <v>259</v>
      </c>
      <c r="C249" s="35">
        <v>0.74647359880164765</v>
      </c>
      <c r="D249" s="35">
        <v>17.2</v>
      </c>
      <c r="E249" s="36">
        <v>3429.38</v>
      </c>
      <c r="F249" s="35">
        <v>76.946470000000005</v>
      </c>
      <c r="G249" s="37">
        <v>12.507801772562726</v>
      </c>
      <c r="H249" s="35">
        <v>316.53976</v>
      </c>
      <c r="I249" s="38">
        <v>22.8</v>
      </c>
      <c r="J249" s="35">
        <v>0.1928374655647383</v>
      </c>
      <c r="K249" s="35">
        <v>4.4938209961303208</v>
      </c>
      <c r="L249" s="35">
        <v>5.8744226688303591</v>
      </c>
      <c r="M249" s="36">
        <v>4692.7724399999997</v>
      </c>
      <c r="N249" s="34"/>
      <c r="O249" s="93">
        <v>3</v>
      </c>
      <c r="P249" s="127"/>
      <c r="Q249" s="146"/>
      <c r="R249" s="149"/>
      <c r="S249" s="149"/>
      <c r="T249" s="149"/>
      <c r="U249" s="149"/>
      <c r="V249" s="149"/>
      <c r="W249" s="149"/>
      <c r="X249" s="149"/>
      <c r="Y249" s="149"/>
      <c r="Z249" s="149"/>
      <c r="AA249" s="11"/>
    </row>
    <row r="250" spans="1:27" ht="33.6" x14ac:dyDescent="0.65">
      <c r="A250" s="34">
        <v>249</v>
      </c>
      <c r="B250" s="34" t="s">
        <v>260</v>
      </c>
      <c r="C250" s="35">
        <v>0.49582535216430978</v>
      </c>
      <c r="D250" s="35">
        <v>6.2</v>
      </c>
      <c r="E250" s="36">
        <v>3864.61</v>
      </c>
      <c r="F250" s="35">
        <v>57.096820000000001</v>
      </c>
      <c r="G250" s="37">
        <v>26.248499234724274</v>
      </c>
      <c r="H250" s="35">
        <v>328.98608000000002</v>
      </c>
      <c r="I250" s="38">
        <v>27.9</v>
      </c>
      <c r="J250" s="35">
        <v>0.84596145358246277</v>
      </c>
      <c r="K250" s="35">
        <v>5.6822868455059528</v>
      </c>
      <c r="L250" s="35">
        <v>2.1725582205277192</v>
      </c>
      <c r="M250" s="36">
        <v>3289.8974400000002</v>
      </c>
      <c r="N250" s="34"/>
      <c r="O250" s="93">
        <v>5</v>
      </c>
      <c r="P250" s="127"/>
      <c r="Q250" s="146"/>
      <c r="R250" s="149"/>
      <c r="S250" s="98"/>
      <c r="T250" s="98"/>
      <c r="U250" s="98"/>
      <c r="V250" s="98"/>
      <c r="W250" s="98"/>
      <c r="X250" s="98"/>
      <c r="Y250" s="98"/>
      <c r="Z250" s="98"/>
      <c r="AA250" s="11"/>
    </row>
    <row r="251" spans="1:27" ht="33.6" x14ac:dyDescent="0.65">
      <c r="A251" s="34">
        <v>250</v>
      </c>
      <c r="B251" s="34" t="s">
        <v>261</v>
      </c>
      <c r="C251" s="35">
        <v>0.75760394381917961</v>
      </c>
      <c r="D251" s="35">
        <v>16.2</v>
      </c>
      <c r="E251" s="36">
        <v>3851.41</v>
      </c>
      <c r="F251" s="35">
        <v>27.526810000000001</v>
      </c>
      <c r="G251" s="37">
        <v>18.858710817598361</v>
      </c>
      <c r="H251" s="35">
        <v>386.08035999999998</v>
      </c>
      <c r="I251" s="38">
        <v>23.5</v>
      </c>
      <c r="J251" s="35">
        <v>3.2200357781753133</v>
      </c>
      <c r="K251" s="35">
        <v>2.2323504790252069</v>
      </c>
      <c r="L251" s="35">
        <v>3.5219979536787274</v>
      </c>
      <c r="M251" s="36">
        <v>1624.4767899999999</v>
      </c>
      <c r="N251" s="34"/>
      <c r="O251" s="93">
        <v>6</v>
      </c>
      <c r="P251" s="127"/>
      <c r="Q251" s="146"/>
      <c r="R251" s="149"/>
      <c r="S251" s="98"/>
      <c r="T251" s="152"/>
      <c r="U251" s="152"/>
      <c r="V251" s="152"/>
      <c r="W251" s="152"/>
      <c r="X251" s="152"/>
      <c r="Y251" s="152"/>
      <c r="Z251" s="152"/>
      <c r="AA251" s="11"/>
    </row>
    <row r="252" spans="1:27" ht="33.6" x14ac:dyDescent="0.65">
      <c r="A252" s="34">
        <v>251</v>
      </c>
      <c r="B252" s="34" t="s">
        <v>262</v>
      </c>
      <c r="C252" s="35">
        <v>0.67137110070566508</v>
      </c>
      <c r="D252" s="35">
        <v>22.5</v>
      </c>
      <c r="E252" s="36">
        <v>3276.95</v>
      </c>
      <c r="F252" s="35">
        <v>44.746870000000001</v>
      </c>
      <c r="G252" s="37">
        <v>9.1736463760469569</v>
      </c>
      <c r="H252" s="35">
        <v>300.44846000000001</v>
      </c>
      <c r="I252" s="38">
        <v>25</v>
      </c>
      <c r="J252" s="35">
        <v>0.51641412490684935</v>
      </c>
      <c r="K252" s="35">
        <v>3.6932005539800832</v>
      </c>
      <c r="L252" s="35">
        <v>2.242366286354943</v>
      </c>
      <c r="M252" s="36">
        <v>2917.0678600000001</v>
      </c>
      <c r="N252" s="34"/>
      <c r="O252" s="93">
        <v>7</v>
      </c>
      <c r="P252" s="127"/>
      <c r="Q252" s="146"/>
      <c r="R252" s="149"/>
      <c r="S252" s="98"/>
      <c r="T252" s="152"/>
      <c r="U252" s="34">
        <f t="shared" ref="U252:Z257" si="88">IF(ABS(U224)&gt;U238,0,1)</f>
        <v>0</v>
      </c>
      <c r="V252" s="34">
        <f t="shared" si="88"/>
        <v>1</v>
      </c>
      <c r="W252" s="34">
        <f t="shared" si="88"/>
        <v>0</v>
      </c>
      <c r="X252" s="34">
        <f t="shared" si="88"/>
        <v>1</v>
      </c>
      <c r="Y252" s="34">
        <f t="shared" si="88"/>
        <v>1</v>
      </c>
      <c r="Z252" s="34">
        <f t="shared" si="88"/>
        <v>1</v>
      </c>
      <c r="AA252" s="11"/>
    </row>
    <row r="253" spans="1:27" ht="33.6" x14ac:dyDescent="0.65">
      <c r="A253" s="34">
        <v>252</v>
      </c>
      <c r="B253" s="34" t="s">
        <v>263</v>
      </c>
      <c r="C253" s="35">
        <v>0.552756787013714</v>
      </c>
      <c r="D253" s="35">
        <v>9.1999999999999993</v>
      </c>
      <c r="E253" s="36">
        <v>3220.16</v>
      </c>
      <c r="F253" s="35">
        <v>55.51437</v>
      </c>
      <c r="G253" s="37">
        <v>19.77504897844948</v>
      </c>
      <c r="H253" s="35">
        <v>377.79876999999999</v>
      </c>
      <c r="I253" s="38">
        <v>28.8</v>
      </c>
      <c r="J253" s="35">
        <v>0.31887534053806743</v>
      </c>
      <c r="K253" s="35">
        <v>3.4984606773019875</v>
      </c>
      <c r="L253" s="35">
        <v>3.449657150853624</v>
      </c>
      <c r="M253" s="36">
        <v>4250.0874599999997</v>
      </c>
      <c r="N253" s="34"/>
      <c r="O253" s="93">
        <v>8</v>
      </c>
      <c r="P253" s="127"/>
      <c r="Q253" s="146"/>
      <c r="R253" s="149"/>
      <c r="S253" s="98"/>
      <c r="T253" s="152"/>
      <c r="U253" s="34">
        <f t="shared" si="88"/>
        <v>1</v>
      </c>
      <c r="V253" s="34">
        <f t="shared" si="88"/>
        <v>0</v>
      </c>
      <c r="W253" s="34">
        <f t="shared" si="88"/>
        <v>1</v>
      </c>
      <c r="X253" s="34">
        <f t="shared" si="88"/>
        <v>1</v>
      </c>
      <c r="Y253" s="34">
        <f t="shared" si="88"/>
        <v>1</v>
      </c>
      <c r="Z253" s="34">
        <f t="shared" si="88"/>
        <v>1</v>
      </c>
      <c r="AA253" s="11"/>
    </row>
    <row r="254" spans="1:27" ht="33.6" x14ac:dyDescent="0.65">
      <c r="A254" s="34">
        <v>253</v>
      </c>
      <c r="B254" s="34" t="s">
        <v>264</v>
      </c>
      <c r="C254" s="35">
        <v>0.76270980592193161</v>
      </c>
      <c r="D254" s="35">
        <v>20.8</v>
      </c>
      <c r="E254" s="36">
        <v>3190.28</v>
      </c>
      <c r="F254" s="35">
        <v>54.347830000000002</v>
      </c>
      <c r="G254" s="37">
        <v>10.299011392066847</v>
      </c>
      <c r="H254" s="35">
        <v>298.91422999999998</v>
      </c>
      <c r="I254" s="38">
        <v>26.1</v>
      </c>
      <c r="J254" s="35">
        <v>0.26350461133069825</v>
      </c>
      <c r="K254" s="35">
        <v>3.643518181155724</v>
      </c>
      <c r="L254" s="35">
        <v>1.272802351283733</v>
      </c>
      <c r="M254" s="36">
        <v>5047.7543800000003</v>
      </c>
      <c r="N254" s="34"/>
      <c r="O254" s="93">
        <v>9</v>
      </c>
      <c r="P254" s="127"/>
      <c r="Q254" s="146"/>
      <c r="R254" s="149"/>
      <c r="S254" s="98"/>
      <c r="T254" s="152"/>
      <c r="U254" s="34">
        <f t="shared" si="88"/>
        <v>0</v>
      </c>
      <c r="V254" s="34">
        <f t="shared" si="88"/>
        <v>1</v>
      </c>
      <c r="W254" s="34">
        <f t="shared" si="88"/>
        <v>0</v>
      </c>
      <c r="X254" s="34">
        <f t="shared" si="88"/>
        <v>1</v>
      </c>
      <c r="Y254" s="34">
        <f t="shared" si="88"/>
        <v>1</v>
      </c>
      <c r="Z254" s="34">
        <f t="shared" si="88"/>
        <v>1</v>
      </c>
      <c r="AA254" s="11"/>
    </row>
    <row r="255" spans="1:27" ht="33.6" x14ac:dyDescent="0.65">
      <c r="A255" s="34">
        <v>254</v>
      </c>
      <c r="B255" s="34" t="s">
        <v>265</v>
      </c>
      <c r="C255" s="35">
        <v>0.80185376587870505</v>
      </c>
      <c r="D255" s="35">
        <v>10.7</v>
      </c>
      <c r="E255" s="36">
        <v>3387.21</v>
      </c>
      <c r="F255" s="35">
        <v>70.44238</v>
      </c>
      <c r="G255" s="37">
        <v>12.802987363718202</v>
      </c>
      <c r="H255" s="35">
        <v>328.86007000000001</v>
      </c>
      <c r="I255" s="38">
        <v>28.4</v>
      </c>
      <c r="J255" s="35">
        <v>0.40411995109112386</v>
      </c>
      <c r="K255" s="35">
        <v>4.6677558096889271</v>
      </c>
      <c r="L255" s="35">
        <v>0.86503517487413728</v>
      </c>
      <c r="M255" s="36">
        <v>3765.87871</v>
      </c>
      <c r="N255" s="34"/>
      <c r="O255" s="93">
        <v>10</v>
      </c>
      <c r="P255" s="127"/>
      <c r="Q255" s="146"/>
      <c r="R255" s="149"/>
      <c r="S255" s="98"/>
      <c r="T255" s="152"/>
      <c r="U255" s="34">
        <f t="shared" si="88"/>
        <v>1</v>
      </c>
      <c r="V255" s="34">
        <f t="shared" si="88"/>
        <v>1</v>
      </c>
      <c r="W255" s="34">
        <f t="shared" si="88"/>
        <v>1</v>
      </c>
      <c r="X255" s="34">
        <f t="shared" si="88"/>
        <v>0</v>
      </c>
      <c r="Y255" s="34">
        <f t="shared" si="88"/>
        <v>1</v>
      </c>
      <c r="Z255" s="34">
        <f t="shared" si="88"/>
        <v>1</v>
      </c>
      <c r="AA255" s="11"/>
    </row>
    <row r="256" spans="1:27" ht="33.6" x14ac:dyDescent="0.65">
      <c r="A256" s="34">
        <v>255</v>
      </c>
      <c r="B256" s="34" t="s">
        <v>266</v>
      </c>
      <c r="C256" s="35">
        <v>0.53681489827026307</v>
      </c>
      <c r="D256" s="35">
        <v>5.9</v>
      </c>
      <c r="E256" s="36">
        <v>3182.07</v>
      </c>
      <c r="F256" s="35">
        <v>85.552949999999996</v>
      </c>
      <c r="G256" s="37">
        <v>15.193187089933064</v>
      </c>
      <c r="H256" s="35">
        <v>314.43436000000003</v>
      </c>
      <c r="I256" s="38">
        <v>27.2</v>
      </c>
      <c r="J256" s="35">
        <v>0.41552247434600376</v>
      </c>
      <c r="K256" s="35">
        <v>4.4734574855855254</v>
      </c>
      <c r="L256" s="35">
        <v>4.9203061833123476</v>
      </c>
      <c r="M256" s="36">
        <v>4901.6170700000002</v>
      </c>
      <c r="N256" s="34"/>
      <c r="O256" s="93">
        <v>11</v>
      </c>
      <c r="P256" s="127"/>
      <c r="Q256" s="146"/>
      <c r="R256" s="149"/>
      <c r="S256" s="98"/>
      <c r="T256" s="152"/>
      <c r="U256" s="34">
        <f t="shared" si="88"/>
        <v>1</v>
      </c>
      <c r="V256" s="34">
        <f t="shared" si="88"/>
        <v>1</v>
      </c>
      <c r="W256" s="34">
        <f t="shared" si="88"/>
        <v>1</v>
      </c>
      <c r="X256" s="34">
        <f t="shared" si="88"/>
        <v>1</v>
      </c>
      <c r="Y256" s="34">
        <f t="shared" si="88"/>
        <v>0</v>
      </c>
      <c r="Z256" s="34">
        <f t="shared" si="88"/>
        <v>1</v>
      </c>
      <c r="AA256" s="11"/>
    </row>
    <row r="257" spans="1:27" ht="33.6" x14ac:dyDescent="0.65">
      <c r="A257" s="34">
        <v>256</v>
      </c>
      <c r="B257" s="34" t="s">
        <v>267</v>
      </c>
      <c r="C257" s="35">
        <v>0.62142173142356516</v>
      </c>
      <c r="D257" s="35">
        <v>5.5</v>
      </c>
      <c r="E257" s="36">
        <v>3366.71</v>
      </c>
      <c r="F257" s="35">
        <v>69.378590000000003</v>
      </c>
      <c r="G257" s="37">
        <v>17.359059513864835</v>
      </c>
      <c r="H257" s="35">
        <v>336.13821999999999</v>
      </c>
      <c r="I257" s="38">
        <v>26.3</v>
      </c>
      <c r="J257" s="35">
        <v>0.35592695759826681</v>
      </c>
      <c r="K257" s="35">
        <v>5.5011104093233634</v>
      </c>
      <c r="L257" s="35">
        <v>2.6087488029991239</v>
      </c>
      <c r="M257" s="36">
        <v>3706.3629500000002</v>
      </c>
      <c r="N257" s="34"/>
      <c r="O257" s="94">
        <v>13</v>
      </c>
      <c r="P257" s="127"/>
      <c r="Q257" s="146"/>
      <c r="R257" s="149"/>
      <c r="S257" s="98"/>
      <c r="T257" s="152"/>
      <c r="U257" s="34">
        <f t="shared" si="88"/>
        <v>1</v>
      </c>
      <c r="V257" s="34">
        <f t="shared" si="88"/>
        <v>1</v>
      </c>
      <c r="W257" s="34">
        <f t="shared" si="88"/>
        <v>1</v>
      </c>
      <c r="X257" s="34">
        <f t="shared" si="88"/>
        <v>1</v>
      </c>
      <c r="Y257" s="34">
        <f t="shared" si="88"/>
        <v>1</v>
      </c>
      <c r="Z257" s="34">
        <f t="shared" si="88"/>
        <v>0</v>
      </c>
      <c r="AA257" s="11"/>
    </row>
    <row r="258" spans="1:27" ht="33.6" x14ac:dyDescent="0.65">
      <c r="A258" s="34">
        <v>257</v>
      </c>
      <c r="B258" s="34" t="s">
        <v>268</v>
      </c>
      <c r="C258" s="35">
        <v>0.45702850343447454</v>
      </c>
      <c r="D258" s="35">
        <v>13.3</v>
      </c>
      <c r="E258" s="36">
        <v>3472.89</v>
      </c>
      <c r="F258" s="35">
        <v>92.497569999999996</v>
      </c>
      <c r="G258" s="37">
        <v>9.5597382227270273</v>
      </c>
      <c r="H258" s="35">
        <v>275.60982000000001</v>
      </c>
      <c r="I258" s="38">
        <v>23.6</v>
      </c>
      <c r="J258" s="35">
        <v>0.85717933285914905</v>
      </c>
      <c r="K258" s="35">
        <v>6.2199145437827896</v>
      </c>
      <c r="L258" s="35">
        <v>0.75869435880793978</v>
      </c>
      <c r="M258" s="36">
        <v>3287.5358299999998</v>
      </c>
      <c r="N258" s="34"/>
      <c r="O258" s="95" t="s">
        <v>64</v>
      </c>
      <c r="P258" s="96">
        <f t="shared" ref="P258:Z258" si="89">SUM(P247:P257)</f>
        <v>0</v>
      </c>
      <c r="Q258" s="41">
        <f t="shared" si="89"/>
        <v>0</v>
      </c>
      <c r="R258" s="41">
        <f t="shared" si="89"/>
        <v>0</v>
      </c>
      <c r="S258" s="41">
        <f t="shared" si="89"/>
        <v>0</v>
      </c>
      <c r="T258" s="41">
        <f t="shared" si="89"/>
        <v>0</v>
      </c>
      <c r="U258" s="41">
        <f t="shared" si="89"/>
        <v>4</v>
      </c>
      <c r="V258" s="100">
        <f t="shared" si="89"/>
        <v>5</v>
      </c>
      <c r="W258" s="41">
        <f t="shared" si="89"/>
        <v>4</v>
      </c>
      <c r="X258" s="41">
        <f t="shared" si="89"/>
        <v>5</v>
      </c>
      <c r="Y258" s="41">
        <f t="shared" si="89"/>
        <v>5</v>
      </c>
      <c r="Z258" s="85">
        <f t="shared" si="89"/>
        <v>5</v>
      </c>
      <c r="AA258" s="11"/>
    </row>
    <row r="259" spans="1:27" ht="33.6" x14ac:dyDescent="0.65">
      <c r="A259" s="34">
        <v>258</v>
      </c>
      <c r="B259" s="34" t="s">
        <v>269</v>
      </c>
      <c r="C259" s="35">
        <v>0.87115902964959557</v>
      </c>
      <c r="D259" s="35">
        <v>5.2</v>
      </c>
      <c r="E259" s="36">
        <v>3719.66</v>
      </c>
      <c r="F259" s="35">
        <v>208.64084</v>
      </c>
      <c r="G259" s="37">
        <v>20.564240790655887</v>
      </c>
      <c r="H259" s="35">
        <v>418.14915000000002</v>
      </c>
      <c r="I259" s="38">
        <v>23</v>
      </c>
      <c r="J259" s="35">
        <v>3.2162614177280329</v>
      </c>
      <c r="K259" s="35">
        <v>2.371967654986523</v>
      </c>
      <c r="L259" s="35">
        <v>2.9447619047619047</v>
      </c>
      <c r="M259" s="36">
        <v>2213.8364799999999</v>
      </c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11"/>
    </row>
    <row r="260" spans="1:27" ht="33.6" x14ac:dyDescent="0.65">
      <c r="A260" s="34">
        <v>259</v>
      </c>
      <c r="B260" s="34" t="s">
        <v>270</v>
      </c>
      <c r="C260" s="35">
        <v>0.75672753947724025</v>
      </c>
      <c r="D260" s="35">
        <v>9.1999999999999993</v>
      </c>
      <c r="E260" s="36">
        <v>3685.58</v>
      </c>
      <c r="F260" s="35">
        <v>130.23066</v>
      </c>
      <c r="G260" s="37">
        <v>14.735595794242178</v>
      </c>
      <c r="H260" s="35">
        <v>314.26071000000002</v>
      </c>
      <c r="I260" s="38">
        <v>27.8</v>
      </c>
      <c r="J260" s="35">
        <v>1.1178680021463065</v>
      </c>
      <c r="K260" s="35">
        <v>3.7321596334761851</v>
      </c>
      <c r="L260" s="35">
        <v>1.1516929848268407</v>
      </c>
      <c r="M260" s="36">
        <v>3498.35914</v>
      </c>
      <c r="N260" s="34"/>
      <c r="O260" s="39" t="s">
        <v>404</v>
      </c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79"/>
      <c r="AA260" s="11"/>
    </row>
    <row r="261" spans="1:27" ht="33.6" x14ac:dyDescent="0.65">
      <c r="A261" s="34">
        <v>260</v>
      </c>
      <c r="B261" s="34" t="s">
        <v>271</v>
      </c>
      <c r="C261" s="35">
        <v>0.80501536782236516</v>
      </c>
      <c r="D261" s="35">
        <v>5.8</v>
      </c>
      <c r="E261" s="36">
        <v>3884.81</v>
      </c>
      <c r="F261" s="35">
        <v>243.34698</v>
      </c>
      <c r="G261" s="37">
        <v>21.615488466952002</v>
      </c>
      <c r="H261" s="35">
        <v>343.21949000000001</v>
      </c>
      <c r="I261" s="38">
        <v>25.9</v>
      </c>
      <c r="J261" s="35">
        <v>1.9547047721757889</v>
      </c>
      <c r="K261" s="35">
        <v>3.662424956194525</v>
      </c>
      <c r="L261" s="35">
        <v>3.324332864159941</v>
      </c>
      <c r="M261" s="36">
        <v>2285.7409600000001</v>
      </c>
      <c r="N261" s="34"/>
      <c r="O261" s="80"/>
      <c r="P261" s="81">
        <v>1</v>
      </c>
      <c r="Q261" s="81">
        <v>2</v>
      </c>
      <c r="R261" s="81">
        <v>3</v>
      </c>
      <c r="S261" s="81">
        <v>5</v>
      </c>
      <c r="T261" s="81">
        <v>6</v>
      </c>
      <c r="U261" s="81">
        <v>7</v>
      </c>
      <c r="V261" s="81">
        <v>8</v>
      </c>
      <c r="W261" s="81">
        <v>9</v>
      </c>
      <c r="X261" s="81">
        <v>10</v>
      </c>
      <c r="Y261" s="81">
        <v>11</v>
      </c>
      <c r="Z261" s="82">
        <v>13</v>
      </c>
      <c r="AA261" s="11"/>
    </row>
    <row r="262" spans="1:27" ht="33.6" x14ac:dyDescent="0.65">
      <c r="A262" s="34">
        <v>261</v>
      </c>
      <c r="B262" s="34" t="s">
        <v>272</v>
      </c>
      <c r="C262" s="35">
        <v>1.0104376809051838</v>
      </c>
      <c r="D262" s="35">
        <v>11.2</v>
      </c>
      <c r="E262" s="36">
        <v>3339.39</v>
      </c>
      <c r="F262" s="35">
        <v>59.802999999999997</v>
      </c>
      <c r="G262" s="37">
        <v>14.910972721691079</v>
      </c>
      <c r="H262" s="35">
        <v>353.42514</v>
      </c>
      <c r="I262" s="38">
        <v>27.5</v>
      </c>
      <c r="J262" s="35">
        <v>0.50445055570924124</v>
      </c>
      <c r="K262" s="35">
        <v>4.5610034207525656</v>
      </c>
      <c r="L262" s="35">
        <v>1.6770458731690203</v>
      </c>
      <c r="M262" s="36">
        <v>2891.1674400000002</v>
      </c>
      <c r="N262" s="34"/>
      <c r="O262" s="80">
        <v>1</v>
      </c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8"/>
      <c r="AA262" s="11"/>
    </row>
    <row r="263" spans="1:27" ht="33.6" x14ac:dyDescent="0.65">
      <c r="A263" s="34">
        <v>262</v>
      </c>
      <c r="B263" s="34" t="s">
        <v>273</v>
      </c>
      <c r="C263" s="35">
        <v>0.80282231619891908</v>
      </c>
      <c r="D263" s="35">
        <v>14</v>
      </c>
      <c r="E263" s="36">
        <v>3272.6</v>
      </c>
      <c r="F263" s="35">
        <v>47.799239999999998</v>
      </c>
      <c r="G263" s="37">
        <v>18.159614645288222</v>
      </c>
      <c r="H263" s="35">
        <v>313.39469000000003</v>
      </c>
      <c r="I263" s="38">
        <v>24.2</v>
      </c>
      <c r="J263" s="35">
        <v>0.40922809350861938</v>
      </c>
      <c r="K263" s="35">
        <v>3.6183541011782263</v>
      </c>
      <c r="L263" s="35">
        <v>2.0581650421764395</v>
      </c>
      <c r="M263" s="36">
        <v>5429.2724799999996</v>
      </c>
      <c r="N263" s="34"/>
      <c r="O263" s="80">
        <v>2</v>
      </c>
      <c r="P263" s="127"/>
      <c r="Q263" s="146"/>
      <c r="R263" s="146"/>
      <c r="S263" s="146"/>
      <c r="T263" s="146"/>
      <c r="U263" s="146"/>
      <c r="V263" s="146"/>
      <c r="W263" s="146"/>
      <c r="X263" s="146"/>
      <c r="Y263" s="146"/>
      <c r="Z263" s="148"/>
      <c r="AA263" s="11"/>
    </row>
    <row r="264" spans="1:27" ht="33.6" x14ac:dyDescent="0.65">
      <c r="A264" s="34">
        <v>263</v>
      </c>
      <c r="B264" s="34" t="s">
        <v>274</v>
      </c>
      <c r="C264" s="35">
        <v>0.70988552724594123</v>
      </c>
      <c r="D264" s="35">
        <v>11</v>
      </c>
      <c r="E264" s="36">
        <v>3520.65</v>
      </c>
      <c r="F264" s="35">
        <v>42.284869999999998</v>
      </c>
      <c r="G264" s="37">
        <v>7.0216292318385145</v>
      </c>
      <c r="H264" s="35">
        <v>288.33233000000001</v>
      </c>
      <c r="I264" s="38">
        <v>27.3</v>
      </c>
      <c r="J264" s="35">
        <v>0.83809984620435818</v>
      </c>
      <c r="K264" s="35">
        <v>5.702846076620113</v>
      </c>
      <c r="L264" s="35">
        <v>2.7032678496111964</v>
      </c>
      <c r="M264" s="36">
        <v>4001.59798</v>
      </c>
      <c r="N264" s="34"/>
      <c r="O264" s="80">
        <v>3</v>
      </c>
      <c r="P264" s="127"/>
      <c r="Q264" s="146"/>
      <c r="R264" s="149"/>
      <c r="S264" s="149"/>
      <c r="T264" s="149"/>
      <c r="U264" s="149"/>
      <c r="V264" s="149"/>
      <c r="W264" s="149"/>
      <c r="X264" s="149"/>
      <c r="Y264" s="149"/>
      <c r="Z264" s="150"/>
      <c r="AA264" s="11"/>
    </row>
    <row r="265" spans="1:27" ht="33.6" x14ac:dyDescent="0.65">
      <c r="A265" s="34">
        <v>264</v>
      </c>
      <c r="B265" s="34" t="s">
        <v>275</v>
      </c>
      <c r="C265" s="35">
        <v>0.9150473263544302</v>
      </c>
      <c r="D265" s="35">
        <v>6.8</v>
      </c>
      <c r="E265" s="36">
        <v>4319.4799999999996</v>
      </c>
      <c r="F265" s="35">
        <v>43.386139999999997</v>
      </c>
      <c r="G265" s="37">
        <v>16.673602885467023</v>
      </c>
      <c r="H265" s="35">
        <v>408.81540000000001</v>
      </c>
      <c r="I265" s="38">
        <v>27.3</v>
      </c>
      <c r="J265" s="35">
        <v>3.0938466827088349</v>
      </c>
      <c r="K265" s="35">
        <v>5.0687752771819747</v>
      </c>
      <c r="L265" s="35">
        <v>3.0900321200285985</v>
      </c>
      <c r="M265" s="36">
        <v>2919.2997599999999</v>
      </c>
      <c r="N265" s="34"/>
      <c r="O265" s="80">
        <v>5</v>
      </c>
      <c r="P265" s="127"/>
      <c r="Q265" s="146"/>
      <c r="R265" s="149"/>
      <c r="S265" s="98"/>
      <c r="T265" s="98"/>
      <c r="U265" s="98"/>
      <c r="V265" s="98"/>
      <c r="W265" s="98"/>
      <c r="X265" s="98"/>
      <c r="Y265" s="98"/>
      <c r="Z265" s="99"/>
      <c r="AA265" s="11"/>
    </row>
    <row r="266" spans="1:27" ht="33.6" x14ac:dyDescent="0.65">
      <c r="A266" s="34">
        <v>265</v>
      </c>
      <c r="B266" s="34" t="s">
        <v>276</v>
      </c>
      <c r="C266" s="35">
        <v>0.62137005757183805</v>
      </c>
      <c r="D266" s="35">
        <v>8.6</v>
      </c>
      <c r="E266" s="36">
        <v>3753.75</v>
      </c>
      <c r="F266" s="35">
        <v>26.864419999999999</v>
      </c>
      <c r="G266" s="37">
        <v>12.490806259352253</v>
      </c>
      <c r="H266" s="35">
        <v>325.21748000000002</v>
      </c>
      <c r="I266" s="38">
        <v>26.7</v>
      </c>
      <c r="J266" s="35">
        <v>0.66578881178890059</v>
      </c>
      <c r="K266" s="35">
        <v>3.4238758274366581</v>
      </c>
      <c r="L266" s="35">
        <v>1.0217099089502648</v>
      </c>
      <c r="M266" s="36">
        <v>3741.2564400000001</v>
      </c>
      <c r="N266" s="34"/>
      <c r="O266" s="80">
        <v>6</v>
      </c>
      <c r="P266" s="127"/>
      <c r="Q266" s="146"/>
      <c r="R266" s="149"/>
      <c r="S266" s="98"/>
      <c r="T266" s="152"/>
      <c r="U266" s="152"/>
      <c r="V266" s="152"/>
      <c r="W266" s="152"/>
      <c r="X266" s="152"/>
      <c r="Y266" s="152"/>
      <c r="Z266" s="153"/>
      <c r="AA266" s="11"/>
    </row>
    <row r="267" spans="1:27" ht="33.6" x14ac:dyDescent="0.65">
      <c r="A267" s="34">
        <v>266</v>
      </c>
      <c r="B267" s="34" t="s">
        <v>277</v>
      </c>
      <c r="C267" s="35">
        <v>0.54877729486306748</v>
      </c>
      <c r="D267" s="35">
        <v>9.1</v>
      </c>
      <c r="E267" s="36">
        <v>3389.95</v>
      </c>
      <c r="F267" s="35">
        <v>98.041799999999995</v>
      </c>
      <c r="G267" s="37">
        <v>11.436351259360109</v>
      </c>
      <c r="H267" s="35">
        <v>301.79608999999999</v>
      </c>
      <c r="I267" s="38">
        <v>23.8</v>
      </c>
      <c r="J267" s="35">
        <v>0.38409362077701326</v>
      </c>
      <c r="K267" s="35">
        <v>5.9695240090066495</v>
      </c>
      <c r="L267" s="35">
        <v>41.668848510237211</v>
      </c>
      <c r="M267" s="36">
        <v>4218.5264699999998</v>
      </c>
      <c r="N267" s="34"/>
      <c r="O267" s="80">
        <v>7</v>
      </c>
      <c r="P267" s="127"/>
      <c r="Q267" s="146"/>
      <c r="R267" s="149"/>
      <c r="S267" s="98"/>
      <c r="T267" s="152"/>
      <c r="U267" s="34">
        <v>1</v>
      </c>
      <c r="V267" s="101"/>
      <c r="W267" s="34">
        <v>0.65148670136464681</v>
      </c>
      <c r="X267" s="34">
        <v>-0.33926385268739695</v>
      </c>
      <c r="Y267" s="34">
        <v>-8.570905000676983E-2</v>
      </c>
      <c r="Z267" s="83">
        <v>-0.14328828438667285</v>
      </c>
      <c r="AA267" s="11"/>
    </row>
    <row r="268" spans="1:27" ht="33.6" x14ac:dyDescent="0.65">
      <c r="A268" s="34">
        <v>267</v>
      </c>
      <c r="B268" s="34" t="s">
        <v>278</v>
      </c>
      <c r="C268" s="35">
        <v>0.83753734632903953</v>
      </c>
      <c r="D268" s="35">
        <v>15.9</v>
      </c>
      <c r="E268" s="36">
        <v>3686.01</v>
      </c>
      <c r="F268" s="35">
        <v>45.056319999999999</v>
      </c>
      <c r="G268" s="37">
        <v>14.203849733065583</v>
      </c>
      <c r="H268" s="35">
        <v>347.11270000000002</v>
      </c>
      <c r="I268" s="38">
        <v>31.9</v>
      </c>
      <c r="J268" s="35">
        <v>0.10524223253855958</v>
      </c>
      <c r="K268" s="35">
        <v>1.9591516873193908</v>
      </c>
      <c r="L268" s="35">
        <v>0.7013763040603419</v>
      </c>
      <c r="M268" s="36">
        <v>6522.84861</v>
      </c>
      <c r="N268" s="34"/>
      <c r="O268" s="80">
        <v>8</v>
      </c>
      <c r="P268" s="127"/>
      <c r="Q268" s="146"/>
      <c r="R268" s="149"/>
      <c r="S268" s="98"/>
      <c r="T268" s="152"/>
      <c r="U268" s="101"/>
      <c r="V268" s="101"/>
      <c r="W268" s="101"/>
      <c r="X268" s="101"/>
      <c r="Y268" s="101"/>
      <c r="Z268" s="102"/>
      <c r="AA268" s="11"/>
    </row>
    <row r="269" spans="1:27" ht="33.6" x14ac:dyDescent="0.65">
      <c r="A269" s="34">
        <v>268</v>
      </c>
      <c r="B269" s="34" t="s">
        <v>279</v>
      </c>
      <c r="C269" s="35">
        <v>0.79967143409354469</v>
      </c>
      <c r="D269" s="35">
        <v>17.5</v>
      </c>
      <c r="E269" s="36">
        <v>3324.28</v>
      </c>
      <c r="F269" s="35">
        <v>60.810809999999996</v>
      </c>
      <c r="G269" s="37">
        <v>12.707769617317355</v>
      </c>
      <c r="H269" s="35">
        <v>293.87320999999997</v>
      </c>
      <c r="I269" s="38">
        <v>22.6</v>
      </c>
      <c r="J269" s="35">
        <v>0.26545652201393016</v>
      </c>
      <c r="K269" s="35">
        <v>5.7982218786238882</v>
      </c>
      <c r="L269" s="35">
        <v>4.3853884808658679</v>
      </c>
      <c r="M269" s="36">
        <v>4086.2968700000001</v>
      </c>
      <c r="N269" s="34"/>
      <c r="O269" s="80">
        <v>9</v>
      </c>
      <c r="P269" s="127"/>
      <c r="Q269" s="146"/>
      <c r="R269" s="149"/>
      <c r="S269" s="98"/>
      <c r="T269" s="152"/>
      <c r="U269" s="34">
        <v>0.65148670136464681</v>
      </c>
      <c r="V269" s="101"/>
      <c r="W269" s="34">
        <v>1</v>
      </c>
      <c r="X269" s="34">
        <v>-0.24470471022649073</v>
      </c>
      <c r="Y269" s="34">
        <v>-8.7057457145327047E-3</v>
      </c>
      <c r="Z269" s="83">
        <v>-0.18202520784761755</v>
      </c>
      <c r="AA269" s="11"/>
    </row>
    <row r="270" spans="1:27" ht="33.6" x14ac:dyDescent="0.65">
      <c r="A270" s="34">
        <v>269</v>
      </c>
      <c r="B270" s="34" t="s">
        <v>280</v>
      </c>
      <c r="C270" s="35">
        <v>1.0659568943131654</v>
      </c>
      <c r="D270" s="35">
        <v>7</v>
      </c>
      <c r="E270" s="36">
        <v>3965.66</v>
      </c>
      <c r="F270" s="35">
        <v>125.39736000000001</v>
      </c>
      <c r="G270" s="37">
        <v>18.24201506102311</v>
      </c>
      <c r="H270" s="35">
        <v>418.39782000000002</v>
      </c>
      <c r="I270" s="38">
        <v>26.4</v>
      </c>
      <c r="J270" s="35">
        <v>4.0803515379786566</v>
      </c>
      <c r="K270" s="35">
        <v>3.5055829654635162</v>
      </c>
      <c r="L270" s="35">
        <v>1.8410802388989873</v>
      </c>
      <c r="M270" s="36">
        <v>4041.4308000000001</v>
      </c>
      <c r="N270" s="34"/>
      <c r="O270" s="80">
        <v>10</v>
      </c>
      <c r="P270" s="127"/>
      <c r="Q270" s="146"/>
      <c r="R270" s="149"/>
      <c r="S270" s="98"/>
      <c r="T270" s="152"/>
      <c r="U270" s="34">
        <v>-0.33926385268739695</v>
      </c>
      <c r="V270" s="101"/>
      <c r="W270" s="34">
        <v>-0.24470471022649073</v>
      </c>
      <c r="X270" s="34">
        <v>0.99999999999999989</v>
      </c>
      <c r="Y270" s="34">
        <v>0.25271528842896912</v>
      </c>
      <c r="Z270" s="83">
        <v>0.25932893757960035</v>
      </c>
      <c r="AA270" s="11"/>
    </row>
    <row r="271" spans="1:27" ht="33.6" x14ac:dyDescent="0.65">
      <c r="A271" s="34">
        <v>270</v>
      </c>
      <c r="B271" s="34" t="s">
        <v>281</v>
      </c>
      <c r="C271" s="35">
        <v>0.82863446923265516</v>
      </c>
      <c r="D271" s="35">
        <v>7.4</v>
      </c>
      <c r="E271" s="36">
        <v>3353.98</v>
      </c>
      <c r="F271" s="35">
        <v>63.841299999999997</v>
      </c>
      <c r="G271" s="37">
        <v>9.4876195145869087</v>
      </c>
      <c r="H271" s="35">
        <v>321.13263000000001</v>
      </c>
      <c r="I271" s="38">
        <v>28.8</v>
      </c>
      <c r="J271" s="35">
        <v>0.28063960885074962</v>
      </c>
      <c r="K271" s="35">
        <v>4.4128462858543758</v>
      </c>
      <c r="L271" s="35">
        <v>1.5937729835744052</v>
      </c>
      <c r="M271" s="36">
        <v>3777.9112500000001</v>
      </c>
      <c r="N271" s="34"/>
      <c r="O271" s="80">
        <v>11</v>
      </c>
      <c r="P271" s="127"/>
      <c r="Q271" s="146"/>
      <c r="R271" s="149"/>
      <c r="S271" s="98"/>
      <c r="T271" s="152"/>
      <c r="U271" s="34">
        <v>-8.570905000676983E-2</v>
      </c>
      <c r="V271" s="101"/>
      <c r="W271" s="34">
        <v>-8.7057457145327047E-3</v>
      </c>
      <c r="X271" s="34">
        <v>0.25271528842896912</v>
      </c>
      <c r="Y271" s="34">
        <v>1</v>
      </c>
      <c r="Z271" s="83">
        <v>0.15711993241447006</v>
      </c>
      <c r="AA271" s="11"/>
    </row>
    <row r="272" spans="1:27" ht="33.6" x14ac:dyDescent="0.65">
      <c r="A272" s="34">
        <v>271</v>
      </c>
      <c r="B272" s="34" t="s">
        <v>282</v>
      </c>
      <c r="C272" s="35">
        <v>1.0971209778366835</v>
      </c>
      <c r="D272" s="35">
        <v>8.1999999999999993</v>
      </c>
      <c r="E272" s="36">
        <v>3844.7</v>
      </c>
      <c r="F272" s="35">
        <v>103.24666999999999</v>
      </c>
      <c r="G272" s="37">
        <v>24.902437228480967</v>
      </c>
      <c r="H272" s="35">
        <v>456.22561000000002</v>
      </c>
      <c r="I272" s="38">
        <v>24.7</v>
      </c>
      <c r="J272" s="35">
        <v>4.7058823529411757</v>
      </c>
      <c r="K272" s="35">
        <v>2.3562329725351594</v>
      </c>
      <c r="L272" s="35">
        <v>3.922391576467124</v>
      </c>
      <c r="M272" s="36">
        <v>3200.9130399999999</v>
      </c>
      <c r="N272" s="34"/>
      <c r="O272" s="84">
        <v>13</v>
      </c>
      <c r="P272" s="126"/>
      <c r="Q272" s="147"/>
      <c r="R272" s="125"/>
      <c r="S272" s="97"/>
      <c r="T272" s="151"/>
      <c r="U272" s="41">
        <v>-0.14328828438667285</v>
      </c>
      <c r="V272" s="100"/>
      <c r="W272" s="41">
        <v>-0.18202520784761755</v>
      </c>
      <c r="X272" s="41">
        <v>0.25932893757960035</v>
      </c>
      <c r="Y272" s="41">
        <v>0.15711993241447006</v>
      </c>
      <c r="Z272" s="85">
        <v>1</v>
      </c>
      <c r="AA272" s="11"/>
    </row>
    <row r="273" spans="1:27" ht="33.6" x14ac:dyDescent="0.65">
      <c r="A273" s="34">
        <v>272</v>
      </c>
      <c r="B273" s="34" t="s">
        <v>283</v>
      </c>
      <c r="C273" s="35">
        <v>0.85423163072598718</v>
      </c>
      <c r="D273" s="35">
        <v>9.3000000000000007</v>
      </c>
      <c r="E273" s="36">
        <v>3345.77</v>
      </c>
      <c r="F273" s="35">
        <v>50.960410000000003</v>
      </c>
      <c r="G273" s="37">
        <v>11.90214765690193</v>
      </c>
      <c r="H273" s="35">
        <v>396.81144999999998</v>
      </c>
      <c r="I273" s="38">
        <v>33.9</v>
      </c>
      <c r="J273" s="35">
        <v>0.1233332876543379</v>
      </c>
      <c r="K273" s="35">
        <v>4.3919364047608589</v>
      </c>
      <c r="L273" s="35">
        <v>4.5963810444024773</v>
      </c>
      <c r="M273" s="36">
        <v>5633.6027100000001</v>
      </c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11"/>
    </row>
    <row r="274" spans="1:27" ht="33.6" x14ac:dyDescent="0.65">
      <c r="A274" s="34">
        <v>273</v>
      </c>
      <c r="B274" s="34" t="s">
        <v>284</v>
      </c>
      <c r="C274" s="35">
        <v>0.58146862842306046</v>
      </c>
      <c r="D274" s="35">
        <v>8.1999999999999993</v>
      </c>
      <c r="E274" s="36">
        <v>3453.1</v>
      </c>
      <c r="F274" s="35">
        <v>50.059809999999999</v>
      </c>
      <c r="G274" s="37">
        <v>13.175474123805762</v>
      </c>
      <c r="H274" s="35">
        <v>331.57996000000003</v>
      </c>
      <c r="I274" s="38">
        <v>26.8</v>
      </c>
      <c r="J274" s="35">
        <v>0.36892200988710988</v>
      </c>
      <c r="K274" s="35">
        <v>4.2013629221319393</v>
      </c>
      <c r="L274" s="35">
        <v>2.3393188750430634</v>
      </c>
      <c r="M274" s="36">
        <v>5099.90841</v>
      </c>
      <c r="N274" s="34"/>
      <c r="O274" s="43" t="s">
        <v>426</v>
      </c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11"/>
    </row>
    <row r="275" spans="1:27" ht="33.6" x14ac:dyDescent="0.65">
      <c r="A275" s="34">
        <v>274</v>
      </c>
      <c r="B275" s="34" t="s">
        <v>285</v>
      </c>
      <c r="C275" s="35">
        <v>0.74163995371863201</v>
      </c>
      <c r="D275" s="35">
        <v>19.8</v>
      </c>
      <c r="E275" s="36">
        <v>3393.19</v>
      </c>
      <c r="F275" s="35">
        <v>26.627220000000001</v>
      </c>
      <c r="G275" s="37">
        <v>17.526222947212684</v>
      </c>
      <c r="H275" s="35">
        <v>317.63434000000001</v>
      </c>
      <c r="I275" s="38">
        <v>24.9</v>
      </c>
      <c r="J275" s="35">
        <v>0.26994037838599128</v>
      </c>
      <c r="K275" s="35">
        <v>4.7419434380986702</v>
      </c>
      <c r="L275" s="35">
        <v>0.8029058629388669</v>
      </c>
      <c r="M275" s="36">
        <v>4425.4850999999999</v>
      </c>
      <c r="N275" s="34"/>
      <c r="O275" s="86"/>
      <c r="P275" s="87">
        <v>1</v>
      </c>
      <c r="Q275" s="87">
        <v>2</v>
      </c>
      <c r="R275" s="87">
        <v>3</v>
      </c>
      <c r="S275" s="87">
        <v>5</v>
      </c>
      <c r="T275" s="87">
        <v>6</v>
      </c>
      <c r="U275" s="87">
        <v>7</v>
      </c>
      <c r="V275" s="87">
        <v>8</v>
      </c>
      <c r="W275" s="87">
        <v>9</v>
      </c>
      <c r="X275" s="87">
        <v>10</v>
      </c>
      <c r="Y275" s="87">
        <v>11</v>
      </c>
      <c r="Z275" s="88">
        <v>13</v>
      </c>
      <c r="AA275" s="11"/>
    </row>
    <row r="276" spans="1:27" ht="33.6" x14ac:dyDescent="0.65">
      <c r="A276" s="34">
        <v>275</v>
      </c>
      <c r="B276" s="34" t="s">
        <v>286</v>
      </c>
      <c r="C276" s="35">
        <v>0.72790113112693755</v>
      </c>
      <c r="D276" s="35">
        <v>19.600000000000001</v>
      </c>
      <c r="E276" s="36">
        <v>3629.75</v>
      </c>
      <c r="F276" s="35">
        <v>196.38104999999999</v>
      </c>
      <c r="G276" s="37">
        <v>17.830959363217428</v>
      </c>
      <c r="H276" s="35">
        <v>397.68799999999999</v>
      </c>
      <c r="I276" s="38">
        <v>25.7</v>
      </c>
      <c r="J276" s="35">
        <v>0.73337885340009601</v>
      </c>
      <c r="K276" s="35">
        <v>1.9637620444072057</v>
      </c>
      <c r="L276" s="35">
        <v>1.7732771260997067</v>
      </c>
      <c r="M276" s="36">
        <v>2307.8917099999999</v>
      </c>
      <c r="N276" s="34"/>
      <c r="O276" s="89">
        <v>1</v>
      </c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1"/>
    </row>
    <row r="277" spans="1:27" ht="33.6" x14ac:dyDescent="0.65">
      <c r="A277" s="34">
        <v>276</v>
      </c>
      <c r="B277" s="34" t="s">
        <v>287</v>
      </c>
      <c r="C277" s="35">
        <v>0.90632565646533003</v>
      </c>
      <c r="D277" s="35">
        <v>7.5</v>
      </c>
      <c r="E277" s="36">
        <v>3437.05</v>
      </c>
      <c r="F277" s="35">
        <v>85.849620000000002</v>
      </c>
      <c r="G277" s="37">
        <v>20.112980321559377</v>
      </c>
      <c r="H277" s="35">
        <v>404.74268999999998</v>
      </c>
      <c r="I277" s="38">
        <v>27.2</v>
      </c>
      <c r="J277" s="35">
        <v>2.8901734104046239</v>
      </c>
      <c r="K277" s="35">
        <v>3.5177023196142945</v>
      </c>
      <c r="L277" s="35">
        <v>3.3821673184762138</v>
      </c>
      <c r="M277" s="36">
        <v>3969.1062999999999</v>
      </c>
      <c r="N277" s="34"/>
      <c r="O277" s="89">
        <v>2</v>
      </c>
      <c r="P277" s="127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1"/>
    </row>
    <row r="278" spans="1:27" ht="33.6" x14ac:dyDescent="0.65">
      <c r="A278" s="34">
        <v>277</v>
      </c>
      <c r="B278" s="34" t="s">
        <v>288</v>
      </c>
      <c r="C278" s="35">
        <v>0.74349442379182151</v>
      </c>
      <c r="D278" s="35">
        <v>5</v>
      </c>
      <c r="E278" s="36">
        <v>3467.73</v>
      </c>
      <c r="F278" s="35">
        <v>19.282509999999998</v>
      </c>
      <c r="G278" s="37">
        <v>10.812084402324729</v>
      </c>
      <c r="H278" s="35">
        <v>322.42525999999998</v>
      </c>
      <c r="I278" s="38">
        <v>29.4</v>
      </c>
      <c r="J278" s="35">
        <v>0.42475244896333852</v>
      </c>
      <c r="K278" s="35">
        <v>4.4504947903031571</v>
      </c>
      <c r="L278" s="35">
        <v>3.4347348028692597</v>
      </c>
      <c r="M278" s="36">
        <v>4489.2140900000004</v>
      </c>
      <c r="N278" s="34"/>
      <c r="O278" s="89">
        <v>3</v>
      </c>
      <c r="P278" s="127"/>
      <c r="Q278" s="146"/>
      <c r="R278" s="149"/>
      <c r="S278" s="149"/>
      <c r="T278" s="149"/>
      <c r="U278" s="149"/>
      <c r="V278" s="149"/>
      <c r="W278" s="149"/>
      <c r="X278" s="149"/>
      <c r="Y278" s="149"/>
      <c r="Z278" s="149"/>
      <c r="AA278" s="11"/>
    </row>
    <row r="279" spans="1:27" ht="33.6" x14ac:dyDescent="0.65">
      <c r="A279" s="34">
        <v>278</v>
      </c>
      <c r="B279" s="34" t="s">
        <v>289</v>
      </c>
      <c r="C279" s="35">
        <v>0.81882418950432212</v>
      </c>
      <c r="D279" s="35">
        <v>18</v>
      </c>
      <c r="E279" s="36">
        <v>3252.37</v>
      </c>
      <c r="F279" s="35">
        <v>170.51013</v>
      </c>
      <c r="G279" s="37">
        <v>13.097680290358214</v>
      </c>
      <c r="H279" s="35">
        <v>329.21291000000002</v>
      </c>
      <c r="I279" s="38">
        <v>26.8</v>
      </c>
      <c r="J279" s="35">
        <v>0.23006134969325154</v>
      </c>
      <c r="K279" s="35">
        <v>5.084775480861957</v>
      </c>
      <c r="L279" s="35">
        <v>2.3905458243473077</v>
      </c>
      <c r="M279" s="36">
        <v>3948.4158299999999</v>
      </c>
      <c r="N279" s="34"/>
      <c r="O279" s="89">
        <v>5</v>
      </c>
      <c r="P279" s="127"/>
      <c r="Q279" s="146"/>
      <c r="R279" s="149"/>
      <c r="S279" s="98"/>
      <c r="T279" s="98"/>
      <c r="U279" s="98"/>
      <c r="V279" s="98"/>
      <c r="W279" s="98"/>
      <c r="X279" s="98"/>
      <c r="Y279" s="98"/>
      <c r="Z279" s="98"/>
      <c r="AA279" s="11"/>
    </row>
    <row r="280" spans="1:27" ht="33.6" x14ac:dyDescent="0.65">
      <c r="A280" s="34">
        <v>279</v>
      </c>
      <c r="B280" s="34" t="s">
        <v>290</v>
      </c>
      <c r="C280" s="35">
        <v>0.70711146030195571</v>
      </c>
      <c r="D280" s="35">
        <v>4.3</v>
      </c>
      <c r="E280" s="36">
        <v>3683.72</v>
      </c>
      <c r="F280" s="35">
        <v>48.78049</v>
      </c>
      <c r="G280" s="37">
        <v>26.585692141082539</v>
      </c>
      <c r="H280" s="35">
        <v>348.31079</v>
      </c>
      <c r="I280" s="38">
        <v>25.5</v>
      </c>
      <c r="J280" s="35">
        <v>0.18012789080246974</v>
      </c>
      <c r="K280" s="35">
        <v>5.7333361646104519</v>
      </c>
      <c r="L280" s="35">
        <v>4.3307922621196351</v>
      </c>
      <c r="M280" s="36">
        <v>3137.8761199999999</v>
      </c>
      <c r="N280" s="34"/>
      <c r="O280" s="89">
        <v>6</v>
      </c>
      <c r="P280" s="127"/>
      <c r="Q280" s="146"/>
      <c r="R280" s="149"/>
      <c r="S280" s="98"/>
      <c r="T280" s="152"/>
      <c r="U280" s="152"/>
      <c r="V280" s="152"/>
      <c r="W280" s="152"/>
      <c r="X280" s="152"/>
      <c r="Y280" s="152"/>
      <c r="Z280" s="152"/>
      <c r="AA280" s="11"/>
    </row>
    <row r="281" spans="1:27" ht="33.6" x14ac:dyDescent="0.65">
      <c r="A281" s="34">
        <v>280</v>
      </c>
      <c r="B281" s="34" t="s">
        <v>291</v>
      </c>
      <c r="C281" s="35">
        <v>0.61391884865055268</v>
      </c>
      <c r="D281" s="35">
        <v>9.6</v>
      </c>
      <c r="E281" s="36">
        <v>3317.41</v>
      </c>
      <c r="F281" s="35">
        <v>65.314830000000001</v>
      </c>
      <c r="G281" s="37">
        <v>8.2862270828790443</v>
      </c>
      <c r="H281" s="35">
        <v>308.85485999999997</v>
      </c>
      <c r="I281" s="38">
        <v>26.7</v>
      </c>
      <c r="J281" s="35">
        <v>0.28639276380950107</v>
      </c>
      <c r="K281" s="35">
        <v>3.6902225875169834</v>
      </c>
      <c r="L281" s="35">
        <v>4.7756512404180009</v>
      </c>
      <c r="M281" s="36">
        <v>3484.6771899999999</v>
      </c>
      <c r="N281" s="34"/>
      <c r="O281" s="89">
        <v>7</v>
      </c>
      <c r="P281" s="127"/>
      <c r="Q281" s="146"/>
      <c r="R281" s="149"/>
      <c r="S281" s="98"/>
      <c r="T281" s="152"/>
      <c r="U281" s="34">
        <f>TDIST(ABS(U267),5,2)</f>
        <v>0.36321746764912277</v>
      </c>
      <c r="V281" s="101"/>
      <c r="W281" s="34">
        <f t="shared" ref="W281:Z281" si="90">TDIST(ABS(W267),5,2)</f>
        <v>0.54348542771421604</v>
      </c>
      <c r="X281" s="34">
        <f t="shared" si="90"/>
        <v>0.74819626650150606</v>
      </c>
      <c r="Y281" s="34">
        <f t="shared" si="90"/>
        <v>0.93502397774099466</v>
      </c>
      <c r="Z281" s="34">
        <f t="shared" si="90"/>
        <v>0.89165813709041974</v>
      </c>
      <c r="AA281" s="11"/>
    </row>
    <row r="282" spans="1:27" ht="33.6" x14ac:dyDescent="0.65">
      <c r="A282" s="34">
        <v>281</v>
      </c>
      <c r="B282" s="34" t="s">
        <v>292</v>
      </c>
      <c r="C282" s="35">
        <v>1.2334801762114538</v>
      </c>
      <c r="D282" s="35">
        <v>5.9</v>
      </c>
      <c r="E282" s="36">
        <v>3620.36</v>
      </c>
      <c r="F282" s="35">
        <v>80.494420000000005</v>
      </c>
      <c r="G282" s="37">
        <v>20.525371186164136</v>
      </c>
      <c r="H282" s="35">
        <v>422.03730999999999</v>
      </c>
      <c r="I282" s="38">
        <v>25</v>
      </c>
      <c r="J282" s="35">
        <v>3.0127462340672078</v>
      </c>
      <c r="K282" s="35">
        <v>3.8070375808995487</v>
      </c>
      <c r="L282" s="35">
        <v>4.2003589492576276</v>
      </c>
      <c r="M282" s="36">
        <v>2380.5841099999998</v>
      </c>
      <c r="N282" s="34"/>
      <c r="O282" s="89">
        <v>8</v>
      </c>
      <c r="P282" s="127"/>
      <c r="Q282" s="146"/>
      <c r="R282" s="149"/>
      <c r="S282" s="98"/>
      <c r="T282" s="152"/>
      <c r="U282" s="101"/>
      <c r="V282" s="101"/>
      <c r="W282" s="101"/>
      <c r="X282" s="101"/>
      <c r="Y282" s="101"/>
      <c r="Z282" s="101"/>
      <c r="AA282" s="11"/>
    </row>
    <row r="283" spans="1:27" ht="33.6" x14ac:dyDescent="0.65">
      <c r="A283" s="34">
        <v>282</v>
      </c>
      <c r="B283" s="34" t="s">
        <v>293</v>
      </c>
      <c r="C283" s="35">
        <v>0.94618328747931491</v>
      </c>
      <c r="D283" s="35">
        <v>12.3</v>
      </c>
      <c r="E283" s="36">
        <v>3642.86</v>
      </c>
      <c r="F283" s="35">
        <v>49.723759999999999</v>
      </c>
      <c r="G283" s="37">
        <v>13.796814245540654</v>
      </c>
      <c r="H283" s="35">
        <v>327.48905999999999</v>
      </c>
      <c r="I283" s="38">
        <v>25.5</v>
      </c>
      <c r="J283" s="35">
        <v>0.19529215706697217</v>
      </c>
      <c r="K283" s="35">
        <v>4.466959726297195</v>
      </c>
      <c r="L283" s="35">
        <v>4.191531050446188</v>
      </c>
      <c r="M283" s="36">
        <v>2726.0433899999998</v>
      </c>
      <c r="N283" s="34"/>
      <c r="O283" s="89">
        <v>9</v>
      </c>
      <c r="P283" s="127"/>
      <c r="Q283" s="146"/>
      <c r="R283" s="149"/>
      <c r="S283" s="98"/>
      <c r="T283" s="152"/>
      <c r="U283" s="34">
        <f t="shared" ref="U283:Z283" si="91">TDIST(ABS(U269),5,2)</f>
        <v>0.54348542771421604</v>
      </c>
      <c r="V283" s="101"/>
      <c r="W283" s="34">
        <f t="shared" si="91"/>
        <v>0.36321746764912277</v>
      </c>
      <c r="X283" s="34">
        <f t="shared" si="91"/>
        <v>0.81641033704814558</v>
      </c>
      <c r="Y283" s="34">
        <f t="shared" si="91"/>
        <v>0.99339058155901194</v>
      </c>
      <c r="Z283" s="34">
        <f t="shared" si="91"/>
        <v>0.86271257588284467</v>
      </c>
      <c r="AA283" s="11"/>
    </row>
    <row r="284" spans="1:27" ht="33.6" x14ac:dyDescent="0.65">
      <c r="A284" s="34">
        <v>283</v>
      </c>
      <c r="B284" s="34" t="s">
        <v>294</v>
      </c>
      <c r="C284" s="35">
        <v>0.45553272673906664</v>
      </c>
      <c r="D284" s="35">
        <v>8.1999999999999993</v>
      </c>
      <c r="E284" s="36">
        <v>4171.83</v>
      </c>
      <c r="F284" s="35">
        <v>57.14911</v>
      </c>
      <c r="G284" s="37">
        <v>14.59348400352216</v>
      </c>
      <c r="H284" s="35">
        <v>344.20898</v>
      </c>
      <c r="I284" s="38">
        <v>27.2</v>
      </c>
      <c r="J284" s="35">
        <v>0.44910179640718562</v>
      </c>
      <c r="K284" s="35">
        <v>2.5829175227472851</v>
      </c>
      <c r="L284" s="35">
        <v>0.9501614323451717</v>
      </c>
      <c r="M284" s="36">
        <v>2658.65571</v>
      </c>
      <c r="N284" s="34"/>
      <c r="O284" s="89">
        <v>10</v>
      </c>
      <c r="P284" s="127"/>
      <c r="Q284" s="146"/>
      <c r="R284" s="149"/>
      <c r="S284" s="98"/>
      <c r="T284" s="152"/>
      <c r="U284" s="34">
        <f t="shared" ref="U284:Z284" si="92">TDIST(ABS(U270),5,2)</f>
        <v>0.74819626650150606</v>
      </c>
      <c r="V284" s="101"/>
      <c r="W284" s="34">
        <f t="shared" si="92"/>
        <v>0.81641033704814558</v>
      </c>
      <c r="X284" s="34">
        <f t="shared" si="92"/>
        <v>0.36321746764912266</v>
      </c>
      <c r="Y284" s="34">
        <f t="shared" si="92"/>
        <v>0.81054886147518324</v>
      </c>
      <c r="Z284" s="34">
        <f t="shared" si="92"/>
        <v>0.80572010785085268</v>
      </c>
      <c r="AA284" s="11"/>
    </row>
    <row r="285" spans="1:27" ht="33.6" x14ac:dyDescent="0.65">
      <c r="A285" s="34">
        <v>284</v>
      </c>
      <c r="B285" s="34" t="s">
        <v>295</v>
      </c>
      <c r="C285" s="35">
        <v>0.65787075846484677</v>
      </c>
      <c r="D285" s="35">
        <v>8.1</v>
      </c>
      <c r="E285" s="36">
        <v>3427.41</v>
      </c>
      <c r="F285" s="35">
        <v>14.831340000000001</v>
      </c>
      <c r="G285" s="37">
        <v>14.032146371687867</v>
      </c>
      <c r="H285" s="35">
        <v>383.00470000000001</v>
      </c>
      <c r="I285" s="38">
        <v>31.2</v>
      </c>
      <c r="J285" s="35">
        <v>0.22985050876526075</v>
      </c>
      <c r="K285" s="35">
        <v>4.1914203447898828</v>
      </c>
      <c r="L285" s="35">
        <v>1.5998469220395815</v>
      </c>
      <c r="M285" s="36">
        <v>4093.2499899999998</v>
      </c>
      <c r="N285" s="34"/>
      <c r="O285" s="89">
        <v>11</v>
      </c>
      <c r="P285" s="127"/>
      <c r="Q285" s="146"/>
      <c r="R285" s="149"/>
      <c r="S285" s="98"/>
      <c r="T285" s="152"/>
      <c r="U285" s="34">
        <f t="shared" ref="U285:Z285" si="93">TDIST(ABS(U271),5,2)</f>
        <v>0.93502397774099466</v>
      </c>
      <c r="V285" s="101"/>
      <c r="W285" s="34">
        <f t="shared" si="93"/>
        <v>0.99339058155901194</v>
      </c>
      <c r="X285" s="34">
        <f t="shared" si="93"/>
        <v>0.81054886147518324</v>
      </c>
      <c r="Y285" s="34">
        <f t="shared" si="93"/>
        <v>0.36321746764912277</v>
      </c>
      <c r="Z285" s="34">
        <f t="shared" si="93"/>
        <v>0.8812979385845906</v>
      </c>
      <c r="AA285" s="11"/>
    </row>
    <row r="286" spans="1:27" ht="33.6" x14ac:dyDescent="0.65">
      <c r="A286" s="34">
        <v>285</v>
      </c>
      <c r="B286" s="34" t="s">
        <v>296</v>
      </c>
      <c r="C286" s="35">
        <v>0.78061283933356629</v>
      </c>
      <c r="D286" s="35">
        <v>13</v>
      </c>
      <c r="E286" s="36">
        <v>3499.04</v>
      </c>
      <c r="F286" s="35">
        <v>18.508579999999998</v>
      </c>
      <c r="G286" s="37">
        <v>11.461610159617848</v>
      </c>
      <c r="H286" s="35">
        <v>370.76197000000002</v>
      </c>
      <c r="I286" s="38">
        <v>29.8</v>
      </c>
      <c r="J286" s="35">
        <v>0.15575565831102459</v>
      </c>
      <c r="K286" s="35">
        <v>5.0972853314691831</v>
      </c>
      <c r="L286" s="35">
        <v>2.2331935220785271</v>
      </c>
      <c r="M286" s="36">
        <v>4822.2795100000003</v>
      </c>
      <c r="N286" s="34"/>
      <c r="O286" s="90">
        <v>13</v>
      </c>
      <c r="P286" s="127"/>
      <c r="Q286" s="146"/>
      <c r="R286" s="149"/>
      <c r="S286" s="98"/>
      <c r="T286" s="152"/>
      <c r="U286" s="34">
        <f t="shared" ref="U286:Z286" si="94">TDIST(ABS(U272),5,2)</f>
        <v>0.89165813709041974</v>
      </c>
      <c r="V286" s="101"/>
      <c r="W286" s="34">
        <f t="shared" si="94"/>
        <v>0.86271257588284467</v>
      </c>
      <c r="X286" s="34">
        <f t="shared" si="94"/>
        <v>0.80572010785085268</v>
      </c>
      <c r="Y286" s="34">
        <f t="shared" si="94"/>
        <v>0.8812979385845906</v>
      </c>
      <c r="Z286" s="34">
        <f t="shared" si="94"/>
        <v>0.36321746764912277</v>
      </c>
      <c r="AA286" s="11"/>
    </row>
    <row r="287" spans="1:27" ht="33.6" x14ac:dyDescent="0.65">
      <c r="A287" s="34">
        <v>286</v>
      </c>
      <c r="B287" s="34" t="s">
        <v>297</v>
      </c>
      <c r="C287" s="35">
        <v>1.5034329289804336</v>
      </c>
      <c r="D287" s="35">
        <v>2.9</v>
      </c>
      <c r="E287" s="36">
        <v>5104.38</v>
      </c>
      <c r="F287" s="35">
        <v>22.406330000000001</v>
      </c>
      <c r="G287" s="37">
        <v>55.822410377486499</v>
      </c>
      <c r="H287" s="35">
        <v>519.30853000000002</v>
      </c>
      <c r="I287" s="38">
        <v>32.9</v>
      </c>
      <c r="J287" s="35">
        <v>5.208333333333333</v>
      </c>
      <c r="K287" s="35">
        <v>6.7844446253629673</v>
      </c>
      <c r="L287" s="35">
        <v>8.9725637059350323</v>
      </c>
      <c r="M287" s="36">
        <v>2530.57071</v>
      </c>
      <c r="N287" s="34"/>
      <c r="O287" s="43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11"/>
    </row>
    <row r="288" spans="1:27" ht="33.6" x14ac:dyDescent="0.65">
      <c r="A288" s="34">
        <v>287</v>
      </c>
      <c r="B288" s="34" t="s">
        <v>298</v>
      </c>
      <c r="C288" s="35">
        <v>0.95350045902085256</v>
      </c>
      <c r="D288" s="35">
        <v>10</v>
      </c>
      <c r="E288" s="36">
        <v>3770.76</v>
      </c>
      <c r="F288" s="35">
        <v>105.02500999999999</v>
      </c>
      <c r="G288" s="37">
        <v>26.472631185245273</v>
      </c>
      <c r="H288" s="35">
        <v>445.75054</v>
      </c>
      <c r="I288" s="38">
        <v>24.6</v>
      </c>
      <c r="J288" s="35">
        <v>4.282890401932792</v>
      </c>
      <c r="K288" s="35">
        <v>1.5057826912708321</v>
      </c>
      <c r="L288" s="35">
        <v>3.6185415280294166</v>
      </c>
      <c r="M288" s="36">
        <v>3916.4096300000001</v>
      </c>
      <c r="N288" s="34"/>
      <c r="O288" s="42" t="s">
        <v>406</v>
      </c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79"/>
      <c r="AA288" s="11"/>
    </row>
    <row r="289" spans="1:27" ht="33.6" x14ac:dyDescent="0.65">
      <c r="A289" s="34">
        <v>288</v>
      </c>
      <c r="B289" s="34" t="s">
        <v>299</v>
      </c>
      <c r="C289" s="35">
        <v>0.67208299248903103</v>
      </c>
      <c r="D289" s="35">
        <v>7.1</v>
      </c>
      <c r="E289" s="36">
        <v>3809.71</v>
      </c>
      <c r="F289" s="35">
        <v>188.47891000000001</v>
      </c>
      <c r="G289" s="37">
        <v>14.575741801145236</v>
      </c>
      <c r="H289" s="35">
        <v>333.88488000000001</v>
      </c>
      <c r="I289" s="38">
        <v>24.3</v>
      </c>
      <c r="J289" s="35">
        <v>0.39675860244788036</v>
      </c>
      <c r="K289" s="35">
        <v>5.6704097568230836</v>
      </c>
      <c r="L289" s="35">
        <v>13.733639473488509</v>
      </c>
      <c r="M289" s="36">
        <v>3995.2963500000001</v>
      </c>
      <c r="N289" s="34"/>
      <c r="O289" s="91"/>
      <c r="P289" s="87">
        <v>1</v>
      </c>
      <c r="Q289" s="87">
        <v>2</v>
      </c>
      <c r="R289" s="87">
        <v>3</v>
      </c>
      <c r="S289" s="87">
        <v>5</v>
      </c>
      <c r="T289" s="87">
        <v>6</v>
      </c>
      <c r="U289" s="87">
        <v>7</v>
      </c>
      <c r="V289" s="87">
        <v>8</v>
      </c>
      <c r="W289" s="87">
        <v>9</v>
      </c>
      <c r="X289" s="87">
        <v>10</v>
      </c>
      <c r="Y289" s="87">
        <v>11</v>
      </c>
      <c r="Z289" s="92">
        <v>13</v>
      </c>
      <c r="AA289" s="11"/>
    </row>
    <row r="290" spans="1:27" ht="33.6" x14ac:dyDescent="0.65">
      <c r="A290" s="34">
        <v>289</v>
      </c>
      <c r="B290" s="34" t="s">
        <v>300</v>
      </c>
      <c r="C290" s="35">
        <v>0.60580214108410146</v>
      </c>
      <c r="D290" s="35">
        <v>10.9</v>
      </c>
      <c r="E290" s="36">
        <v>3444.11</v>
      </c>
      <c r="F290" s="35">
        <v>111.91961000000001</v>
      </c>
      <c r="G290" s="37">
        <v>15.341884547671379</v>
      </c>
      <c r="H290" s="35">
        <v>354.21929</v>
      </c>
      <c r="I290" s="38">
        <v>24.4</v>
      </c>
      <c r="J290" s="35">
        <v>0.78332473586672013</v>
      </c>
      <c r="K290" s="35">
        <v>3.2805170094806946</v>
      </c>
      <c r="L290" s="35">
        <v>1.3142844645649487</v>
      </c>
      <c r="M290" s="36">
        <v>2481.0440800000001</v>
      </c>
      <c r="N290" s="34"/>
      <c r="O290" s="93">
        <v>1</v>
      </c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1"/>
    </row>
    <row r="291" spans="1:27" ht="33.6" x14ac:dyDescent="0.65">
      <c r="A291" s="34">
        <v>290</v>
      </c>
      <c r="B291" s="34" t="s">
        <v>301</v>
      </c>
      <c r="C291" s="35">
        <v>0.59965900112280124</v>
      </c>
      <c r="D291" s="35">
        <v>11.4</v>
      </c>
      <c r="E291" s="36">
        <v>3609.29</v>
      </c>
      <c r="F291" s="35">
        <v>67.952380000000005</v>
      </c>
      <c r="G291" s="37">
        <v>26.930594252921363</v>
      </c>
      <c r="H291" s="35">
        <v>342.69555000000003</v>
      </c>
      <c r="I291" s="38">
        <v>23.1</v>
      </c>
      <c r="J291" s="35">
        <v>0.20395541929286684</v>
      </c>
      <c r="K291" s="35">
        <v>4.5743751819353768</v>
      </c>
      <c r="L291" s="35">
        <v>3.1057512371605602</v>
      </c>
      <c r="M291" s="36">
        <v>3089.7908299999999</v>
      </c>
      <c r="N291" s="34"/>
      <c r="O291" s="93">
        <v>2</v>
      </c>
      <c r="P291" s="127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1"/>
    </row>
    <row r="292" spans="1:27" ht="33.6" x14ac:dyDescent="0.65">
      <c r="A292" s="34">
        <v>291</v>
      </c>
      <c r="B292" s="34" t="s">
        <v>302</v>
      </c>
      <c r="C292" s="35">
        <v>0.48312967639723298</v>
      </c>
      <c r="D292" s="35">
        <v>8.8000000000000007</v>
      </c>
      <c r="E292" s="36">
        <v>3643.85</v>
      </c>
      <c r="F292" s="35">
        <v>62.811230000000002</v>
      </c>
      <c r="G292" s="37">
        <v>20.478110147291808</v>
      </c>
      <c r="H292" s="35">
        <v>309.00691999999998</v>
      </c>
      <c r="I292" s="38">
        <v>24.8</v>
      </c>
      <c r="J292" s="35">
        <v>0.33448793613510341</v>
      </c>
      <c r="K292" s="35">
        <v>3.0587755486188453</v>
      </c>
      <c r="L292" s="35">
        <v>1.4497811799030607</v>
      </c>
      <c r="M292" s="36">
        <v>2573.5988499999999</v>
      </c>
      <c r="N292" s="34"/>
      <c r="O292" s="93">
        <v>3</v>
      </c>
      <c r="P292" s="127"/>
      <c r="Q292" s="146"/>
      <c r="R292" s="149"/>
      <c r="S292" s="149"/>
      <c r="T292" s="149"/>
      <c r="U292" s="149"/>
      <c r="V292" s="149"/>
      <c r="W292" s="149"/>
      <c r="X292" s="149"/>
      <c r="Y292" s="149"/>
      <c r="Z292" s="149"/>
      <c r="AA292" s="11"/>
    </row>
    <row r="293" spans="1:27" ht="33.6" x14ac:dyDescent="0.65">
      <c r="A293" s="34">
        <v>292</v>
      </c>
      <c r="B293" s="34" t="s">
        <v>303</v>
      </c>
      <c r="C293" s="35">
        <v>0.60167314587139586</v>
      </c>
      <c r="D293" s="35">
        <v>9.1</v>
      </c>
      <c r="E293" s="36">
        <v>3939.91</v>
      </c>
      <c r="F293" s="35">
        <v>90.410960000000003</v>
      </c>
      <c r="G293" s="37">
        <v>12.624146599447778</v>
      </c>
      <c r="H293" s="35">
        <v>325.61781000000002</v>
      </c>
      <c r="I293" s="38">
        <v>27.1</v>
      </c>
      <c r="J293" s="35">
        <v>0.34602076124567471</v>
      </c>
      <c r="K293" s="35">
        <v>3.1594708573155486</v>
      </c>
      <c r="L293" s="35">
        <v>2.7979174966001348</v>
      </c>
      <c r="M293" s="36">
        <v>4274.5168100000001</v>
      </c>
      <c r="N293" s="34"/>
      <c r="O293" s="93">
        <v>5</v>
      </c>
      <c r="P293" s="127"/>
      <c r="Q293" s="146"/>
      <c r="R293" s="149"/>
      <c r="S293" s="98"/>
      <c r="T293" s="98"/>
      <c r="U293" s="98"/>
      <c r="V293" s="98"/>
      <c r="W293" s="98"/>
      <c r="X293" s="98"/>
      <c r="Y293" s="98"/>
      <c r="Z293" s="98"/>
      <c r="AA293" s="11"/>
    </row>
    <row r="294" spans="1:27" ht="33.6" x14ac:dyDescent="0.65">
      <c r="A294" s="34">
        <v>293</v>
      </c>
      <c r="B294" s="34" t="s">
        <v>304</v>
      </c>
      <c r="C294" s="35">
        <v>0.46760630737144149</v>
      </c>
      <c r="D294" s="35">
        <v>6.6</v>
      </c>
      <c r="E294" s="36">
        <v>3699.13</v>
      </c>
      <c r="F294" s="35">
        <v>156.36501999999999</v>
      </c>
      <c r="G294" s="37">
        <v>16.990581452502092</v>
      </c>
      <c r="H294" s="35">
        <v>322.15683000000001</v>
      </c>
      <c r="I294" s="38">
        <v>28.2</v>
      </c>
      <c r="J294" s="35">
        <v>0.47025944885592597</v>
      </c>
      <c r="K294" s="35">
        <v>5.4465507392696306</v>
      </c>
      <c r="L294" s="35">
        <v>2.8518671041619617</v>
      </c>
      <c r="M294" s="36">
        <v>3642.7594100000001</v>
      </c>
      <c r="N294" s="34"/>
      <c r="O294" s="93">
        <v>6</v>
      </c>
      <c r="P294" s="127"/>
      <c r="Q294" s="146"/>
      <c r="R294" s="149"/>
      <c r="S294" s="98"/>
      <c r="T294" s="152"/>
      <c r="U294" s="152"/>
      <c r="V294" s="152"/>
      <c r="W294" s="152"/>
      <c r="X294" s="152"/>
      <c r="Y294" s="152"/>
      <c r="Z294" s="152"/>
      <c r="AA294" s="11"/>
    </row>
    <row r="295" spans="1:27" ht="33.6" x14ac:dyDescent="0.65">
      <c r="A295" s="34">
        <v>294</v>
      </c>
      <c r="B295" s="34" t="s">
        <v>305</v>
      </c>
      <c r="C295" s="35">
        <v>0.70021267204365789</v>
      </c>
      <c r="D295" s="35">
        <v>15.2</v>
      </c>
      <c r="E295" s="36">
        <v>3689.38</v>
      </c>
      <c r="F295" s="35">
        <v>175.09468000000001</v>
      </c>
      <c r="G295" s="37">
        <v>16.311544480558567</v>
      </c>
      <c r="H295" s="35">
        <v>336.16226999999998</v>
      </c>
      <c r="I295" s="38">
        <v>24.8</v>
      </c>
      <c r="J295" s="35">
        <v>0.17630182873078712</v>
      </c>
      <c r="K295" s="35">
        <v>7.6240921311343852</v>
      </c>
      <c r="L295" s="35">
        <v>2.5841659644476547</v>
      </c>
      <c r="M295" s="36">
        <v>3076.0402899999999</v>
      </c>
      <c r="N295" s="34"/>
      <c r="O295" s="93">
        <v>7</v>
      </c>
      <c r="P295" s="127"/>
      <c r="Q295" s="146"/>
      <c r="R295" s="149"/>
      <c r="S295" s="98"/>
      <c r="T295" s="152"/>
      <c r="U295" s="34">
        <f>IF(ABS(U267)&gt;U281,0,1)</f>
        <v>0</v>
      </c>
      <c r="V295" s="101"/>
      <c r="W295" s="34">
        <f>IF(ABS(W267)&gt;W281,0,1)</f>
        <v>0</v>
      </c>
      <c r="X295" s="34">
        <f>IF(ABS(X267)&gt;X281,0,1)</f>
        <v>1</v>
      </c>
      <c r="Y295" s="34">
        <f>IF(ABS(Y267)&gt;Y281,0,1)</f>
        <v>1</v>
      </c>
      <c r="Z295" s="34">
        <f>IF(ABS(Z267)&gt;Z281,0,1)</f>
        <v>1</v>
      </c>
      <c r="AA295" s="11"/>
    </row>
    <row r="296" spans="1:27" ht="33.6" x14ac:dyDescent="0.65">
      <c r="A296" s="34">
        <v>295</v>
      </c>
      <c r="B296" s="34" t="s">
        <v>306</v>
      </c>
      <c r="C296" s="35">
        <v>0.66058294742576951</v>
      </c>
      <c r="D296" s="35">
        <v>12.3</v>
      </c>
      <c r="E296" s="36">
        <v>3725.39</v>
      </c>
      <c r="F296" s="35">
        <v>107.43304000000001</v>
      </c>
      <c r="G296" s="37">
        <v>17.865250158903116</v>
      </c>
      <c r="H296" s="35">
        <v>343.77553999999998</v>
      </c>
      <c r="I296" s="38">
        <v>27.4</v>
      </c>
      <c r="J296" s="35">
        <v>0.25720991544224031</v>
      </c>
      <c r="K296" s="35">
        <v>7.0371379279033874</v>
      </c>
      <c r="L296" s="35">
        <v>3.2956505947516574</v>
      </c>
      <c r="M296" s="36">
        <v>3805.66149</v>
      </c>
      <c r="N296" s="34"/>
      <c r="O296" s="93">
        <v>8</v>
      </c>
      <c r="P296" s="127"/>
      <c r="Q296" s="146"/>
      <c r="R296" s="149"/>
      <c r="S296" s="98"/>
      <c r="T296" s="152"/>
      <c r="U296" s="101"/>
      <c r="V296" s="101"/>
      <c r="W296" s="101"/>
      <c r="X296" s="101"/>
      <c r="Y296" s="101"/>
      <c r="Z296" s="101"/>
      <c r="AA296" s="11"/>
    </row>
    <row r="297" spans="1:27" ht="33.6" x14ac:dyDescent="0.65">
      <c r="A297" s="34">
        <v>296</v>
      </c>
      <c r="B297" s="34" t="s">
        <v>307</v>
      </c>
      <c r="C297" s="35">
        <v>0.55356824913808444</v>
      </c>
      <c r="D297" s="35">
        <v>18</v>
      </c>
      <c r="E297" s="36">
        <v>3088.3</v>
      </c>
      <c r="F297" s="35">
        <v>62.231140000000003</v>
      </c>
      <c r="G297" s="37">
        <v>6.8629513928230361</v>
      </c>
      <c r="H297" s="35">
        <v>280.89542</v>
      </c>
      <c r="I297" s="38">
        <v>25.7</v>
      </c>
      <c r="J297" s="35">
        <v>0.91365920511649157</v>
      </c>
      <c r="K297" s="35">
        <v>3.399103284181221</v>
      </c>
      <c r="L297" s="35">
        <v>1.6458134377883167</v>
      </c>
      <c r="M297" s="36">
        <v>5548.1782400000002</v>
      </c>
      <c r="N297" s="34"/>
      <c r="O297" s="93">
        <v>9</v>
      </c>
      <c r="P297" s="127"/>
      <c r="Q297" s="146"/>
      <c r="R297" s="149"/>
      <c r="S297" s="98"/>
      <c r="T297" s="152"/>
      <c r="U297" s="34">
        <f>IF(ABS(U269)&gt;U283,0,1)</f>
        <v>0</v>
      </c>
      <c r="V297" s="101"/>
      <c r="W297" s="34">
        <f t="shared" ref="W297:Z300" si="95">IF(ABS(W269)&gt;W283,0,1)</f>
        <v>0</v>
      </c>
      <c r="X297" s="34">
        <f t="shared" si="95"/>
        <v>1</v>
      </c>
      <c r="Y297" s="34">
        <f t="shared" si="95"/>
        <v>1</v>
      </c>
      <c r="Z297" s="34">
        <f t="shared" si="95"/>
        <v>1</v>
      </c>
      <c r="AA297" s="11"/>
    </row>
    <row r="298" spans="1:27" ht="33.6" x14ac:dyDescent="0.65">
      <c r="A298" s="34">
        <v>297</v>
      </c>
      <c r="B298" s="34" t="s">
        <v>308</v>
      </c>
      <c r="C298" s="35">
        <v>0.98280098280098283</v>
      </c>
      <c r="D298" s="35">
        <v>9.6999999999999993</v>
      </c>
      <c r="E298" s="36">
        <v>3161.56</v>
      </c>
      <c r="F298" s="35">
        <v>47.221420000000002</v>
      </c>
      <c r="G298" s="37">
        <v>23.15795419243695</v>
      </c>
      <c r="H298" s="35">
        <v>345.92899999999997</v>
      </c>
      <c r="I298" s="38">
        <v>27.6</v>
      </c>
      <c r="J298" s="35">
        <v>0.10188487009679062</v>
      </c>
      <c r="K298" s="35">
        <v>4.8010392837979046</v>
      </c>
      <c r="L298" s="35">
        <v>4.3460702081391736</v>
      </c>
      <c r="M298" s="36">
        <v>3624.9823500000002</v>
      </c>
      <c r="N298" s="34"/>
      <c r="O298" s="93">
        <v>10</v>
      </c>
      <c r="P298" s="127"/>
      <c r="Q298" s="146"/>
      <c r="R298" s="149"/>
      <c r="S298" s="98"/>
      <c r="T298" s="152"/>
      <c r="U298" s="34">
        <f>IF(ABS(U270)&gt;U284,0,1)</f>
        <v>1</v>
      </c>
      <c r="V298" s="101"/>
      <c r="W298" s="34">
        <f t="shared" si="95"/>
        <v>1</v>
      </c>
      <c r="X298" s="34">
        <f t="shared" si="95"/>
        <v>0</v>
      </c>
      <c r="Y298" s="34">
        <f t="shared" si="95"/>
        <v>1</v>
      </c>
      <c r="Z298" s="34">
        <f t="shared" si="95"/>
        <v>1</v>
      </c>
      <c r="AA298" s="11"/>
    </row>
    <row r="299" spans="1:27" ht="33.6" x14ac:dyDescent="0.65">
      <c r="A299" s="34">
        <v>298</v>
      </c>
      <c r="B299" s="34" t="s">
        <v>309</v>
      </c>
      <c r="C299" s="35">
        <v>0.43119832747315406</v>
      </c>
      <c r="D299" s="35">
        <v>5.6</v>
      </c>
      <c r="E299" s="36">
        <v>3406.33</v>
      </c>
      <c r="F299" s="35">
        <v>96.384060000000005</v>
      </c>
      <c r="G299" s="37">
        <v>26.026323291836931</v>
      </c>
      <c r="H299" s="35">
        <v>297.89508999999998</v>
      </c>
      <c r="I299" s="38">
        <v>27.4</v>
      </c>
      <c r="J299" s="35">
        <v>0.64167067710839865</v>
      </c>
      <c r="K299" s="35">
        <v>3.2072602869904019</v>
      </c>
      <c r="L299" s="35">
        <v>0.53786942887009415</v>
      </c>
      <c r="M299" s="36">
        <v>4595.4694499999996</v>
      </c>
      <c r="N299" s="34"/>
      <c r="O299" s="93">
        <v>11</v>
      </c>
      <c r="P299" s="127"/>
      <c r="Q299" s="146"/>
      <c r="R299" s="149"/>
      <c r="S299" s="98"/>
      <c r="T299" s="152"/>
      <c r="U299" s="34">
        <f>IF(ABS(U271)&gt;U285,0,1)</f>
        <v>1</v>
      </c>
      <c r="V299" s="101"/>
      <c r="W299" s="34">
        <f t="shared" si="95"/>
        <v>1</v>
      </c>
      <c r="X299" s="34">
        <f t="shared" si="95"/>
        <v>1</v>
      </c>
      <c r="Y299" s="34">
        <f t="shared" si="95"/>
        <v>0</v>
      </c>
      <c r="Z299" s="34">
        <f t="shared" si="95"/>
        <v>1</v>
      </c>
      <c r="AA299" s="11"/>
    </row>
    <row r="300" spans="1:27" ht="33.6" x14ac:dyDescent="0.65">
      <c r="A300" s="34">
        <v>299</v>
      </c>
      <c r="B300" s="34" t="s">
        <v>310</v>
      </c>
      <c r="C300" s="35">
        <v>1.1856717414901612</v>
      </c>
      <c r="D300" s="35">
        <v>6.2</v>
      </c>
      <c r="E300" s="36">
        <v>3173.63</v>
      </c>
      <c r="F300" s="35">
        <v>94.504019999999997</v>
      </c>
      <c r="G300" s="37">
        <v>12.274207464722091</v>
      </c>
      <c r="H300" s="35">
        <v>311.55891000000003</v>
      </c>
      <c r="I300" s="38">
        <v>30.7</v>
      </c>
      <c r="J300" s="35">
        <v>0.15302218821729149</v>
      </c>
      <c r="K300" s="35">
        <v>4.174900498204793</v>
      </c>
      <c r="L300" s="35">
        <v>1.3607392357148822</v>
      </c>
      <c r="M300" s="36">
        <v>5147.8471399999999</v>
      </c>
      <c r="N300" s="34"/>
      <c r="O300" s="94">
        <v>13</v>
      </c>
      <c r="P300" s="127"/>
      <c r="Q300" s="146"/>
      <c r="R300" s="149"/>
      <c r="S300" s="98"/>
      <c r="T300" s="152"/>
      <c r="U300" s="34">
        <f>IF(ABS(U272)&gt;U286,0,1)</f>
        <v>1</v>
      </c>
      <c r="V300" s="101"/>
      <c r="W300" s="34">
        <f t="shared" si="95"/>
        <v>1</v>
      </c>
      <c r="X300" s="34">
        <f t="shared" si="95"/>
        <v>1</v>
      </c>
      <c r="Y300" s="34">
        <f t="shared" si="95"/>
        <v>1</v>
      </c>
      <c r="Z300" s="34">
        <f t="shared" si="95"/>
        <v>0</v>
      </c>
      <c r="AA300" s="11"/>
    </row>
    <row r="301" spans="1:27" ht="33.6" x14ac:dyDescent="0.65">
      <c r="A301" s="34">
        <v>300</v>
      </c>
      <c r="B301" s="34" t="s">
        <v>311</v>
      </c>
      <c r="C301" s="35">
        <v>0.83014965673742569</v>
      </c>
      <c r="D301" s="35">
        <v>7.4</v>
      </c>
      <c r="E301" s="36">
        <v>3493.66</v>
      </c>
      <c r="F301" s="35">
        <v>38.60754</v>
      </c>
      <c r="G301" s="37">
        <v>19.461120845661103</v>
      </c>
      <c r="H301" s="35">
        <v>366.08451000000002</v>
      </c>
      <c r="I301" s="38">
        <v>23.5</v>
      </c>
      <c r="J301" s="35">
        <v>1.8317814074187146</v>
      </c>
      <c r="K301" s="35">
        <v>3.3033636859793756</v>
      </c>
      <c r="L301" s="35">
        <v>2.4801080056300808</v>
      </c>
      <c r="M301" s="36">
        <v>2803.7945599999998</v>
      </c>
      <c r="N301" s="34"/>
      <c r="O301" s="95" t="s">
        <v>64</v>
      </c>
      <c r="P301" s="96">
        <f t="shared" ref="P301:Z301" si="96">SUM(P290:P300)</f>
        <v>0</v>
      </c>
      <c r="Q301" s="41">
        <f t="shared" si="96"/>
        <v>0</v>
      </c>
      <c r="R301" s="41">
        <f t="shared" si="96"/>
        <v>0</v>
      </c>
      <c r="S301" s="41">
        <f t="shared" si="96"/>
        <v>0</v>
      </c>
      <c r="T301" s="41">
        <f t="shared" si="96"/>
        <v>0</v>
      </c>
      <c r="U301" s="41">
        <f t="shared" si="96"/>
        <v>3</v>
      </c>
      <c r="V301" s="41">
        <f t="shared" si="96"/>
        <v>0</v>
      </c>
      <c r="W301" s="41">
        <f t="shared" si="96"/>
        <v>3</v>
      </c>
      <c r="X301" s="110">
        <f t="shared" si="96"/>
        <v>4</v>
      </c>
      <c r="Y301" s="41">
        <f t="shared" si="96"/>
        <v>4</v>
      </c>
      <c r="Z301" s="85">
        <f t="shared" si="96"/>
        <v>4</v>
      </c>
      <c r="AA301" s="11"/>
    </row>
    <row r="302" spans="1:27" ht="33.6" x14ac:dyDescent="0.65">
      <c r="A302" s="34">
        <v>301</v>
      </c>
      <c r="B302" s="34" t="s">
        <v>312</v>
      </c>
      <c r="C302" s="35">
        <v>0.49658803101186727</v>
      </c>
      <c r="D302" s="35">
        <v>4.7</v>
      </c>
      <c r="E302" s="36">
        <v>4196.53</v>
      </c>
      <c r="F302" s="35">
        <v>155.81379999999999</v>
      </c>
      <c r="G302" s="37">
        <v>16.003627636395809</v>
      </c>
      <c r="H302" s="35">
        <v>320.13891000000001</v>
      </c>
      <c r="I302" s="38">
        <v>27.1</v>
      </c>
      <c r="J302" s="35">
        <v>0.26802705286386902</v>
      </c>
      <c r="K302" s="35">
        <v>4.7557428359711116</v>
      </c>
      <c r="L302" s="35">
        <v>3.8134421624252077</v>
      </c>
      <c r="M302" s="36">
        <v>3389.21884</v>
      </c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11"/>
    </row>
    <row r="303" spans="1:27" ht="33.6" x14ac:dyDescent="0.65">
      <c r="A303" s="34">
        <v>302</v>
      </c>
      <c r="B303" s="34" t="s">
        <v>313</v>
      </c>
      <c r="C303" s="35">
        <v>0.73108442543185848</v>
      </c>
      <c r="D303" s="35">
        <v>4.7</v>
      </c>
      <c r="E303" s="36">
        <v>4539.1499999999996</v>
      </c>
      <c r="F303" s="35">
        <v>80.297460000000001</v>
      </c>
      <c r="G303" s="37">
        <v>26.558617657664776</v>
      </c>
      <c r="H303" s="35">
        <v>432.63155999999998</v>
      </c>
      <c r="I303" s="38">
        <v>27.6</v>
      </c>
      <c r="J303" s="35">
        <v>2.4621527200133091</v>
      </c>
      <c r="K303" s="35">
        <v>2.7662653935259511</v>
      </c>
      <c r="L303" s="35">
        <v>8.0864853116247364</v>
      </c>
      <c r="M303" s="36">
        <v>4343.5899200000003</v>
      </c>
      <c r="N303" s="34"/>
      <c r="O303" s="39" t="s">
        <v>407</v>
      </c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79"/>
      <c r="AA303" s="11"/>
    </row>
    <row r="304" spans="1:27" ht="33.6" x14ac:dyDescent="0.65">
      <c r="A304" s="34">
        <v>303</v>
      </c>
      <c r="B304" s="34" t="s">
        <v>314</v>
      </c>
      <c r="C304" s="35">
        <v>0.7433380084151473</v>
      </c>
      <c r="D304" s="35">
        <v>20.2</v>
      </c>
      <c r="E304" s="36">
        <v>3705.74</v>
      </c>
      <c r="F304" s="35">
        <v>85.244349999999997</v>
      </c>
      <c r="G304" s="37">
        <v>12.278464873135281</v>
      </c>
      <c r="H304" s="35">
        <v>358.21751999999998</v>
      </c>
      <c r="I304" s="38">
        <v>24.1</v>
      </c>
      <c r="J304" s="35">
        <v>0.15860248552752321</v>
      </c>
      <c r="K304" s="35">
        <v>6.5026137957414258</v>
      </c>
      <c r="L304" s="35">
        <v>6.8345021037868179</v>
      </c>
      <c r="M304" s="36">
        <v>3163.6873599999999</v>
      </c>
      <c r="N304" s="34"/>
      <c r="O304" s="80"/>
      <c r="P304" s="81">
        <v>1</v>
      </c>
      <c r="Q304" s="81">
        <v>2</v>
      </c>
      <c r="R304" s="81">
        <v>3</v>
      </c>
      <c r="S304" s="81">
        <v>5</v>
      </c>
      <c r="T304" s="81">
        <v>6</v>
      </c>
      <c r="U304" s="81">
        <v>7</v>
      </c>
      <c r="V304" s="81">
        <v>8</v>
      </c>
      <c r="W304" s="81">
        <v>9</v>
      </c>
      <c r="X304" s="81">
        <v>10</v>
      </c>
      <c r="Y304" s="81">
        <v>11</v>
      </c>
      <c r="Z304" s="82">
        <v>13</v>
      </c>
      <c r="AA304" s="11"/>
    </row>
    <row r="305" spans="1:27" ht="33.6" x14ac:dyDescent="0.65">
      <c r="A305" s="34">
        <v>304</v>
      </c>
      <c r="B305" s="34" t="s">
        <v>315</v>
      </c>
      <c r="C305" s="35">
        <v>0.699628189481452</v>
      </c>
      <c r="D305" s="35">
        <v>14.2</v>
      </c>
      <c r="E305" s="36">
        <v>3538.21</v>
      </c>
      <c r="F305" s="35">
        <v>122.44045</v>
      </c>
      <c r="G305" s="37">
        <v>18.604717168563564</v>
      </c>
      <c r="H305" s="35">
        <v>322.70882</v>
      </c>
      <c r="I305" s="38">
        <v>24.3</v>
      </c>
      <c r="J305" s="35">
        <v>0.16552780091143746</v>
      </c>
      <c r="K305" s="35">
        <v>2.838248233190475</v>
      </c>
      <c r="L305" s="35">
        <v>1.6652002384128517</v>
      </c>
      <c r="M305" s="36">
        <v>2641.72793</v>
      </c>
      <c r="N305" s="34"/>
      <c r="O305" s="80">
        <v>1</v>
      </c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8"/>
      <c r="AA305" s="11"/>
    </row>
    <row r="306" spans="1:27" ht="33.6" x14ac:dyDescent="0.65">
      <c r="A306" s="34">
        <v>305</v>
      </c>
      <c r="B306" s="34" t="s">
        <v>316</v>
      </c>
      <c r="C306" s="35">
        <v>0.91360946745562144</v>
      </c>
      <c r="D306" s="35">
        <v>14.5</v>
      </c>
      <c r="E306" s="36">
        <v>3512</v>
      </c>
      <c r="F306" s="35">
        <v>99.612809999999996</v>
      </c>
      <c r="G306" s="37">
        <v>12.828402366863905</v>
      </c>
      <c r="H306" s="35">
        <v>304.78107</v>
      </c>
      <c r="I306" s="38">
        <v>21.9</v>
      </c>
      <c r="J306" s="35">
        <v>0.20527136874948682</v>
      </c>
      <c r="K306" s="35">
        <v>3.3136094674556213</v>
      </c>
      <c r="L306" s="35">
        <v>4.1114792899408279</v>
      </c>
      <c r="M306" s="36">
        <v>2923.5739600000002</v>
      </c>
      <c r="N306" s="34"/>
      <c r="O306" s="80">
        <v>2</v>
      </c>
      <c r="P306" s="127"/>
      <c r="Q306" s="146"/>
      <c r="R306" s="146"/>
      <c r="S306" s="146"/>
      <c r="T306" s="146"/>
      <c r="U306" s="146"/>
      <c r="V306" s="146"/>
      <c r="W306" s="146"/>
      <c r="X306" s="146"/>
      <c r="Y306" s="146"/>
      <c r="Z306" s="148"/>
      <c r="AA306" s="11"/>
    </row>
    <row r="307" spans="1:27" ht="33.6" x14ac:dyDescent="0.65">
      <c r="A307" s="34">
        <v>306</v>
      </c>
      <c r="B307" s="34" t="s">
        <v>317</v>
      </c>
      <c r="C307" s="35">
        <v>0.71615720524017468</v>
      </c>
      <c r="D307" s="35">
        <v>28.8</v>
      </c>
      <c r="E307" s="36">
        <v>3329.68</v>
      </c>
      <c r="F307" s="35">
        <v>62.326099999999997</v>
      </c>
      <c r="G307" s="37">
        <v>12.850904553961323</v>
      </c>
      <c r="H307" s="35">
        <v>328.63380999999998</v>
      </c>
      <c r="I307" s="38">
        <v>25.2</v>
      </c>
      <c r="J307" s="35">
        <v>0.57546313715942543</v>
      </c>
      <c r="K307" s="35">
        <v>4.9906425452276988</v>
      </c>
      <c r="L307" s="35">
        <v>4.3605739238927015</v>
      </c>
      <c r="M307" s="36">
        <v>3504.6537699999999</v>
      </c>
      <c r="N307" s="34"/>
      <c r="O307" s="80">
        <v>3</v>
      </c>
      <c r="P307" s="127"/>
      <c r="Q307" s="146"/>
      <c r="R307" s="149"/>
      <c r="S307" s="149"/>
      <c r="T307" s="149"/>
      <c r="U307" s="149"/>
      <c r="V307" s="149"/>
      <c r="W307" s="149"/>
      <c r="X307" s="149"/>
      <c r="Y307" s="149"/>
      <c r="Z307" s="150"/>
      <c r="AA307" s="11"/>
    </row>
    <row r="308" spans="1:27" ht="33.6" x14ac:dyDescent="0.65">
      <c r="A308" s="34">
        <v>307</v>
      </c>
      <c r="B308" s="34" t="s">
        <v>318</v>
      </c>
      <c r="C308" s="35">
        <v>0.63932607510201012</v>
      </c>
      <c r="D308" s="35">
        <v>7.5</v>
      </c>
      <c r="E308" s="36">
        <v>4029</v>
      </c>
      <c r="F308" s="35">
        <v>68.146209999999996</v>
      </c>
      <c r="G308" s="37">
        <v>17.71309302194393</v>
      </c>
      <c r="H308" s="35">
        <v>332.31792999999999</v>
      </c>
      <c r="I308" s="38">
        <v>29.7</v>
      </c>
      <c r="J308" s="35">
        <v>0.2244093226044305</v>
      </c>
      <c r="K308" s="35">
        <v>7.709520317406592</v>
      </c>
      <c r="L308" s="35">
        <v>2.0697241496023011</v>
      </c>
      <c r="M308" s="36">
        <v>3287.5839099999998</v>
      </c>
      <c r="N308" s="34"/>
      <c r="O308" s="80">
        <v>5</v>
      </c>
      <c r="P308" s="127"/>
      <c r="Q308" s="146"/>
      <c r="R308" s="149"/>
      <c r="S308" s="98"/>
      <c r="T308" s="98"/>
      <c r="U308" s="98"/>
      <c r="V308" s="98"/>
      <c r="W308" s="98"/>
      <c r="X308" s="98"/>
      <c r="Y308" s="98"/>
      <c r="Z308" s="99"/>
      <c r="AA308" s="11"/>
    </row>
    <row r="309" spans="1:27" ht="33.6" x14ac:dyDescent="0.65">
      <c r="A309" s="34">
        <v>308</v>
      </c>
      <c r="B309" s="34" t="s">
        <v>318</v>
      </c>
      <c r="C309" s="35">
        <v>0.48014421660224299</v>
      </c>
      <c r="D309" s="35">
        <v>9.5</v>
      </c>
      <c r="E309" s="36">
        <v>3785.23</v>
      </c>
      <c r="F309" s="35">
        <v>74.207300000000004</v>
      </c>
      <c r="G309" s="37">
        <v>14.473661402991802</v>
      </c>
      <c r="H309" s="35">
        <v>314.08712000000003</v>
      </c>
      <c r="I309" s="38">
        <v>26</v>
      </c>
      <c r="J309" s="35">
        <v>0.34084130996676792</v>
      </c>
      <c r="K309" s="35">
        <v>4.1600942954706976</v>
      </c>
      <c r="L309" s="35">
        <v>6.3451838241666803</v>
      </c>
      <c r="M309" s="36">
        <v>4245.6189000000004</v>
      </c>
      <c r="N309" s="34"/>
      <c r="O309" s="80">
        <v>6</v>
      </c>
      <c r="P309" s="127"/>
      <c r="Q309" s="146"/>
      <c r="R309" s="149"/>
      <c r="S309" s="98"/>
      <c r="T309" s="152"/>
      <c r="U309" s="152"/>
      <c r="V309" s="152"/>
      <c r="W309" s="152"/>
      <c r="X309" s="152"/>
      <c r="Y309" s="152"/>
      <c r="Z309" s="153"/>
      <c r="AA309" s="11"/>
    </row>
    <row r="310" spans="1:27" ht="33.6" x14ac:dyDescent="0.65">
      <c r="A310" s="34">
        <v>309</v>
      </c>
      <c r="B310" s="34" t="s">
        <v>319</v>
      </c>
      <c r="C310" s="35">
        <v>0.50895165777501394</v>
      </c>
      <c r="D310" s="35">
        <v>4</v>
      </c>
      <c r="E310" s="36">
        <v>3411.22</v>
      </c>
      <c r="F310" s="35">
        <v>118.26527</v>
      </c>
      <c r="G310" s="37">
        <v>22.747357051680687</v>
      </c>
      <c r="H310" s="35">
        <v>316.76103999999998</v>
      </c>
      <c r="I310" s="38">
        <v>24.6</v>
      </c>
      <c r="J310" s="35">
        <v>0.43546420484236198</v>
      </c>
      <c r="K310" s="35">
        <v>2.7820508624357676</v>
      </c>
      <c r="L310" s="35">
        <v>6.998003469381076</v>
      </c>
      <c r="M310" s="36">
        <v>2965.8135000000002</v>
      </c>
      <c r="N310" s="34"/>
      <c r="O310" s="80">
        <v>7</v>
      </c>
      <c r="P310" s="127"/>
      <c r="Q310" s="146"/>
      <c r="R310" s="149"/>
      <c r="S310" s="98"/>
      <c r="T310" s="152"/>
      <c r="U310" s="34">
        <v>1</v>
      </c>
      <c r="V310" s="101"/>
      <c r="W310" s="34">
        <v>0.65148670136464681</v>
      </c>
      <c r="X310" s="154"/>
      <c r="Y310" s="34">
        <v>-8.570905000676983E-2</v>
      </c>
      <c r="Z310" s="83">
        <v>-0.14328828438667285</v>
      </c>
      <c r="AA310" s="11"/>
    </row>
    <row r="311" spans="1:27" ht="33.6" x14ac:dyDescent="0.65">
      <c r="A311" s="34">
        <v>310</v>
      </c>
      <c r="B311" s="34" t="s">
        <v>320</v>
      </c>
      <c r="C311" s="35">
        <v>0.51592120247390505</v>
      </c>
      <c r="D311" s="35">
        <v>8.6</v>
      </c>
      <c r="E311" s="36">
        <v>3887.57</v>
      </c>
      <c r="F311" s="35">
        <v>151.80045999999999</v>
      </c>
      <c r="G311" s="37">
        <v>20.089468286575354</v>
      </c>
      <c r="H311" s="35">
        <v>376.74202000000002</v>
      </c>
      <c r="I311" s="38">
        <v>25.8</v>
      </c>
      <c r="J311" s="35">
        <v>0.98217145297320385</v>
      </c>
      <c r="K311" s="35">
        <v>4.655874266227924</v>
      </c>
      <c r="L311" s="35">
        <v>3.7059500814777997</v>
      </c>
      <c r="M311" s="36">
        <v>2517.5130100000001</v>
      </c>
      <c r="N311" s="34"/>
      <c r="O311" s="80">
        <v>8</v>
      </c>
      <c r="P311" s="127"/>
      <c r="Q311" s="146"/>
      <c r="R311" s="149"/>
      <c r="S311" s="98"/>
      <c r="T311" s="152"/>
      <c r="U311" s="101"/>
      <c r="V311" s="101"/>
      <c r="W311" s="101"/>
      <c r="X311" s="154"/>
      <c r="Y311" s="101"/>
      <c r="Z311" s="102"/>
      <c r="AA311" s="11"/>
    </row>
    <row r="312" spans="1:27" ht="33.6" x14ac:dyDescent="0.65">
      <c r="A312" s="34">
        <v>311</v>
      </c>
      <c r="B312" s="34" t="s">
        <v>320</v>
      </c>
      <c r="C312" s="35">
        <v>0.74349955169322024</v>
      </c>
      <c r="D312" s="35">
        <v>12.6</v>
      </c>
      <c r="E312" s="36">
        <v>4109.67</v>
      </c>
      <c r="F312" s="35">
        <v>116.22453</v>
      </c>
      <c r="G312" s="37">
        <v>12.400855231395267</v>
      </c>
      <c r="H312" s="35">
        <v>370.21863999999999</v>
      </c>
      <c r="I312" s="38">
        <v>26.1</v>
      </c>
      <c r="J312" s="35">
        <v>0.31033273065817524</v>
      </c>
      <c r="K312" s="35">
        <v>3.3105731429753775</v>
      </c>
      <c r="L312" s="35">
        <v>3.0480722808469549</v>
      </c>
      <c r="M312" s="36">
        <v>2162.25947</v>
      </c>
      <c r="N312" s="34"/>
      <c r="O312" s="80">
        <v>9</v>
      </c>
      <c r="P312" s="127"/>
      <c r="Q312" s="146"/>
      <c r="R312" s="149"/>
      <c r="S312" s="98"/>
      <c r="T312" s="152"/>
      <c r="U312" s="34">
        <v>0.65148670136464681</v>
      </c>
      <c r="V312" s="101"/>
      <c r="W312" s="34">
        <v>1</v>
      </c>
      <c r="X312" s="154"/>
      <c r="Y312" s="34">
        <v>-8.7057457145327047E-3</v>
      </c>
      <c r="Z312" s="83">
        <v>-0.18202520784761755</v>
      </c>
      <c r="AA312" s="11"/>
    </row>
    <row r="313" spans="1:27" ht="33.6" x14ac:dyDescent="0.65">
      <c r="A313" s="34">
        <v>312</v>
      </c>
      <c r="B313" s="34" t="s">
        <v>321</v>
      </c>
      <c r="C313" s="35">
        <v>0.88838602887254592</v>
      </c>
      <c r="D313" s="35">
        <v>17.899999999999999</v>
      </c>
      <c r="E313" s="36">
        <v>3223.1</v>
      </c>
      <c r="F313" s="35">
        <v>106.08899</v>
      </c>
      <c r="G313" s="37">
        <v>18.584868104008212</v>
      </c>
      <c r="H313" s="35">
        <v>347.76961</v>
      </c>
      <c r="I313" s="38">
        <v>24.2</v>
      </c>
      <c r="J313" s="35">
        <v>0.14637805792911643</v>
      </c>
      <c r="K313" s="35">
        <v>5.2381251702390674</v>
      </c>
      <c r="L313" s="35">
        <v>3.9541559285100685</v>
      </c>
      <c r="M313" s="36">
        <v>3363.12779</v>
      </c>
      <c r="N313" s="34"/>
      <c r="O313" s="80">
        <v>10</v>
      </c>
      <c r="P313" s="127"/>
      <c r="Q313" s="146"/>
      <c r="R313" s="149"/>
      <c r="S313" s="98"/>
      <c r="T313" s="152"/>
      <c r="U313" s="154"/>
      <c r="V313" s="154"/>
      <c r="W313" s="154"/>
      <c r="X313" s="154"/>
      <c r="Y313" s="154"/>
      <c r="Z313" s="155"/>
      <c r="AA313" s="11"/>
    </row>
    <row r="314" spans="1:27" ht="33.6" x14ac:dyDescent="0.65">
      <c r="A314" s="34">
        <v>313</v>
      </c>
      <c r="B314" s="34" t="s">
        <v>322</v>
      </c>
      <c r="C314" s="35">
        <v>0.66899153085189667</v>
      </c>
      <c r="D314" s="35">
        <v>7.5</v>
      </c>
      <c r="E314" s="36">
        <v>3712.08</v>
      </c>
      <c r="F314" s="35">
        <v>128.35248999999999</v>
      </c>
      <c r="G314" s="37">
        <v>20.265461532986976</v>
      </c>
      <c r="H314" s="35">
        <v>349.56587000000002</v>
      </c>
      <c r="I314" s="38">
        <v>26.1</v>
      </c>
      <c r="J314" s="35">
        <v>0.2135451701421143</v>
      </c>
      <c r="K314" s="35">
        <v>5.3376983844566217</v>
      </c>
      <c r="L314" s="35">
        <v>1.85520603515764</v>
      </c>
      <c r="M314" s="36">
        <v>2911.3230400000002</v>
      </c>
      <c r="N314" s="34"/>
      <c r="O314" s="80">
        <v>11</v>
      </c>
      <c r="P314" s="127"/>
      <c r="Q314" s="146"/>
      <c r="R314" s="149"/>
      <c r="S314" s="98"/>
      <c r="T314" s="152"/>
      <c r="U314" s="34">
        <v>-8.570905000676983E-2</v>
      </c>
      <c r="V314" s="101"/>
      <c r="W314" s="34">
        <v>-8.7057457145327047E-3</v>
      </c>
      <c r="X314" s="154"/>
      <c r="Y314" s="34">
        <v>1</v>
      </c>
      <c r="Z314" s="83">
        <v>0.15711993241447006</v>
      </c>
      <c r="AA314" s="11"/>
    </row>
    <row r="315" spans="1:27" ht="33.6" x14ac:dyDescent="0.65">
      <c r="A315" s="34">
        <v>314</v>
      </c>
      <c r="B315" s="34" t="s">
        <v>323</v>
      </c>
      <c r="C315" s="35">
        <v>0.5769558804346735</v>
      </c>
      <c r="D315" s="35">
        <v>10.4</v>
      </c>
      <c r="E315" s="36">
        <v>3630.37</v>
      </c>
      <c r="F315" s="35">
        <v>84.921779999999998</v>
      </c>
      <c r="G315" s="37">
        <v>13.696430900753555</v>
      </c>
      <c r="H315" s="35">
        <v>313.14155</v>
      </c>
      <c r="I315" s="38">
        <v>24</v>
      </c>
      <c r="J315" s="35">
        <v>0.27812071795845827</v>
      </c>
      <c r="K315" s="35">
        <v>3.411565206048504</v>
      </c>
      <c r="L315" s="35">
        <v>1.6819016465819128</v>
      </c>
      <c r="M315" s="36">
        <v>3446.7545</v>
      </c>
      <c r="N315" s="34"/>
      <c r="O315" s="84">
        <v>13</v>
      </c>
      <c r="P315" s="126"/>
      <c r="Q315" s="147"/>
      <c r="R315" s="125"/>
      <c r="S315" s="97"/>
      <c r="T315" s="151"/>
      <c r="U315" s="41">
        <v>-0.14328828438667285</v>
      </c>
      <c r="V315" s="100"/>
      <c r="W315" s="41">
        <v>-0.18202520784761755</v>
      </c>
      <c r="X315" s="110"/>
      <c r="Y315" s="41">
        <v>0.15711993241447006</v>
      </c>
      <c r="Z315" s="85">
        <v>1</v>
      </c>
      <c r="AA315" s="11"/>
    </row>
    <row r="316" spans="1:27" ht="33.6" x14ac:dyDescent="0.65">
      <c r="A316" s="34">
        <v>315</v>
      </c>
      <c r="B316" s="34" t="s">
        <v>324</v>
      </c>
      <c r="C316" s="35">
        <v>1.2222573256456835</v>
      </c>
      <c r="D316" s="35">
        <v>10</v>
      </c>
      <c r="E316" s="36">
        <v>3353.91</v>
      </c>
      <c r="F316" s="35">
        <v>116.82464</v>
      </c>
      <c r="G316" s="37">
        <v>29.618513545533528</v>
      </c>
      <c r="H316" s="35">
        <v>446.39049</v>
      </c>
      <c r="I316" s="38">
        <v>22.9</v>
      </c>
      <c r="J316" s="35">
        <v>6.0105184072126221</v>
      </c>
      <c r="K316" s="35">
        <v>2.7643945975831294</v>
      </c>
      <c r="L316" s="35">
        <v>2.2042097780586047</v>
      </c>
      <c r="M316" s="36">
        <v>2740.2061399999998</v>
      </c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11"/>
    </row>
    <row r="317" spans="1:27" ht="33.6" x14ac:dyDescent="0.65">
      <c r="A317" s="34">
        <v>316</v>
      </c>
      <c r="B317" s="34" t="s">
        <v>325</v>
      </c>
      <c r="C317" s="35">
        <v>0.75884713608172205</v>
      </c>
      <c r="D317" s="35">
        <v>5.6</v>
      </c>
      <c r="E317" s="36">
        <v>4306.8100000000004</v>
      </c>
      <c r="F317" s="35">
        <v>169.61602999999999</v>
      </c>
      <c r="G317" s="37">
        <v>23.859905144107991</v>
      </c>
      <c r="H317" s="35">
        <v>495.99903</v>
      </c>
      <c r="I317" s="38">
        <v>33.299999999999997</v>
      </c>
      <c r="J317" s="35">
        <v>0.40561780662171071</v>
      </c>
      <c r="K317" s="35">
        <v>1.7025416514654019</v>
      </c>
      <c r="L317" s="35">
        <v>7.4449714216222791</v>
      </c>
      <c r="M317" s="36">
        <v>3994.5518699999998</v>
      </c>
      <c r="N317" s="34"/>
      <c r="O317" s="43" t="s">
        <v>427</v>
      </c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11"/>
    </row>
    <row r="318" spans="1:27" ht="33.6" x14ac:dyDescent="0.65">
      <c r="A318" s="34">
        <v>317</v>
      </c>
      <c r="B318" s="34" t="s">
        <v>326</v>
      </c>
      <c r="C318" s="35">
        <v>1.0001050530517912</v>
      </c>
      <c r="D318" s="35">
        <v>11.8</v>
      </c>
      <c r="E318" s="36">
        <v>3395.51</v>
      </c>
      <c r="F318" s="35">
        <v>49.347470000000001</v>
      </c>
      <c r="G318" s="37">
        <v>17.627902090555729</v>
      </c>
      <c r="H318" s="35">
        <v>367.28647999999998</v>
      </c>
      <c r="I318" s="38">
        <v>23.8</v>
      </c>
      <c r="J318" s="35">
        <v>1.2880562060889931</v>
      </c>
      <c r="K318" s="35">
        <v>6.9335014182161991</v>
      </c>
      <c r="L318" s="35">
        <v>6.7620548376930358</v>
      </c>
      <c r="M318" s="36">
        <v>4584.8933699999998</v>
      </c>
      <c r="N318" s="34"/>
      <c r="O318" s="86"/>
      <c r="P318" s="87">
        <v>1</v>
      </c>
      <c r="Q318" s="87">
        <v>2</v>
      </c>
      <c r="R318" s="87">
        <v>3</v>
      </c>
      <c r="S318" s="87">
        <v>5</v>
      </c>
      <c r="T318" s="87">
        <v>6</v>
      </c>
      <c r="U318" s="87">
        <v>7</v>
      </c>
      <c r="V318" s="87">
        <v>8</v>
      </c>
      <c r="W318" s="87">
        <v>9</v>
      </c>
      <c r="X318" s="87">
        <v>10</v>
      </c>
      <c r="Y318" s="87">
        <v>11</v>
      </c>
      <c r="Z318" s="88">
        <v>13</v>
      </c>
      <c r="AA318" s="11"/>
    </row>
    <row r="319" spans="1:27" ht="33.6" x14ac:dyDescent="0.65">
      <c r="A319" s="34">
        <v>318</v>
      </c>
      <c r="B319" s="34" t="s">
        <v>327</v>
      </c>
      <c r="C319" s="35">
        <v>0.7554084628185711</v>
      </c>
      <c r="D319" s="35">
        <v>10.199999999999999</v>
      </c>
      <c r="E319" s="36">
        <v>3636.86</v>
      </c>
      <c r="F319" s="35">
        <v>132.62302</v>
      </c>
      <c r="G319" s="37">
        <v>13.275742787158055</v>
      </c>
      <c r="H319" s="35">
        <v>296.06776000000002</v>
      </c>
      <c r="I319" s="38">
        <v>24.6</v>
      </c>
      <c r="J319" s="35">
        <v>0.5757494338463901</v>
      </c>
      <c r="K319" s="35">
        <v>7.2923094182980872</v>
      </c>
      <c r="L319" s="35">
        <v>22.932443297619717</v>
      </c>
      <c r="M319" s="36">
        <v>3737.3459699999999</v>
      </c>
      <c r="N319" s="34"/>
      <c r="O319" s="89">
        <v>1</v>
      </c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1"/>
    </row>
    <row r="320" spans="1:27" ht="33.6" x14ac:dyDescent="0.65">
      <c r="A320" s="34">
        <v>319</v>
      </c>
      <c r="B320" s="34" t="s">
        <v>328</v>
      </c>
      <c r="C320" s="35">
        <v>0.51912941565585036</v>
      </c>
      <c r="D320" s="35">
        <v>8.1</v>
      </c>
      <c r="E320" s="36">
        <v>3745.06</v>
      </c>
      <c r="F320" s="35">
        <v>166.63539</v>
      </c>
      <c r="G320" s="37">
        <v>18.205480338512643</v>
      </c>
      <c r="H320" s="35">
        <v>351.59154000000001</v>
      </c>
      <c r="I320" s="38">
        <v>29.7</v>
      </c>
      <c r="J320" s="35">
        <v>0.71407503997267896</v>
      </c>
      <c r="K320" s="35">
        <v>4.2421932858303553</v>
      </c>
      <c r="L320" s="35">
        <v>5.5193091696086398</v>
      </c>
      <c r="M320" s="36">
        <v>3288.97964</v>
      </c>
      <c r="N320" s="34"/>
      <c r="O320" s="89">
        <v>2</v>
      </c>
      <c r="P320" s="127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1"/>
    </row>
    <row r="321" spans="1:27" ht="33.6" x14ac:dyDescent="0.65">
      <c r="A321" s="34">
        <v>320</v>
      </c>
      <c r="B321" s="34" t="s">
        <v>329</v>
      </c>
      <c r="C321" s="35">
        <v>0.50476389594098148</v>
      </c>
      <c r="D321" s="35">
        <v>9.6</v>
      </c>
      <c r="E321" s="36">
        <v>3155.92</v>
      </c>
      <c r="F321" s="35">
        <v>28.086469999999998</v>
      </c>
      <c r="G321" s="37">
        <v>10.379020937247992</v>
      </c>
      <c r="H321" s="35">
        <v>270.71573000000001</v>
      </c>
      <c r="I321" s="38">
        <v>25.5</v>
      </c>
      <c r="J321" s="35">
        <v>0.89970104421995212</v>
      </c>
      <c r="K321" s="35">
        <v>5.2766245532291949</v>
      </c>
      <c r="L321" s="35">
        <v>2.7653992811843531</v>
      </c>
      <c r="M321" s="36">
        <v>4420.9800599999999</v>
      </c>
      <c r="N321" s="34"/>
      <c r="O321" s="89">
        <v>3</v>
      </c>
      <c r="P321" s="127"/>
      <c r="Q321" s="146"/>
      <c r="R321" s="149"/>
      <c r="S321" s="149"/>
      <c r="T321" s="149"/>
      <c r="U321" s="149"/>
      <c r="V321" s="149"/>
      <c r="W321" s="149"/>
      <c r="X321" s="149"/>
      <c r="Y321" s="149"/>
      <c r="Z321" s="149"/>
      <c r="AA321" s="11"/>
    </row>
    <row r="322" spans="1:27" ht="33.6" x14ac:dyDescent="0.65">
      <c r="A322" s="34">
        <v>321</v>
      </c>
      <c r="B322" s="34" t="s">
        <v>330</v>
      </c>
      <c r="C322" s="35">
        <v>0.86277359004631737</v>
      </c>
      <c r="D322" s="35">
        <v>7.1</v>
      </c>
      <c r="E322" s="36">
        <v>3791.71</v>
      </c>
      <c r="F322" s="35">
        <v>62.329900000000002</v>
      </c>
      <c r="G322" s="37">
        <v>74.40741077104714</v>
      </c>
      <c r="H322" s="35">
        <v>394.14222000000001</v>
      </c>
      <c r="I322" s="38">
        <v>25.1</v>
      </c>
      <c r="J322" s="35">
        <v>3.5921525283227411</v>
      </c>
      <c r="K322" s="35">
        <v>4.0868222686404501</v>
      </c>
      <c r="L322" s="35">
        <v>1.886658795749705</v>
      </c>
      <c r="M322" s="36">
        <v>3231.34139</v>
      </c>
      <c r="N322" s="34"/>
      <c r="O322" s="89">
        <v>5</v>
      </c>
      <c r="P322" s="127"/>
      <c r="Q322" s="146"/>
      <c r="R322" s="149"/>
      <c r="S322" s="98"/>
      <c r="T322" s="98"/>
      <c r="U322" s="98"/>
      <c r="V322" s="98"/>
      <c r="W322" s="98"/>
      <c r="X322" s="98"/>
      <c r="Y322" s="98"/>
      <c r="Z322" s="98"/>
      <c r="AA322" s="11"/>
    </row>
    <row r="323" spans="1:27" ht="33.6" x14ac:dyDescent="0.65">
      <c r="A323" s="34">
        <v>322</v>
      </c>
      <c r="B323" s="34" t="s">
        <v>331</v>
      </c>
      <c r="C323" s="35">
        <v>0.47419188572270082</v>
      </c>
      <c r="D323" s="35">
        <v>11.6</v>
      </c>
      <c r="E323" s="36">
        <v>3687.87</v>
      </c>
      <c r="F323" s="35">
        <v>68.280739999999994</v>
      </c>
      <c r="G323" s="37">
        <v>31.941683233929755</v>
      </c>
      <c r="H323" s="35">
        <v>364.22944000000001</v>
      </c>
      <c r="I323" s="38">
        <v>33.4</v>
      </c>
      <c r="J323" s="35">
        <v>0.82688434220290474</v>
      </c>
      <c r="K323" s="35">
        <v>5.0069950666372138</v>
      </c>
      <c r="L323" s="35">
        <v>1.2604373757455269</v>
      </c>
      <c r="M323" s="36">
        <v>3937.7512700000002</v>
      </c>
      <c r="N323" s="34"/>
      <c r="O323" s="89">
        <v>6</v>
      </c>
      <c r="P323" s="127"/>
      <c r="Q323" s="146"/>
      <c r="R323" s="149"/>
      <c r="S323" s="98"/>
      <c r="T323" s="152"/>
      <c r="U323" s="152"/>
      <c r="V323" s="152"/>
      <c r="W323" s="152"/>
      <c r="X323" s="152"/>
      <c r="Y323" s="152"/>
      <c r="Z323" s="152"/>
      <c r="AA323" s="11"/>
    </row>
    <row r="324" spans="1:27" ht="33.6" x14ac:dyDescent="0.65">
      <c r="A324" s="34">
        <v>323</v>
      </c>
      <c r="B324" s="34" t="s">
        <v>332</v>
      </c>
      <c r="C324" s="35">
        <v>0.5818571083255637</v>
      </c>
      <c r="D324" s="35">
        <v>7.7</v>
      </c>
      <c r="E324" s="36">
        <v>3960.08</v>
      </c>
      <c r="F324" s="35">
        <v>118.75872</v>
      </c>
      <c r="G324" s="37">
        <v>19.182292206222591</v>
      </c>
      <c r="H324" s="35">
        <v>323.04291999999998</v>
      </c>
      <c r="I324" s="38">
        <v>22</v>
      </c>
      <c r="J324" s="35">
        <v>0.47338296682015751</v>
      </c>
      <c r="K324" s="35">
        <v>3.3668289650885739</v>
      </c>
      <c r="L324" s="35">
        <v>3.0879001346731583</v>
      </c>
      <c r="M324" s="36">
        <v>2615.3959</v>
      </c>
      <c r="N324" s="34"/>
      <c r="O324" s="89">
        <v>7</v>
      </c>
      <c r="P324" s="127"/>
      <c r="Q324" s="146"/>
      <c r="R324" s="149"/>
      <c r="S324" s="98"/>
      <c r="T324" s="152"/>
      <c r="U324" s="34">
        <f>TDIST(ABS(U310),4,2)</f>
        <v>0.37390096630005915</v>
      </c>
      <c r="V324" s="101"/>
      <c r="W324" s="34">
        <f t="shared" ref="W324:Z324" si="97">TDIST(ABS(W310),4,2)</f>
        <v>0.55026801904425304</v>
      </c>
      <c r="X324" s="154"/>
      <c r="Y324" s="34">
        <f t="shared" si="97"/>
        <v>0.93581640163216717</v>
      </c>
      <c r="Z324" s="34">
        <f t="shared" si="97"/>
        <v>0.89299099908188895</v>
      </c>
      <c r="AA324" s="11"/>
    </row>
    <row r="325" spans="1:27" ht="33.6" x14ac:dyDescent="0.65">
      <c r="A325" s="34">
        <v>324</v>
      </c>
      <c r="B325" s="34" t="s">
        <v>333</v>
      </c>
      <c r="C325" s="35">
        <v>0.76963750660948238</v>
      </c>
      <c r="D325" s="35">
        <v>10</v>
      </c>
      <c r="E325" s="36">
        <v>3256.18</v>
      </c>
      <c r="F325" s="35">
        <v>108.22846</v>
      </c>
      <c r="G325" s="37">
        <v>11.620938840256153</v>
      </c>
      <c r="H325" s="35">
        <v>330.30962</v>
      </c>
      <c r="I325" s="38">
        <v>28.3</v>
      </c>
      <c r="J325" s="35">
        <v>0.51717912938260524</v>
      </c>
      <c r="K325" s="35">
        <v>4.5825744668350863</v>
      </c>
      <c r="L325" s="35">
        <v>2.6623582633217788</v>
      </c>
      <c r="M325" s="36">
        <v>2598.8132300000002</v>
      </c>
      <c r="N325" s="34"/>
      <c r="O325" s="89">
        <v>8</v>
      </c>
      <c r="P325" s="127"/>
      <c r="Q325" s="146"/>
      <c r="R325" s="149"/>
      <c r="S325" s="98"/>
      <c r="T325" s="152"/>
      <c r="U325" s="101"/>
      <c r="V325" s="101"/>
      <c r="W325" s="101"/>
      <c r="X325" s="154"/>
      <c r="Y325" s="101"/>
      <c r="Z325" s="101"/>
      <c r="AA325" s="11"/>
    </row>
    <row r="326" spans="1:27" ht="33.6" x14ac:dyDescent="0.65">
      <c r="A326" s="34">
        <v>325</v>
      </c>
      <c r="B326" s="34" t="s">
        <v>333</v>
      </c>
      <c r="C326" s="35">
        <v>0.51338870375695655</v>
      </c>
      <c r="D326" s="35">
        <v>9.6</v>
      </c>
      <c r="E326" s="36">
        <v>3295.07</v>
      </c>
      <c r="F326" s="35">
        <v>43.209350000000001</v>
      </c>
      <c r="G326" s="37">
        <v>15.841466921528495</v>
      </c>
      <c r="H326" s="35">
        <v>387.32513</v>
      </c>
      <c r="I326" s="38">
        <v>27.2</v>
      </c>
      <c r="J326" s="35">
        <v>0.2283580385387772</v>
      </c>
      <c r="K326" s="35">
        <v>3.7214337669367525</v>
      </c>
      <c r="L326" s="35">
        <v>2.639934367440838</v>
      </c>
      <c r="M326" s="36">
        <v>3098.22894</v>
      </c>
      <c r="N326" s="34"/>
      <c r="O326" s="89">
        <v>9</v>
      </c>
      <c r="P326" s="127"/>
      <c r="Q326" s="146"/>
      <c r="R326" s="149"/>
      <c r="S326" s="98"/>
      <c r="T326" s="152"/>
      <c r="U326" s="34">
        <f t="shared" ref="U326:Z326" si="98">TDIST(ABS(U312),4,2)</f>
        <v>0.55026801904425304</v>
      </c>
      <c r="V326" s="101"/>
      <c r="W326" s="34">
        <f t="shared" si="98"/>
        <v>0.37390096630005915</v>
      </c>
      <c r="X326" s="154"/>
      <c r="Y326" s="34">
        <f t="shared" si="98"/>
        <v>0.99347079380713399</v>
      </c>
      <c r="Z326" s="34">
        <f t="shared" si="98"/>
        <v>0.8644153253233271</v>
      </c>
      <c r="AA326" s="11"/>
    </row>
    <row r="327" spans="1:27" ht="33.6" x14ac:dyDescent="0.65">
      <c r="A327" s="34">
        <v>326</v>
      </c>
      <c r="B327" s="34" t="s">
        <v>334</v>
      </c>
      <c r="C327" s="35">
        <v>0.99051456392176618</v>
      </c>
      <c r="D327" s="35">
        <v>6.1</v>
      </c>
      <c r="E327" s="36">
        <v>4170.83</v>
      </c>
      <c r="F327" s="35">
        <v>52.045209999999997</v>
      </c>
      <c r="G327" s="37">
        <v>32.495395539228035</v>
      </c>
      <c r="H327" s="35">
        <v>437.43117999999998</v>
      </c>
      <c r="I327" s="38">
        <v>25.7</v>
      </c>
      <c r="J327" s="35">
        <v>3.2837884548911167</v>
      </c>
      <c r="K327" s="35">
        <v>4.4439835868872857</v>
      </c>
      <c r="L327" s="35">
        <v>5.1868201322332013</v>
      </c>
      <c r="M327" s="36">
        <v>3718.6316499999998</v>
      </c>
      <c r="N327" s="34"/>
      <c r="O327" s="89">
        <v>10</v>
      </c>
      <c r="P327" s="127"/>
      <c r="Q327" s="146"/>
      <c r="R327" s="149"/>
      <c r="S327" s="98"/>
      <c r="T327" s="152"/>
      <c r="U327" s="154"/>
      <c r="V327" s="154"/>
      <c r="W327" s="154"/>
      <c r="X327" s="154"/>
      <c r="Y327" s="154"/>
      <c r="Z327" s="154"/>
      <c r="AA327" s="11"/>
    </row>
    <row r="328" spans="1:27" ht="33.6" x14ac:dyDescent="0.65">
      <c r="A328" s="34">
        <v>327</v>
      </c>
      <c r="B328" s="34" t="s">
        <v>335</v>
      </c>
      <c r="C328" s="35">
        <v>0.71498990208371227</v>
      </c>
      <c r="D328" s="35">
        <v>14.1</v>
      </c>
      <c r="E328" s="36">
        <v>3298.27</v>
      </c>
      <c r="F328" s="35">
        <v>103.86442</v>
      </c>
      <c r="G328" s="37">
        <v>12.978933162322807</v>
      </c>
      <c r="H328" s="35">
        <v>296.54374000000001</v>
      </c>
      <c r="I328" s="38">
        <v>26.8</v>
      </c>
      <c r="J328" s="35">
        <v>0.34947416329383463</v>
      </c>
      <c r="K328" s="35">
        <v>4.211453238511826</v>
      </c>
      <c r="L328" s="35">
        <v>1.140538108866066</v>
      </c>
      <c r="M328" s="36">
        <v>3189.0751100000002</v>
      </c>
      <c r="N328" s="34"/>
      <c r="O328" s="89">
        <v>11</v>
      </c>
      <c r="P328" s="127"/>
      <c r="Q328" s="146"/>
      <c r="R328" s="149"/>
      <c r="S328" s="98"/>
      <c r="T328" s="152"/>
      <c r="U328" s="34">
        <f t="shared" ref="U328:Z328" si="99">TDIST(ABS(U314),4,2)</f>
        <v>0.93581640163216717</v>
      </c>
      <c r="V328" s="101"/>
      <c r="W328" s="34">
        <f t="shared" si="99"/>
        <v>0.99347079380713399</v>
      </c>
      <c r="X328" s="154"/>
      <c r="Y328" s="34">
        <f t="shared" si="99"/>
        <v>0.37390096630005915</v>
      </c>
      <c r="Z328" s="34">
        <f t="shared" si="99"/>
        <v>0.88276220664868954</v>
      </c>
      <c r="AA328" s="11"/>
    </row>
    <row r="329" spans="1:27" ht="33.6" x14ac:dyDescent="0.65">
      <c r="A329" s="34">
        <v>328</v>
      </c>
      <c r="B329" s="34" t="s">
        <v>336</v>
      </c>
      <c r="C329" s="35">
        <v>0.54601905713571963</v>
      </c>
      <c r="D329" s="35">
        <v>8.1</v>
      </c>
      <c r="E329" s="36">
        <v>3437.11</v>
      </c>
      <c r="F329" s="35">
        <v>81.572919999999996</v>
      </c>
      <c r="G329" s="37">
        <v>15.964217313205571</v>
      </c>
      <c r="H329" s="35">
        <v>320.59289000000001</v>
      </c>
      <c r="I329" s="38">
        <v>29.1</v>
      </c>
      <c r="J329" s="35">
        <v>0.28298756806338921</v>
      </c>
      <c r="K329" s="35">
        <v>6.542712013608841</v>
      </c>
      <c r="L329" s="35">
        <v>2.6726383783590881</v>
      </c>
      <c r="M329" s="36">
        <v>2634.2267099999999</v>
      </c>
      <c r="N329" s="34"/>
      <c r="O329" s="90">
        <v>13</v>
      </c>
      <c r="P329" s="127"/>
      <c r="Q329" s="146"/>
      <c r="R329" s="149"/>
      <c r="S329" s="98"/>
      <c r="T329" s="152"/>
      <c r="U329" s="34">
        <f t="shared" ref="U329:Z329" si="100">TDIST(ABS(U315),4,2)</f>
        <v>0.89299099908188895</v>
      </c>
      <c r="V329" s="101"/>
      <c r="W329" s="34">
        <f t="shared" si="100"/>
        <v>0.8644153253233271</v>
      </c>
      <c r="X329" s="154"/>
      <c r="Y329" s="34">
        <f t="shared" si="100"/>
        <v>0.88276220664868954</v>
      </c>
      <c r="Z329" s="34">
        <f t="shared" si="100"/>
        <v>0.37390096630005915</v>
      </c>
      <c r="AA329" s="11"/>
    </row>
    <row r="330" spans="1:27" ht="33.6" x14ac:dyDescent="0.65">
      <c r="A330" s="34">
        <v>329</v>
      </c>
      <c r="B330" s="34" t="s">
        <v>337</v>
      </c>
      <c r="C330" s="35">
        <v>0.61136814276272311</v>
      </c>
      <c r="D330" s="35">
        <v>15.2</v>
      </c>
      <c r="E330" s="36">
        <v>3154.01</v>
      </c>
      <c r="F330" s="35">
        <v>68.03922</v>
      </c>
      <c r="G330" s="37">
        <v>9.9553866490416407</v>
      </c>
      <c r="H330" s="35">
        <v>299.23991999999998</v>
      </c>
      <c r="I330" s="38">
        <v>24.8</v>
      </c>
      <c r="J330" s="35">
        <v>0.23245866884867869</v>
      </c>
      <c r="K330" s="35">
        <v>5.3701255783212165</v>
      </c>
      <c r="L330" s="35">
        <v>3.7677627230667547</v>
      </c>
      <c r="M330" s="36">
        <v>4630.3701300000002</v>
      </c>
      <c r="N330" s="34"/>
      <c r="O330" s="43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11"/>
    </row>
    <row r="331" spans="1:27" ht="33.6" x14ac:dyDescent="0.65">
      <c r="A331" s="34">
        <v>330</v>
      </c>
      <c r="B331" s="34" t="s">
        <v>338</v>
      </c>
      <c r="C331" s="35">
        <v>0.50298349881964954</v>
      </c>
      <c r="D331" s="35">
        <v>5.3</v>
      </c>
      <c r="E331" s="36">
        <v>3167.19</v>
      </c>
      <c r="F331" s="35">
        <v>124.32041</v>
      </c>
      <c r="G331" s="37">
        <v>17.260400726004484</v>
      </c>
      <c r="H331" s="35">
        <v>310.79397999999998</v>
      </c>
      <c r="I331" s="38">
        <v>25.9</v>
      </c>
      <c r="J331" s="35">
        <v>0.38733417255737385</v>
      </c>
      <c r="K331" s="35">
        <v>3.7961018778841478</v>
      </c>
      <c r="L331" s="35">
        <v>3.0940602868429479</v>
      </c>
      <c r="M331" s="36">
        <v>2358.5774099999999</v>
      </c>
      <c r="N331" s="34"/>
      <c r="O331" s="42" t="s">
        <v>409</v>
      </c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79"/>
      <c r="AA331" s="11"/>
    </row>
    <row r="332" spans="1:27" ht="33.6" x14ac:dyDescent="0.65">
      <c r="A332" s="34">
        <v>331</v>
      </c>
      <c r="B332" s="34" t="s">
        <v>339</v>
      </c>
      <c r="C332" s="35">
        <v>0.81729008733862607</v>
      </c>
      <c r="D332" s="35">
        <v>3.4</v>
      </c>
      <c r="E332" s="36">
        <v>4141.97</v>
      </c>
      <c r="F332" s="35">
        <v>90.886390000000006</v>
      </c>
      <c r="G332" s="37">
        <v>29.193383767948831</v>
      </c>
      <c r="H332" s="35">
        <v>387.44535999999999</v>
      </c>
      <c r="I332" s="38">
        <v>24.9</v>
      </c>
      <c r="J332" s="35">
        <v>2.9336266960029338</v>
      </c>
      <c r="K332" s="35">
        <v>2.3373405738950224</v>
      </c>
      <c r="L332" s="35">
        <v>4.6950160107829317</v>
      </c>
      <c r="M332" s="36">
        <v>2648.0354699999998</v>
      </c>
      <c r="N332" s="34"/>
      <c r="O332" s="91"/>
      <c r="P332" s="87">
        <v>1</v>
      </c>
      <c r="Q332" s="87">
        <v>2</v>
      </c>
      <c r="R332" s="87">
        <v>3</v>
      </c>
      <c r="S332" s="87">
        <v>5</v>
      </c>
      <c r="T332" s="87">
        <v>6</v>
      </c>
      <c r="U332" s="87">
        <v>7</v>
      </c>
      <c r="V332" s="87">
        <v>8</v>
      </c>
      <c r="W332" s="87">
        <v>9</v>
      </c>
      <c r="X332" s="87">
        <v>10</v>
      </c>
      <c r="Y332" s="87">
        <v>11</v>
      </c>
      <c r="Z332" s="92">
        <v>13</v>
      </c>
      <c r="AA332" s="11"/>
    </row>
    <row r="333" spans="1:27" ht="33.6" x14ac:dyDescent="0.65">
      <c r="A333" s="34">
        <v>332</v>
      </c>
      <c r="B333" s="34" t="s">
        <v>340</v>
      </c>
      <c r="C333" s="35">
        <v>0.34570653773649895</v>
      </c>
      <c r="D333" s="35">
        <v>6.2</v>
      </c>
      <c r="E333" s="36">
        <v>3281.91</v>
      </c>
      <c r="F333" s="35">
        <v>51.856409999999997</v>
      </c>
      <c r="G333" s="37">
        <v>10.897271298215728</v>
      </c>
      <c r="H333" s="35">
        <v>294.15116999999998</v>
      </c>
      <c r="I333" s="38">
        <v>26.2</v>
      </c>
      <c r="J333" s="35">
        <v>1.1483550589695841</v>
      </c>
      <c r="K333" s="35">
        <v>4.6344717015400221</v>
      </c>
      <c r="L333" s="35">
        <v>2.1330469146317785</v>
      </c>
      <c r="M333" s="36">
        <v>3763.4978999999998</v>
      </c>
      <c r="N333" s="34"/>
      <c r="O333" s="93">
        <v>1</v>
      </c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1"/>
    </row>
    <row r="334" spans="1:27" ht="33.6" x14ac:dyDescent="0.65">
      <c r="A334" s="34">
        <v>333</v>
      </c>
      <c r="B334" s="34" t="s">
        <v>341</v>
      </c>
      <c r="C334" s="35">
        <v>0.7401717757139864</v>
      </c>
      <c r="D334" s="35">
        <v>9</v>
      </c>
      <c r="E334" s="36">
        <v>4180.67</v>
      </c>
      <c r="F334" s="35">
        <v>99.549409999999995</v>
      </c>
      <c r="G334" s="37">
        <v>32.426157391243628</v>
      </c>
      <c r="H334" s="35">
        <v>441.50198999999998</v>
      </c>
      <c r="I334" s="38">
        <v>23.9</v>
      </c>
      <c r="J334" s="35">
        <v>2.3612750885478158</v>
      </c>
      <c r="K334" s="35">
        <v>2.8803854479435791</v>
      </c>
      <c r="L334" s="35">
        <v>6.9528140492982331</v>
      </c>
      <c r="M334" s="36">
        <v>2522.1440499999999</v>
      </c>
      <c r="N334" s="34"/>
      <c r="O334" s="93">
        <v>2</v>
      </c>
      <c r="P334" s="127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1"/>
    </row>
    <row r="335" spans="1:27" ht="33.6" x14ac:dyDescent="0.65">
      <c r="A335" s="34">
        <v>334</v>
      </c>
      <c r="B335" s="34" t="s">
        <v>342</v>
      </c>
      <c r="C335" s="35">
        <v>0.83996619004014939</v>
      </c>
      <c r="D335" s="35">
        <v>19.3</v>
      </c>
      <c r="E335" s="36">
        <v>3528</v>
      </c>
      <c r="F335" s="35">
        <v>17.391300000000001</v>
      </c>
      <c r="G335" s="37">
        <v>19.000493061914487</v>
      </c>
      <c r="H335" s="35">
        <v>390.32893999999999</v>
      </c>
      <c r="I335" s="38">
        <v>25.7</v>
      </c>
      <c r="J335" s="35">
        <v>0.44163451257496161</v>
      </c>
      <c r="K335" s="35">
        <v>5.987180390223287</v>
      </c>
      <c r="L335" s="35">
        <v>11.931217862928786</v>
      </c>
      <c r="M335" s="36">
        <v>4061.4214299999999</v>
      </c>
      <c r="N335" s="34"/>
      <c r="O335" s="93">
        <v>3</v>
      </c>
      <c r="P335" s="127"/>
      <c r="Q335" s="146"/>
      <c r="R335" s="149"/>
      <c r="S335" s="149"/>
      <c r="T335" s="149"/>
      <c r="U335" s="149"/>
      <c r="V335" s="149"/>
      <c r="W335" s="149"/>
      <c r="X335" s="149"/>
      <c r="Y335" s="149"/>
      <c r="Z335" s="149"/>
      <c r="AA335" s="11"/>
    </row>
    <row r="336" spans="1:27" ht="33.6" x14ac:dyDescent="0.65">
      <c r="A336" s="34">
        <v>335</v>
      </c>
      <c r="B336" s="34" t="s">
        <v>343</v>
      </c>
      <c r="C336" s="35">
        <v>0.7775905800455446</v>
      </c>
      <c r="D336" s="35">
        <v>12.6</v>
      </c>
      <c r="E336" s="36">
        <v>3557.62</v>
      </c>
      <c r="F336" s="35">
        <v>156.92502999999999</v>
      </c>
      <c r="G336" s="37">
        <v>14.515024160850166</v>
      </c>
      <c r="H336" s="35">
        <v>348.52721000000003</v>
      </c>
      <c r="I336" s="38">
        <v>24.6</v>
      </c>
      <c r="J336" s="35">
        <v>0.10600856549209176</v>
      </c>
      <c r="K336" s="35">
        <v>5.369077814600189</v>
      </c>
      <c r="L336" s="35">
        <v>5.964304889563623</v>
      </c>
      <c r="M336" s="36">
        <v>3192.9165200000002</v>
      </c>
      <c r="N336" s="34"/>
      <c r="O336" s="93">
        <v>5</v>
      </c>
      <c r="P336" s="127"/>
      <c r="Q336" s="146"/>
      <c r="R336" s="149"/>
      <c r="S336" s="98"/>
      <c r="T336" s="98"/>
      <c r="U336" s="98"/>
      <c r="V336" s="98"/>
      <c r="W336" s="98"/>
      <c r="X336" s="98"/>
      <c r="Y336" s="98"/>
      <c r="Z336" s="98"/>
      <c r="AA336" s="11"/>
    </row>
    <row r="337" spans="1:27" ht="33.6" x14ac:dyDescent="0.65">
      <c r="A337" s="34">
        <v>336</v>
      </c>
      <c r="B337" s="34" t="s">
        <v>344</v>
      </c>
      <c r="C337" s="35">
        <v>0.65616595884666673</v>
      </c>
      <c r="D337" s="35">
        <v>2.8</v>
      </c>
      <c r="E337" s="36">
        <v>5739.61</v>
      </c>
      <c r="F337" s="35">
        <v>36.744639999999997</v>
      </c>
      <c r="G337" s="37">
        <v>27.697056460831586</v>
      </c>
      <c r="H337" s="35">
        <v>531.69111999999996</v>
      </c>
      <c r="I337" s="38">
        <v>31.3</v>
      </c>
      <c r="J337" s="35">
        <v>6.4380171680457812</v>
      </c>
      <c r="K337" s="35">
        <v>1.892841240221508</v>
      </c>
      <c r="L337" s="35">
        <v>2.5405977387388776</v>
      </c>
      <c r="M337" s="36">
        <v>3767.2141700000002</v>
      </c>
      <c r="N337" s="34"/>
      <c r="O337" s="93">
        <v>6</v>
      </c>
      <c r="P337" s="127"/>
      <c r="Q337" s="146"/>
      <c r="R337" s="149"/>
      <c r="S337" s="98"/>
      <c r="T337" s="152"/>
      <c r="U337" s="152"/>
      <c r="V337" s="152"/>
      <c r="W337" s="152"/>
      <c r="X337" s="152"/>
      <c r="Y337" s="152"/>
      <c r="Z337" s="152"/>
      <c r="AA337" s="11"/>
    </row>
    <row r="338" spans="1:27" ht="33.6" x14ac:dyDescent="0.65">
      <c r="A338" s="34">
        <v>337</v>
      </c>
      <c r="B338" s="34" t="s">
        <v>345</v>
      </c>
      <c r="C338" s="35">
        <v>0.72493622840312422</v>
      </c>
      <c r="D338" s="35">
        <v>3.2</v>
      </c>
      <c r="E338" s="36">
        <v>4800.8100000000004</v>
      </c>
      <c r="F338" s="35">
        <v>19.017499999999998</v>
      </c>
      <c r="G338" s="37">
        <v>16.558700549619125</v>
      </c>
      <c r="H338" s="35">
        <v>385.35575999999998</v>
      </c>
      <c r="I338" s="38">
        <v>41.2</v>
      </c>
      <c r="J338" s="35">
        <v>0.59948668952209672</v>
      </c>
      <c r="K338" s="35">
        <v>2.7174151246066325</v>
      </c>
      <c r="L338" s="35">
        <v>2.1502642905355063</v>
      </c>
      <c r="M338" s="36">
        <v>2081.61888</v>
      </c>
      <c r="N338" s="34"/>
      <c r="O338" s="93">
        <v>7</v>
      </c>
      <c r="P338" s="127"/>
      <c r="Q338" s="146"/>
      <c r="R338" s="149"/>
      <c r="S338" s="98"/>
      <c r="T338" s="152"/>
      <c r="U338" s="34">
        <f>IF(ABS(U310)&gt;U324,0,1)</f>
        <v>0</v>
      </c>
      <c r="V338" s="101"/>
      <c r="W338" s="34">
        <f>IF(ABS(W310)&gt;W324,0,1)</f>
        <v>0</v>
      </c>
      <c r="X338" s="154"/>
      <c r="Y338" s="34">
        <f>IF(ABS(Y310)&gt;Y324,0,1)</f>
        <v>1</v>
      </c>
      <c r="Z338" s="34">
        <f>IF(ABS(Z310)&gt;Z324,0,1)</f>
        <v>1</v>
      </c>
      <c r="AA338" s="11"/>
    </row>
    <row r="339" spans="1:27" ht="33.6" x14ac:dyDescent="0.65">
      <c r="A339" s="34">
        <v>338</v>
      </c>
      <c r="B339" s="34" t="s">
        <v>346</v>
      </c>
      <c r="C339" s="35">
        <v>0.79995395948434622</v>
      </c>
      <c r="D339" s="35">
        <v>16.5</v>
      </c>
      <c r="E339" s="36">
        <v>3478.59</v>
      </c>
      <c r="F339" s="35">
        <v>23.15964</v>
      </c>
      <c r="G339" s="37">
        <v>11.452578268876612</v>
      </c>
      <c r="H339" s="35">
        <v>326.25459999999998</v>
      </c>
      <c r="I339" s="38">
        <v>24</v>
      </c>
      <c r="J339" s="35">
        <v>0.23906763621874688</v>
      </c>
      <c r="K339" s="35">
        <v>2.8775322283609577</v>
      </c>
      <c r="L339" s="35">
        <v>2.4315147329650091</v>
      </c>
      <c r="M339" s="36">
        <v>3705.7147799999998</v>
      </c>
      <c r="N339" s="34"/>
      <c r="O339" s="93">
        <v>8</v>
      </c>
      <c r="P339" s="127"/>
      <c r="Q339" s="146"/>
      <c r="R339" s="149"/>
      <c r="S339" s="98"/>
      <c r="T339" s="152"/>
      <c r="U339" s="101"/>
      <c r="V339" s="101"/>
      <c r="W339" s="101"/>
      <c r="X339" s="154"/>
      <c r="Y339" s="101"/>
      <c r="Z339" s="101"/>
      <c r="AA339" s="11"/>
    </row>
    <row r="340" spans="1:27" ht="33.6" x14ac:dyDescent="0.65">
      <c r="A340" s="34">
        <v>339</v>
      </c>
      <c r="B340" s="34" t="s">
        <v>347</v>
      </c>
      <c r="C340" s="35">
        <v>0.59748427672955984</v>
      </c>
      <c r="D340" s="35">
        <v>8.6999999999999993</v>
      </c>
      <c r="E340" s="36">
        <v>3488.88</v>
      </c>
      <c r="F340" s="35">
        <v>171.50396000000001</v>
      </c>
      <c r="G340" s="37">
        <v>14.622641509433963</v>
      </c>
      <c r="H340" s="35">
        <v>313.76501000000002</v>
      </c>
      <c r="I340" s="38">
        <v>25.5</v>
      </c>
      <c r="J340" s="35">
        <v>0.2308469196364161</v>
      </c>
      <c r="K340" s="35">
        <v>2.8587764436821042</v>
      </c>
      <c r="L340" s="35">
        <v>3.4602630074328187</v>
      </c>
      <c r="M340" s="36">
        <v>3074.1280700000002</v>
      </c>
      <c r="N340" s="34"/>
      <c r="O340" s="93">
        <v>9</v>
      </c>
      <c r="P340" s="127"/>
      <c r="Q340" s="146"/>
      <c r="R340" s="149"/>
      <c r="S340" s="98"/>
      <c r="T340" s="152"/>
      <c r="U340" s="34">
        <f>IF(ABS(U312)&gt;U326,0,1)</f>
        <v>0</v>
      </c>
      <c r="V340" s="101"/>
      <c r="W340" s="34">
        <f>IF(ABS(W312)&gt;W326,0,1)</f>
        <v>0</v>
      </c>
      <c r="X340" s="154"/>
      <c r="Y340" s="34">
        <f>IF(ABS(Y312)&gt;Y326,0,1)</f>
        <v>1</v>
      </c>
      <c r="Z340" s="34">
        <f>IF(ABS(Z312)&gt;Z326,0,1)</f>
        <v>1</v>
      </c>
      <c r="AA340" s="11"/>
    </row>
    <row r="341" spans="1:27" ht="33.6" x14ac:dyDescent="0.65">
      <c r="A341" s="34">
        <v>340</v>
      </c>
      <c r="B341" s="34" t="s">
        <v>348</v>
      </c>
      <c r="C341" s="35">
        <v>0.58830484027334418</v>
      </c>
      <c r="D341" s="35">
        <v>9.9</v>
      </c>
      <c r="E341" s="36">
        <v>3554.31</v>
      </c>
      <c r="F341" s="35">
        <v>96.827640000000002</v>
      </c>
      <c r="G341" s="37">
        <v>15.984488425433309</v>
      </c>
      <c r="H341" s="35">
        <v>322.08744000000002</v>
      </c>
      <c r="I341" s="38">
        <v>25.4</v>
      </c>
      <c r="J341" s="35">
        <v>0.46683524606107762</v>
      </c>
      <c r="K341" s="35">
        <v>2.2699865219550257</v>
      </c>
      <c r="L341" s="35">
        <v>2.0109243101369088</v>
      </c>
      <c r="M341" s="36">
        <v>2353.75848</v>
      </c>
      <c r="N341" s="34"/>
      <c r="O341" s="93">
        <v>10</v>
      </c>
      <c r="P341" s="127"/>
      <c r="Q341" s="146"/>
      <c r="R341" s="149"/>
      <c r="S341" s="98"/>
      <c r="T341" s="152"/>
      <c r="U341" s="154"/>
      <c r="V341" s="154"/>
      <c r="W341" s="154"/>
      <c r="X341" s="154"/>
      <c r="Y341" s="154"/>
      <c r="Z341" s="154"/>
      <c r="AA341" s="11"/>
    </row>
    <row r="342" spans="1:27" ht="33.6" x14ac:dyDescent="0.65">
      <c r="A342" s="34">
        <v>341</v>
      </c>
      <c r="B342" s="34" t="s">
        <v>349</v>
      </c>
      <c r="C342" s="35">
        <v>1.1083426411203712</v>
      </c>
      <c r="D342" s="35">
        <v>22.9</v>
      </c>
      <c r="E342" s="36">
        <v>3160.33</v>
      </c>
      <c r="F342" s="35">
        <v>5.8422599999999996</v>
      </c>
      <c r="G342" s="37">
        <v>14.520147779018815</v>
      </c>
      <c r="H342" s="35">
        <v>361.07053999999999</v>
      </c>
      <c r="I342" s="38">
        <v>25.8</v>
      </c>
      <c r="J342" s="35">
        <v>0.12982891434176741</v>
      </c>
      <c r="K342" s="35">
        <v>4.7254918807457686</v>
      </c>
      <c r="L342" s="35">
        <v>3.7520405533121401</v>
      </c>
      <c r="M342" s="36">
        <v>4466.9645200000004</v>
      </c>
      <c r="N342" s="34"/>
      <c r="O342" s="93">
        <v>11</v>
      </c>
      <c r="P342" s="127"/>
      <c r="Q342" s="146"/>
      <c r="R342" s="149"/>
      <c r="S342" s="98"/>
      <c r="T342" s="152"/>
      <c r="U342" s="34">
        <f>IF(ABS(U314)&gt;U328,0,1)</f>
        <v>1</v>
      </c>
      <c r="V342" s="101"/>
      <c r="W342" s="34">
        <f>IF(ABS(W314)&gt;W328,0,1)</f>
        <v>1</v>
      </c>
      <c r="X342" s="154"/>
      <c r="Y342" s="34">
        <f>IF(ABS(Y314)&gt;Y328,0,1)</f>
        <v>0</v>
      </c>
      <c r="Z342" s="34">
        <f>IF(ABS(Z314)&gt;Z328,0,1)</f>
        <v>1</v>
      </c>
      <c r="AA342" s="11"/>
    </row>
    <row r="343" spans="1:27" ht="33.6" x14ac:dyDescent="0.65">
      <c r="A343" s="34">
        <v>342</v>
      </c>
      <c r="B343" s="34" t="s">
        <v>350</v>
      </c>
      <c r="C343" s="35">
        <v>0.64496820052375603</v>
      </c>
      <c r="D343" s="35">
        <v>9.8000000000000007</v>
      </c>
      <c r="E343" s="36">
        <v>3396.09</v>
      </c>
      <c r="F343" s="35">
        <v>2.5789800000000001</v>
      </c>
      <c r="G343" s="37">
        <v>15.5331088664422</v>
      </c>
      <c r="H343" s="35">
        <v>366.59933000000001</v>
      </c>
      <c r="I343" s="38">
        <v>29.6</v>
      </c>
      <c r="J343" s="35">
        <v>0.29489826010026543</v>
      </c>
      <c r="K343" s="35">
        <v>4.9382716049382713</v>
      </c>
      <c r="L343" s="35">
        <v>2.2750467639356526</v>
      </c>
      <c r="M343" s="36">
        <v>4318.5334800000001</v>
      </c>
      <c r="N343" s="34"/>
      <c r="O343" s="94">
        <v>13</v>
      </c>
      <c r="P343" s="127"/>
      <c r="Q343" s="146"/>
      <c r="R343" s="149"/>
      <c r="S343" s="98"/>
      <c r="T343" s="152"/>
      <c r="U343" s="34">
        <f>IF(ABS(U315)&gt;U329,0,1)</f>
        <v>1</v>
      </c>
      <c r="V343" s="101"/>
      <c r="W343" s="34">
        <f>IF(ABS(W315)&gt;W329,0,1)</f>
        <v>1</v>
      </c>
      <c r="X343" s="154"/>
      <c r="Y343" s="34">
        <f>IF(ABS(Y315)&gt;Y329,0,1)</f>
        <v>1</v>
      </c>
      <c r="Z343" s="34">
        <f>IF(ABS(Z315)&gt;Z329,0,1)</f>
        <v>0</v>
      </c>
      <c r="AA343" s="11"/>
    </row>
    <row r="344" spans="1:27" ht="33.6" x14ac:dyDescent="0.65">
      <c r="A344" s="34">
        <v>343</v>
      </c>
      <c r="B344" s="34" t="s">
        <v>351</v>
      </c>
      <c r="C344" s="35">
        <v>0.41297839368443257</v>
      </c>
      <c r="D344" s="35">
        <v>6.8</v>
      </c>
      <c r="E344" s="36">
        <v>3942.56</v>
      </c>
      <c r="F344" s="35">
        <v>62.728180000000002</v>
      </c>
      <c r="G344" s="37">
        <v>12.056697308743946</v>
      </c>
      <c r="H344" s="35">
        <v>309.75002000000001</v>
      </c>
      <c r="I344" s="38">
        <v>30.1</v>
      </c>
      <c r="J344" s="35">
        <v>1.2902283460733239</v>
      </c>
      <c r="K344" s="35">
        <v>4.6247089273109347</v>
      </c>
      <c r="L344" s="35">
        <v>1.8428248046668991</v>
      </c>
      <c r="M344" s="36">
        <v>2347.0397800000001</v>
      </c>
      <c r="N344" s="34"/>
      <c r="O344" s="95" t="s">
        <v>64</v>
      </c>
      <c r="P344" s="96">
        <f t="shared" ref="P344:Z344" si="101">SUM(P333:P343)</f>
        <v>0</v>
      </c>
      <c r="Q344" s="41">
        <f t="shared" si="101"/>
        <v>0</v>
      </c>
      <c r="R344" s="41">
        <f t="shared" si="101"/>
        <v>0</v>
      </c>
      <c r="S344" s="41">
        <f t="shared" si="101"/>
        <v>0</v>
      </c>
      <c r="T344" s="41">
        <f t="shared" si="101"/>
        <v>0</v>
      </c>
      <c r="U344" s="41">
        <f t="shared" si="101"/>
        <v>2</v>
      </c>
      <c r="V344" s="41">
        <f t="shared" si="101"/>
        <v>0</v>
      </c>
      <c r="W344" s="41">
        <f t="shared" si="101"/>
        <v>2</v>
      </c>
      <c r="X344" s="41">
        <f t="shared" si="101"/>
        <v>0</v>
      </c>
      <c r="Y344" s="103">
        <f t="shared" si="101"/>
        <v>3</v>
      </c>
      <c r="Z344" s="85">
        <f t="shared" si="101"/>
        <v>3</v>
      </c>
      <c r="AA344" s="11"/>
    </row>
    <row r="345" spans="1:27" ht="33.6" x14ac:dyDescent="0.65">
      <c r="A345" s="34">
        <v>344</v>
      </c>
      <c r="B345" s="34" t="s">
        <v>352</v>
      </c>
      <c r="C345" s="35">
        <v>0.52046919909888911</v>
      </c>
      <c r="D345" s="35">
        <v>8.6</v>
      </c>
      <c r="E345" s="36">
        <v>3383.38</v>
      </c>
      <c r="F345" s="35">
        <v>153.09324000000001</v>
      </c>
      <c r="G345" s="37">
        <v>12.390274217354152</v>
      </c>
      <c r="H345" s="35">
        <v>328.9443</v>
      </c>
      <c r="I345" s="38">
        <v>28.6</v>
      </c>
      <c r="J345" s="35">
        <v>0.47491581037906916</v>
      </c>
      <c r="K345" s="35">
        <v>5.1787980009839725</v>
      </c>
      <c r="L345" s="35">
        <v>2.1516610994588157</v>
      </c>
      <c r="M345" s="36">
        <v>5162.6531000000004</v>
      </c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11"/>
    </row>
    <row r="346" spans="1:27" ht="33.6" x14ac:dyDescent="0.65">
      <c r="A346" s="34">
        <v>345</v>
      </c>
      <c r="B346" s="34" t="s">
        <v>353</v>
      </c>
      <c r="C346" s="35">
        <v>0.55164902810332173</v>
      </c>
      <c r="D346" s="35">
        <v>5.8</v>
      </c>
      <c r="E346" s="36">
        <v>3094.11</v>
      </c>
      <c r="F346" s="35">
        <v>115.76264999999999</v>
      </c>
      <c r="G346" s="37">
        <v>10.796221322537111</v>
      </c>
      <c r="H346" s="35">
        <v>319.00940000000003</v>
      </c>
      <c r="I346" s="38">
        <v>30.3</v>
      </c>
      <c r="J346" s="35">
        <v>0.5198135602030739</v>
      </c>
      <c r="K346" s="35">
        <v>6.6292587068210329</v>
      </c>
      <c r="L346" s="35">
        <v>1.8358311433103676</v>
      </c>
      <c r="M346" s="36">
        <v>4362.9519099999998</v>
      </c>
      <c r="N346" s="34"/>
      <c r="O346" s="39" t="s">
        <v>410</v>
      </c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79"/>
      <c r="AA346" s="11"/>
    </row>
    <row r="347" spans="1:27" ht="33.6" x14ac:dyDescent="0.65">
      <c r="A347" s="34">
        <v>346</v>
      </c>
      <c r="B347" s="34" t="s">
        <v>354</v>
      </c>
      <c r="C347" s="35">
        <v>0.89613541601842062</v>
      </c>
      <c r="D347" s="35">
        <v>16</v>
      </c>
      <c r="E347" s="36">
        <v>3770.16</v>
      </c>
      <c r="F347" s="35">
        <v>100.44541</v>
      </c>
      <c r="G347" s="37">
        <v>30.253460522923465</v>
      </c>
      <c r="H347" s="35">
        <v>409.92860999999999</v>
      </c>
      <c r="I347" s="38">
        <v>23</v>
      </c>
      <c r="J347" s="35">
        <v>2.2533206831119545</v>
      </c>
      <c r="K347" s="35">
        <v>5.4230417040797274</v>
      </c>
      <c r="L347" s="35">
        <v>3.4592782909417426</v>
      </c>
      <c r="M347" s="36">
        <v>3460.22955</v>
      </c>
      <c r="N347" s="34"/>
      <c r="O347" s="80"/>
      <c r="P347" s="81">
        <v>1</v>
      </c>
      <c r="Q347" s="81">
        <v>2</v>
      </c>
      <c r="R347" s="81">
        <v>3</v>
      </c>
      <c r="S347" s="81">
        <v>5</v>
      </c>
      <c r="T347" s="81">
        <v>6</v>
      </c>
      <c r="U347" s="81">
        <v>7</v>
      </c>
      <c r="V347" s="81">
        <v>8</v>
      </c>
      <c r="W347" s="81">
        <v>9</v>
      </c>
      <c r="X347" s="81">
        <v>10</v>
      </c>
      <c r="Y347" s="81">
        <v>11</v>
      </c>
      <c r="Z347" s="82">
        <v>13</v>
      </c>
      <c r="AA347" s="11"/>
    </row>
    <row r="348" spans="1:27" ht="33.6" x14ac:dyDescent="0.65">
      <c r="A348" s="34">
        <v>347</v>
      </c>
      <c r="B348" s="34" t="s">
        <v>355</v>
      </c>
      <c r="C348" s="35">
        <v>0.80595808556087989</v>
      </c>
      <c r="D348" s="35">
        <v>22.2</v>
      </c>
      <c r="E348" s="36">
        <v>3269.66</v>
      </c>
      <c r="F348" s="35">
        <v>34.997869999999999</v>
      </c>
      <c r="G348" s="37">
        <v>12.735985220252871</v>
      </c>
      <c r="H348" s="35">
        <v>309.48559999999998</v>
      </c>
      <c r="I348" s="38">
        <v>26.1</v>
      </c>
      <c r="J348" s="35">
        <v>0.25108066475302487</v>
      </c>
      <c r="K348" s="35">
        <v>4.503204202990589</v>
      </c>
      <c r="L348" s="35">
        <v>0.93412620518445821</v>
      </c>
      <c r="M348" s="36">
        <v>3371.6413600000001</v>
      </c>
      <c r="N348" s="34"/>
      <c r="O348" s="80">
        <v>1</v>
      </c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8"/>
      <c r="AA348" s="11"/>
    </row>
    <row r="349" spans="1:27" ht="33.6" x14ac:dyDescent="0.65">
      <c r="A349" s="34">
        <v>348</v>
      </c>
      <c r="B349" s="34" t="s">
        <v>356</v>
      </c>
      <c r="C349" s="35">
        <v>0.79828062634326058</v>
      </c>
      <c r="D349" s="35">
        <v>19.100000000000001</v>
      </c>
      <c r="E349" s="36">
        <v>3389.98</v>
      </c>
      <c r="F349" s="35">
        <v>13.940519999999999</v>
      </c>
      <c r="G349" s="37">
        <v>15.709753351755195</v>
      </c>
      <c r="H349" s="35">
        <v>365.69952000000001</v>
      </c>
      <c r="I349" s="38">
        <v>28</v>
      </c>
      <c r="J349" s="35">
        <v>0.15918243899333026</v>
      </c>
      <c r="K349" s="35">
        <v>4.6054651519803498</v>
      </c>
      <c r="L349" s="35">
        <v>3.4295363831747001</v>
      </c>
      <c r="M349" s="36">
        <v>2998.6439500000001</v>
      </c>
      <c r="N349" s="34"/>
      <c r="O349" s="80">
        <v>2</v>
      </c>
      <c r="P349" s="127"/>
      <c r="Q349" s="146"/>
      <c r="R349" s="146"/>
      <c r="S349" s="146"/>
      <c r="T349" s="146"/>
      <c r="U349" s="146"/>
      <c r="V349" s="146"/>
      <c r="W349" s="146"/>
      <c r="X349" s="146"/>
      <c r="Y349" s="146"/>
      <c r="Z349" s="148"/>
      <c r="AA349" s="11"/>
    </row>
    <row r="350" spans="1:27" ht="33.6" x14ac:dyDescent="0.65">
      <c r="A350" s="34">
        <v>349</v>
      </c>
      <c r="B350" s="34" t="s">
        <v>357</v>
      </c>
      <c r="C350" s="35">
        <v>0.57757941716986083</v>
      </c>
      <c r="D350" s="35">
        <v>8.6</v>
      </c>
      <c r="E350" s="36">
        <v>3591.87</v>
      </c>
      <c r="F350" s="35">
        <v>61.77261</v>
      </c>
      <c r="G350" s="37">
        <v>11.83600245033692</v>
      </c>
      <c r="H350" s="35">
        <v>356.52402000000001</v>
      </c>
      <c r="I350" s="38">
        <v>29.2</v>
      </c>
      <c r="J350" s="35">
        <v>0.24232811226400544</v>
      </c>
      <c r="K350" s="35">
        <v>4.59438172748753</v>
      </c>
      <c r="L350" s="35">
        <v>2.9495930690469936</v>
      </c>
      <c r="M350" s="36">
        <v>3305.48263</v>
      </c>
      <c r="N350" s="34"/>
      <c r="O350" s="80">
        <v>3</v>
      </c>
      <c r="P350" s="127"/>
      <c r="Q350" s="146"/>
      <c r="R350" s="149"/>
      <c r="S350" s="149"/>
      <c r="T350" s="149"/>
      <c r="U350" s="149"/>
      <c r="V350" s="149"/>
      <c r="W350" s="149"/>
      <c r="X350" s="149"/>
      <c r="Y350" s="149"/>
      <c r="Z350" s="150"/>
      <c r="AA350" s="11"/>
    </row>
    <row r="351" spans="1:27" ht="33.6" x14ac:dyDescent="0.65">
      <c r="A351" s="34">
        <v>350</v>
      </c>
      <c r="B351" s="34" t="s">
        <v>358</v>
      </c>
      <c r="C351" s="35">
        <v>0.57573185716276298</v>
      </c>
      <c r="D351" s="35">
        <v>8</v>
      </c>
      <c r="E351" s="36">
        <v>3261.93</v>
      </c>
      <c r="F351" s="35">
        <v>94.504409999999993</v>
      </c>
      <c r="G351" s="37">
        <v>16.492912607830966</v>
      </c>
      <c r="H351" s="35">
        <v>311.00921</v>
      </c>
      <c r="I351" s="38">
        <v>27.6</v>
      </c>
      <c r="J351" s="35">
        <v>1.4995640802092416</v>
      </c>
      <c r="K351" s="35">
        <v>3.9268839542454681</v>
      </c>
      <c r="L351" s="35">
        <v>2.0129713844166042</v>
      </c>
      <c r="M351" s="36">
        <v>3787.7139200000001</v>
      </c>
      <c r="N351" s="34"/>
      <c r="O351" s="80">
        <v>5</v>
      </c>
      <c r="P351" s="127"/>
      <c r="Q351" s="146"/>
      <c r="R351" s="149"/>
      <c r="S351" s="98"/>
      <c r="T351" s="98"/>
      <c r="U351" s="98"/>
      <c r="V351" s="98"/>
      <c r="W351" s="98"/>
      <c r="X351" s="98"/>
      <c r="Y351" s="98"/>
      <c r="Z351" s="99"/>
      <c r="AA351" s="11"/>
    </row>
    <row r="352" spans="1:27" ht="33.6" x14ac:dyDescent="0.65">
      <c r="A352" s="34">
        <v>351</v>
      </c>
      <c r="B352" s="34" t="s">
        <v>359</v>
      </c>
      <c r="C352" s="35">
        <v>0.5744718002444561</v>
      </c>
      <c r="D352" s="35">
        <v>2.6</v>
      </c>
      <c r="E352" s="36">
        <v>3315.96</v>
      </c>
      <c r="F352" s="35">
        <v>157.82080999999999</v>
      </c>
      <c r="G352" s="37">
        <v>12.327571154181946</v>
      </c>
      <c r="H352" s="35">
        <v>277.24811999999997</v>
      </c>
      <c r="I352" s="38">
        <v>26.9</v>
      </c>
      <c r="J352" s="35">
        <v>0.38250481808953557</v>
      </c>
      <c r="K352" s="35">
        <v>6.1114021302601707</v>
      </c>
      <c r="L352" s="35">
        <v>3.0991793259996512</v>
      </c>
      <c r="M352" s="36">
        <v>3431.34276</v>
      </c>
      <c r="N352" s="34"/>
      <c r="O352" s="80">
        <v>6</v>
      </c>
      <c r="P352" s="127"/>
      <c r="Q352" s="146"/>
      <c r="R352" s="149"/>
      <c r="S352" s="98"/>
      <c r="T352" s="152"/>
      <c r="U352" s="152"/>
      <c r="V352" s="152"/>
      <c r="W352" s="152"/>
      <c r="X352" s="152"/>
      <c r="Y352" s="152"/>
      <c r="Z352" s="153"/>
      <c r="AA352" s="11"/>
    </row>
    <row r="353" spans="1:27" ht="33.6" x14ac:dyDescent="0.65">
      <c r="A353" s="34">
        <v>352</v>
      </c>
      <c r="B353" s="34" t="s">
        <v>360</v>
      </c>
      <c r="C353" s="35">
        <v>0.58412096713323669</v>
      </c>
      <c r="D353" s="35">
        <v>11.6</v>
      </c>
      <c r="E353" s="36">
        <v>3851.8</v>
      </c>
      <c r="F353" s="35">
        <v>23.402709999999999</v>
      </c>
      <c r="G353" s="37">
        <v>20.18634842626993</v>
      </c>
      <c r="H353" s="35">
        <v>348.89591000000001</v>
      </c>
      <c r="I353" s="38">
        <v>29.5</v>
      </c>
      <c r="J353" s="35">
        <v>0.80750031461051219</v>
      </c>
      <c r="K353" s="35">
        <v>2.3901575826700996</v>
      </c>
      <c r="L353" s="35">
        <v>1.0239938275228742</v>
      </c>
      <c r="M353" s="36">
        <v>2422.3324600000001</v>
      </c>
      <c r="N353" s="34"/>
      <c r="O353" s="80">
        <v>7</v>
      </c>
      <c r="P353" s="127"/>
      <c r="Q353" s="146"/>
      <c r="R353" s="149"/>
      <c r="S353" s="98"/>
      <c r="T353" s="152"/>
      <c r="U353" s="34">
        <v>1</v>
      </c>
      <c r="V353" s="101"/>
      <c r="W353" s="34">
        <v>0.65148670136464681</v>
      </c>
      <c r="X353" s="154"/>
      <c r="Y353" s="104"/>
      <c r="Z353" s="83">
        <v>-0.14328828438667285</v>
      </c>
      <c r="AA353" s="11"/>
    </row>
    <row r="354" spans="1:27" ht="33.6" x14ac:dyDescent="0.65">
      <c r="A354" s="34">
        <v>353</v>
      </c>
      <c r="B354" s="34" t="s">
        <v>361</v>
      </c>
      <c r="C354" s="35">
        <v>0.5982561469758364</v>
      </c>
      <c r="D354" s="35">
        <v>14.9</v>
      </c>
      <c r="E354" s="36">
        <v>4202.1000000000004</v>
      </c>
      <c r="F354" s="35">
        <v>141.66343000000001</v>
      </c>
      <c r="G354" s="37">
        <v>13.832021554193098</v>
      </c>
      <c r="H354" s="35">
        <v>361.13880999999998</v>
      </c>
      <c r="I354" s="38">
        <v>26.1</v>
      </c>
      <c r="J354" s="35">
        <v>0.29631385563588952</v>
      </c>
      <c r="K354" s="35">
        <v>5.303689246239685</v>
      </c>
      <c r="L354" s="35">
        <v>6.0296582302649728</v>
      </c>
      <c r="M354" s="36">
        <v>3571.8225600000001</v>
      </c>
      <c r="N354" s="34"/>
      <c r="O354" s="80">
        <v>8</v>
      </c>
      <c r="P354" s="127"/>
      <c r="Q354" s="146"/>
      <c r="R354" s="149"/>
      <c r="S354" s="98"/>
      <c r="T354" s="152"/>
      <c r="U354" s="101"/>
      <c r="V354" s="101"/>
      <c r="W354" s="101"/>
      <c r="X354" s="154"/>
      <c r="Y354" s="104"/>
      <c r="Z354" s="102"/>
      <c r="AA354" s="11"/>
    </row>
    <row r="355" spans="1:27" ht="33.6" x14ac:dyDescent="0.65">
      <c r="A355" s="34">
        <v>354</v>
      </c>
      <c r="B355" s="34" t="s">
        <v>362</v>
      </c>
      <c r="C355" s="35">
        <v>0.81498173857543643</v>
      </c>
      <c r="D355" s="35">
        <v>2.8</v>
      </c>
      <c r="E355" s="36">
        <v>4800.54</v>
      </c>
      <c r="F355" s="35">
        <v>40.75132</v>
      </c>
      <c r="G355" s="37">
        <v>36.05710047155091</v>
      </c>
      <c r="H355" s="35">
        <v>487.71881999999999</v>
      </c>
      <c r="I355" s="38">
        <v>34.1</v>
      </c>
      <c r="J355" s="35">
        <v>3.9273273683491561</v>
      </c>
      <c r="K355" s="35">
        <v>2.5718107586371288</v>
      </c>
      <c r="L355" s="35">
        <v>4.6802564910778557</v>
      </c>
      <c r="M355" s="36">
        <v>1648.72829</v>
      </c>
      <c r="N355" s="34"/>
      <c r="O355" s="80">
        <v>9</v>
      </c>
      <c r="P355" s="127"/>
      <c r="Q355" s="146"/>
      <c r="R355" s="149"/>
      <c r="S355" s="98"/>
      <c r="T355" s="152"/>
      <c r="U355" s="34">
        <v>0.65148670136464681</v>
      </c>
      <c r="V355" s="101"/>
      <c r="W355" s="34">
        <v>1</v>
      </c>
      <c r="X355" s="154"/>
      <c r="Y355" s="104"/>
      <c r="Z355" s="83">
        <v>-0.18202520784761755</v>
      </c>
      <c r="AA355" s="11"/>
    </row>
    <row r="356" spans="1:27" ht="33.6" x14ac:dyDescent="0.65">
      <c r="A356" s="34">
        <v>355</v>
      </c>
      <c r="B356" s="34" t="s">
        <v>363</v>
      </c>
      <c r="C356" s="35">
        <v>0.79464993923693239</v>
      </c>
      <c r="D356" s="35">
        <v>2.9</v>
      </c>
      <c r="E356" s="36">
        <v>3964.54</v>
      </c>
      <c r="F356" s="35">
        <v>86.23415</v>
      </c>
      <c r="G356" s="37">
        <v>17.959670787882317</v>
      </c>
      <c r="H356" s="35">
        <v>370.85118999999997</v>
      </c>
      <c r="I356" s="38">
        <v>38.700000000000003</v>
      </c>
      <c r="J356" s="35">
        <v>0.42945334168381499</v>
      </c>
      <c r="K356" s="35">
        <v>6.5493126860186726</v>
      </c>
      <c r="L356" s="35">
        <v>2.4976895480246548</v>
      </c>
      <c r="M356" s="36">
        <v>3165.70489</v>
      </c>
      <c r="N356" s="34"/>
      <c r="O356" s="80">
        <v>10</v>
      </c>
      <c r="P356" s="127"/>
      <c r="Q356" s="146"/>
      <c r="R356" s="149"/>
      <c r="S356" s="98"/>
      <c r="T356" s="152"/>
      <c r="U356" s="154"/>
      <c r="V356" s="154"/>
      <c r="W356" s="154"/>
      <c r="X356" s="154"/>
      <c r="Y356" s="104"/>
      <c r="Z356" s="155"/>
      <c r="AA356" s="11"/>
    </row>
    <row r="357" spans="1:27" ht="33.6" x14ac:dyDescent="0.65">
      <c r="A357" s="34">
        <v>356</v>
      </c>
      <c r="B357" s="34" t="s">
        <v>364</v>
      </c>
      <c r="C357" s="35">
        <v>0.48265929703008831</v>
      </c>
      <c r="D357" s="35">
        <v>6.7</v>
      </c>
      <c r="E357" s="36">
        <v>3607.5</v>
      </c>
      <c r="F357" s="35">
        <v>113.84229999999999</v>
      </c>
      <c r="G357" s="37">
        <v>10.587365225176132</v>
      </c>
      <c r="H357" s="35">
        <v>330.84219000000002</v>
      </c>
      <c r="I357" s="38">
        <v>26.5</v>
      </c>
      <c r="J357" s="35">
        <v>0.41218357803772188</v>
      </c>
      <c r="K357" s="35">
        <v>4.2816550542991711</v>
      </c>
      <c r="L357" s="35">
        <v>3.837011664266345</v>
      </c>
      <c r="M357" s="36">
        <v>3096.7783800000002</v>
      </c>
      <c r="N357" s="34"/>
      <c r="O357" s="80">
        <v>11</v>
      </c>
      <c r="P357" s="127"/>
      <c r="Q357" s="146"/>
      <c r="R357" s="149"/>
      <c r="S357" s="98"/>
      <c r="T357" s="152"/>
      <c r="U357" s="104"/>
      <c r="V357" s="104"/>
      <c r="W357" s="104"/>
      <c r="X357" s="104"/>
      <c r="Y357" s="104"/>
      <c r="Z357" s="105"/>
      <c r="AA357" s="11"/>
    </row>
    <row r="358" spans="1:27" ht="33.6" x14ac:dyDescent="0.65">
      <c r="A358" s="34">
        <v>357</v>
      </c>
      <c r="B358" s="34" t="s">
        <v>365</v>
      </c>
      <c r="C358" s="35">
        <v>0.69798247401671076</v>
      </c>
      <c r="D358" s="35">
        <v>11.1</v>
      </c>
      <c r="E358" s="36">
        <v>3359.68</v>
      </c>
      <c r="F358" s="35">
        <v>40.249830000000003</v>
      </c>
      <c r="G358" s="37">
        <v>17.169349908294272</v>
      </c>
      <c r="H358" s="35">
        <v>319.77276999999998</v>
      </c>
      <c r="I358" s="38">
        <v>26.7</v>
      </c>
      <c r="J358" s="35">
        <v>0.3043896187119513</v>
      </c>
      <c r="K358" s="35">
        <v>5.6042388424699405</v>
      </c>
      <c r="L358" s="35">
        <v>4.0235887507642145</v>
      </c>
      <c r="M358" s="36">
        <v>3165.3250499999999</v>
      </c>
      <c r="N358" s="34"/>
      <c r="O358" s="84">
        <v>13</v>
      </c>
      <c r="P358" s="126"/>
      <c r="Q358" s="147"/>
      <c r="R358" s="125"/>
      <c r="S358" s="97"/>
      <c r="T358" s="151"/>
      <c r="U358" s="41">
        <v>-0.14328828438667285</v>
      </c>
      <c r="V358" s="100"/>
      <c r="W358" s="41">
        <v>-0.18202520784761755</v>
      </c>
      <c r="X358" s="110"/>
      <c r="Y358" s="103"/>
      <c r="Z358" s="85">
        <v>1</v>
      </c>
      <c r="AA358" s="11"/>
    </row>
    <row r="359" spans="1:27" ht="33.6" x14ac:dyDescent="0.65">
      <c r="A359" s="34">
        <v>358</v>
      </c>
      <c r="B359" s="34" t="s">
        <v>366</v>
      </c>
      <c r="C359" s="35">
        <v>0.72189696561490768</v>
      </c>
      <c r="D359" s="35">
        <v>6.8</v>
      </c>
      <c r="E359" s="36">
        <v>3735.63</v>
      </c>
      <c r="F359" s="35">
        <v>12.29508</v>
      </c>
      <c r="G359" s="37">
        <v>11.812859437334852</v>
      </c>
      <c r="H359" s="35">
        <v>308.79228999999998</v>
      </c>
      <c r="I359" s="38">
        <v>31.4</v>
      </c>
      <c r="J359" s="35">
        <v>0.2017208338828933</v>
      </c>
      <c r="K359" s="35">
        <v>3.972160337115521</v>
      </c>
      <c r="L359" s="35">
        <v>1.0215360171321002</v>
      </c>
      <c r="M359" s="36">
        <v>3696.47514</v>
      </c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11"/>
    </row>
    <row r="360" spans="1:27" ht="33.6" x14ac:dyDescent="0.65">
      <c r="A360" s="34">
        <v>359</v>
      </c>
      <c r="B360" s="34" t="s">
        <v>367</v>
      </c>
      <c r="C360" s="35">
        <v>0.58788550423007269</v>
      </c>
      <c r="D360" s="35">
        <v>7</v>
      </c>
      <c r="E360" s="36">
        <v>3512.07</v>
      </c>
      <c r="F360" s="35">
        <v>9.3978000000000002</v>
      </c>
      <c r="G360" s="37">
        <v>13.838959915668838</v>
      </c>
      <c r="H360" s="35">
        <v>313.26864</v>
      </c>
      <c r="I360" s="38">
        <v>26.6</v>
      </c>
      <c r="J360" s="35">
        <v>0.50203667149686793</v>
      </c>
      <c r="K360" s="35">
        <v>1.6217531151174418</v>
      </c>
      <c r="L360" s="35">
        <v>1.3255128794226558</v>
      </c>
      <c r="M360" s="36">
        <v>3413.3308099999999</v>
      </c>
      <c r="N360" s="34"/>
      <c r="O360" s="43" t="s">
        <v>428</v>
      </c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11"/>
    </row>
    <row r="361" spans="1:27" ht="33.6" x14ac:dyDescent="0.65">
      <c r="A361" s="34">
        <v>360</v>
      </c>
      <c r="B361" s="34" t="s">
        <v>368</v>
      </c>
      <c r="C361" s="35">
        <v>0.8765580562980525</v>
      </c>
      <c r="D361" s="35">
        <v>7.7</v>
      </c>
      <c r="E361" s="36">
        <v>4029.87</v>
      </c>
      <c r="F361" s="35">
        <v>229.66526999999999</v>
      </c>
      <c r="G361" s="37">
        <v>24.153790914116687</v>
      </c>
      <c r="H361" s="35">
        <v>400.09347000000002</v>
      </c>
      <c r="I361" s="38">
        <v>22.5</v>
      </c>
      <c r="J361" s="35">
        <v>4.9751243781094523</v>
      </c>
      <c r="K361" s="35">
        <v>2.4507149818476108</v>
      </c>
      <c r="L361" s="35">
        <v>3.6479747405376752</v>
      </c>
      <c r="M361" s="36">
        <v>1752.1187299999999</v>
      </c>
      <c r="N361" s="34"/>
      <c r="O361" s="86"/>
      <c r="P361" s="87">
        <v>1</v>
      </c>
      <c r="Q361" s="87">
        <v>2</v>
      </c>
      <c r="R361" s="87">
        <v>3</v>
      </c>
      <c r="S361" s="87">
        <v>5</v>
      </c>
      <c r="T361" s="87">
        <v>6</v>
      </c>
      <c r="U361" s="87">
        <v>7</v>
      </c>
      <c r="V361" s="87">
        <v>8</v>
      </c>
      <c r="W361" s="87">
        <v>9</v>
      </c>
      <c r="X361" s="87">
        <v>10</v>
      </c>
      <c r="Y361" s="87">
        <v>11</v>
      </c>
      <c r="Z361" s="88">
        <v>13</v>
      </c>
      <c r="AA361" s="11"/>
    </row>
    <row r="362" spans="1:27" ht="33.6" x14ac:dyDescent="0.65">
      <c r="A362" s="34">
        <v>361</v>
      </c>
      <c r="B362" s="34" t="s">
        <v>369</v>
      </c>
      <c r="C362" s="35">
        <v>0.740774301701289</v>
      </c>
      <c r="D362" s="35">
        <v>10.3</v>
      </c>
      <c r="E362" s="36">
        <v>3660.67</v>
      </c>
      <c r="F362" s="35">
        <v>30.938379999999999</v>
      </c>
      <c r="G362" s="37">
        <v>15.33651994653739</v>
      </c>
      <c r="H362" s="35">
        <v>325.87272999999999</v>
      </c>
      <c r="I362" s="38">
        <v>26.8</v>
      </c>
      <c r="J362" s="35">
        <v>0.25916630292448711</v>
      </c>
      <c r="K362" s="35">
        <v>3.1715107718097997</v>
      </c>
      <c r="L362" s="35">
        <v>1.1764039598577352</v>
      </c>
      <c r="M362" s="36">
        <v>2787.3728599999999</v>
      </c>
      <c r="N362" s="34"/>
      <c r="O362" s="89">
        <v>1</v>
      </c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1"/>
    </row>
    <row r="363" spans="1:27" ht="33.6" x14ac:dyDescent="0.65">
      <c r="A363" s="34">
        <v>362</v>
      </c>
      <c r="B363" s="34" t="s">
        <v>370</v>
      </c>
      <c r="C363" s="35">
        <v>0.75050033355570389</v>
      </c>
      <c r="D363" s="35">
        <v>12.1</v>
      </c>
      <c r="E363" s="36">
        <v>3243.03</v>
      </c>
      <c r="F363" s="35">
        <v>240.33652000000001</v>
      </c>
      <c r="G363" s="37">
        <v>8.8762878956341265</v>
      </c>
      <c r="H363" s="35">
        <v>339.32807000000003</v>
      </c>
      <c r="I363" s="38">
        <v>30.6</v>
      </c>
      <c r="J363" s="35">
        <v>0.33684615754775998</v>
      </c>
      <c r="K363" s="35">
        <v>2.7796308650211254</v>
      </c>
      <c r="L363" s="35">
        <v>1.6918686531761915</v>
      </c>
      <c r="M363" s="36">
        <v>2634.7842999999998</v>
      </c>
      <c r="N363" s="34"/>
      <c r="O363" s="89">
        <v>2</v>
      </c>
      <c r="P363" s="127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1"/>
    </row>
    <row r="364" spans="1:27" ht="33.6" x14ac:dyDescent="0.65">
      <c r="A364" s="34">
        <v>363</v>
      </c>
      <c r="B364" s="34" t="s">
        <v>371</v>
      </c>
      <c r="C364" s="35">
        <v>1.1508476673679</v>
      </c>
      <c r="D364" s="35">
        <v>12.3</v>
      </c>
      <c r="E364" s="36">
        <v>3794.5</v>
      </c>
      <c r="F364" s="35">
        <v>39.305819999999997</v>
      </c>
      <c r="G364" s="37">
        <v>14.818710555624303</v>
      </c>
      <c r="H364" s="35">
        <v>372.78802000000002</v>
      </c>
      <c r="I364" s="38">
        <v>24.9</v>
      </c>
      <c r="J364" s="35">
        <v>4.2847725774555041</v>
      </c>
      <c r="K364" s="35">
        <v>3.8670956564781584</v>
      </c>
      <c r="L364" s="35">
        <v>4.3899269892340058</v>
      </c>
      <c r="M364" s="36">
        <v>3827.8523700000001</v>
      </c>
      <c r="N364" s="34"/>
      <c r="O364" s="89">
        <v>3</v>
      </c>
      <c r="P364" s="127"/>
      <c r="Q364" s="146"/>
      <c r="R364" s="149"/>
      <c r="S364" s="149"/>
      <c r="T364" s="149"/>
      <c r="U364" s="149"/>
      <c r="V364" s="149"/>
      <c r="W364" s="149"/>
      <c r="X364" s="149"/>
      <c r="Y364" s="149"/>
      <c r="Z364" s="149"/>
      <c r="AA364" s="11"/>
    </row>
    <row r="365" spans="1:27" ht="33.6" x14ac:dyDescent="0.65">
      <c r="A365" s="34">
        <v>364</v>
      </c>
      <c r="B365" s="34" t="s">
        <v>372</v>
      </c>
      <c r="C365" s="35">
        <v>0.51691022964509392</v>
      </c>
      <c r="D365" s="35">
        <v>11.3</v>
      </c>
      <c r="E365" s="36">
        <v>3840.22</v>
      </c>
      <c r="F365" s="35">
        <v>211.44408999999999</v>
      </c>
      <c r="G365" s="37">
        <v>17.862212943632567</v>
      </c>
      <c r="H365" s="35">
        <v>397.59499</v>
      </c>
      <c r="I365" s="38">
        <v>30</v>
      </c>
      <c r="J365" s="35">
        <v>0.41906548397074522</v>
      </c>
      <c r="K365" s="35">
        <v>2.9227557411273488</v>
      </c>
      <c r="L365" s="35">
        <v>3.2298121085594991</v>
      </c>
      <c r="M365" s="36">
        <v>4143.1231699999998</v>
      </c>
      <c r="N365" s="34"/>
      <c r="O365" s="89">
        <v>5</v>
      </c>
      <c r="P365" s="127"/>
      <c r="Q365" s="146"/>
      <c r="R365" s="149"/>
      <c r="S365" s="98"/>
      <c r="T365" s="98"/>
      <c r="U365" s="98"/>
      <c r="V365" s="98"/>
      <c r="W365" s="98"/>
      <c r="X365" s="98"/>
      <c r="Y365" s="98"/>
      <c r="Z365" s="98"/>
      <c r="AA365" s="11"/>
    </row>
    <row r="366" spans="1:27" ht="33.6" x14ac:dyDescent="0.65">
      <c r="A366" s="34">
        <v>365</v>
      </c>
      <c r="B366" s="34" t="s">
        <v>373</v>
      </c>
      <c r="C366" s="35">
        <v>0.58622814796999712</v>
      </c>
      <c r="D366" s="35">
        <v>13.9</v>
      </c>
      <c r="E366" s="36">
        <v>3434.23</v>
      </c>
      <c r="F366" s="35">
        <v>66.86627</v>
      </c>
      <c r="G366" s="37">
        <v>17.677033384941453</v>
      </c>
      <c r="H366" s="35">
        <v>359.53823</v>
      </c>
      <c r="I366" s="38">
        <v>27.7</v>
      </c>
      <c r="J366" s="35">
        <v>0.261998927052013</v>
      </c>
      <c r="K366" s="35">
        <v>4.8100771115486944</v>
      </c>
      <c r="L366" s="35">
        <v>10.011123303320456</v>
      </c>
      <c r="M366" s="36">
        <v>4533.6179300000003</v>
      </c>
      <c r="N366" s="34"/>
      <c r="O366" s="89">
        <v>6</v>
      </c>
      <c r="P366" s="127"/>
      <c r="Q366" s="146"/>
      <c r="R366" s="149"/>
      <c r="S366" s="98"/>
      <c r="T366" s="152"/>
      <c r="U366" s="152"/>
      <c r="V366" s="152"/>
      <c r="W366" s="152"/>
      <c r="X366" s="152"/>
      <c r="Y366" s="152"/>
      <c r="Z366" s="152"/>
      <c r="AA366" s="11"/>
    </row>
    <row r="367" spans="1:27" ht="33.6" x14ac:dyDescent="0.65">
      <c r="A367" s="34">
        <v>366</v>
      </c>
      <c r="B367" s="34" t="s">
        <v>374</v>
      </c>
      <c r="C367" s="35">
        <v>0.52046157506542945</v>
      </c>
      <c r="D367" s="35">
        <v>9.9</v>
      </c>
      <c r="E367" s="36">
        <v>3271.45</v>
      </c>
      <c r="F367" s="35">
        <v>75.219719999999995</v>
      </c>
      <c r="G367" s="37">
        <v>12.788484415893409</v>
      </c>
      <c r="H367" s="35">
        <v>364.10005000000001</v>
      </c>
      <c r="I367" s="38">
        <v>26</v>
      </c>
      <c r="J367" s="35">
        <v>0.54166779514123986</v>
      </c>
      <c r="K367" s="35">
        <v>4.3123959076849863</v>
      </c>
      <c r="L367" s="35">
        <v>2.7123483226266947</v>
      </c>
      <c r="M367" s="36">
        <v>2681.3882899999999</v>
      </c>
      <c r="N367" s="34"/>
      <c r="O367" s="89">
        <v>7</v>
      </c>
      <c r="P367" s="127"/>
      <c r="Q367" s="146"/>
      <c r="R367" s="149"/>
      <c r="S367" s="98"/>
      <c r="T367" s="152"/>
      <c r="U367" s="34">
        <f>TDIST(ABS(U353),3,2)</f>
        <v>0.39100221895577059</v>
      </c>
      <c r="V367" s="101"/>
      <c r="W367" s="34">
        <f t="shared" ref="W367:Z367" si="102">TDIST(ABS(W353),3,2)</f>
        <v>0.56118891653421765</v>
      </c>
      <c r="X367" s="154"/>
      <c r="Y367" s="104"/>
      <c r="Z367" s="34">
        <f t="shared" si="102"/>
        <v>0.89514568064169842</v>
      </c>
      <c r="AA367" s="11"/>
    </row>
    <row r="368" spans="1:27" ht="33.6" x14ac:dyDescent="0.65">
      <c r="A368" s="34">
        <v>367</v>
      </c>
      <c r="B368" s="34" t="s">
        <v>375</v>
      </c>
      <c r="C368" s="35">
        <v>0.57443434257835668</v>
      </c>
      <c r="D368" s="35">
        <v>10.5</v>
      </c>
      <c r="E368" s="36">
        <v>3737.14</v>
      </c>
      <c r="F368" s="35">
        <v>116.05396</v>
      </c>
      <c r="G368" s="37">
        <v>15.235524133506047</v>
      </c>
      <c r="H368" s="35">
        <v>399.77361999999999</v>
      </c>
      <c r="I368" s="38">
        <v>28.7</v>
      </c>
      <c r="J368" s="35">
        <v>0.53789845412661663</v>
      </c>
      <c r="K368" s="35">
        <v>4.4187257121412058</v>
      </c>
      <c r="L368" s="35">
        <v>2.8857910729634515</v>
      </c>
      <c r="M368" s="36">
        <v>2741.5227</v>
      </c>
      <c r="N368" s="34"/>
      <c r="O368" s="89">
        <v>8</v>
      </c>
      <c r="P368" s="127"/>
      <c r="Q368" s="146"/>
      <c r="R368" s="149"/>
      <c r="S368" s="98"/>
      <c r="T368" s="152"/>
      <c r="U368" s="101"/>
      <c r="V368" s="101"/>
      <c r="W368" s="101"/>
      <c r="X368" s="154"/>
      <c r="Y368" s="104"/>
      <c r="Z368" s="101"/>
      <c r="AA368" s="11"/>
    </row>
    <row r="369" spans="1:27" ht="33.6" x14ac:dyDescent="0.65">
      <c r="A369" s="34">
        <v>368</v>
      </c>
      <c r="B369" s="34" t="s">
        <v>376</v>
      </c>
      <c r="C369" s="35">
        <v>0.57529202919196121</v>
      </c>
      <c r="D369" s="35">
        <v>7.6</v>
      </c>
      <c r="E369" s="36">
        <v>3680.53</v>
      </c>
      <c r="F369" s="35">
        <v>123.50897000000001</v>
      </c>
      <c r="G369" s="37">
        <v>25.937452058997568</v>
      </c>
      <c r="H369" s="35">
        <v>373.61108000000002</v>
      </c>
      <c r="I369" s="38">
        <v>26.3</v>
      </c>
      <c r="J369" s="35">
        <v>0.29810168844796336</v>
      </c>
      <c r="K369" s="35">
        <v>5.3693922724583052</v>
      </c>
      <c r="L369" s="35">
        <v>3.2560433057923683</v>
      </c>
      <c r="M369" s="36">
        <v>3826.8973700000001</v>
      </c>
      <c r="N369" s="34"/>
      <c r="O369" s="89">
        <v>9</v>
      </c>
      <c r="P369" s="127"/>
      <c r="Q369" s="146"/>
      <c r="R369" s="149"/>
      <c r="S369" s="98"/>
      <c r="T369" s="152"/>
      <c r="U369" s="34">
        <f t="shared" ref="U369:Z369" si="103">TDIST(ABS(U355),3,2)</f>
        <v>0.56118891653421765</v>
      </c>
      <c r="V369" s="101"/>
      <c r="W369" s="34">
        <f t="shared" si="103"/>
        <v>0.39100221895577059</v>
      </c>
      <c r="X369" s="154"/>
      <c r="Y369" s="104"/>
      <c r="Z369" s="34">
        <f t="shared" si="103"/>
        <v>0.86716784949173809</v>
      </c>
      <c r="AA369" s="11"/>
    </row>
    <row r="370" spans="1:27" ht="33.6" x14ac:dyDescent="0.65">
      <c r="A370" s="34">
        <v>369</v>
      </c>
      <c r="B370" s="34" t="s">
        <v>377</v>
      </c>
      <c r="C370" s="35">
        <v>0.64666618818632027</v>
      </c>
      <c r="D370" s="35">
        <v>4.7</v>
      </c>
      <c r="E370" s="36">
        <v>3919.96</v>
      </c>
      <c r="F370" s="35">
        <v>53.365380000000002</v>
      </c>
      <c r="G370" s="37">
        <v>24.136941075145341</v>
      </c>
      <c r="H370" s="35">
        <v>421.30194999999998</v>
      </c>
      <c r="I370" s="38">
        <v>29.5</v>
      </c>
      <c r="J370" s="35">
        <v>0.97010635240011489</v>
      </c>
      <c r="K370" s="35">
        <v>4.5216392736668336</v>
      </c>
      <c r="L370" s="35">
        <v>6.0317950190195937</v>
      </c>
      <c r="M370" s="36">
        <v>3505.3757300000002</v>
      </c>
      <c r="N370" s="34"/>
      <c r="O370" s="89">
        <v>10</v>
      </c>
      <c r="P370" s="127"/>
      <c r="Q370" s="146"/>
      <c r="R370" s="149"/>
      <c r="S370" s="98"/>
      <c r="T370" s="152"/>
      <c r="U370" s="154"/>
      <c r="V370" s="154"/>
      <c r="W370" s="154"/>
      <c r="X370" s="154"/>
      <c r="Y370" s="104"/>
      <c r="Z370" s="154"/>
      <c r="AA370" s="11"/>
    </row>
    <row r="371" spans="1:27" ht="33.6" x14ac:dyDescent="0.65">
      <c r="A371" s="34">
        <v>370</v>
      </c>
      <c r="B371" s="34" t="s">
        <v>378</v>
      </c>
      <c r="C371" s="35">
        <v>0.83384231351408766</v>
      </c>
      <c r="D371" s="35">
        <v>9</v>
      </c>
      <c r="E371" s="36">
        <v>3810.06</v>
      </c>
      <c r="F371" s="35">
        <v>134.86670000000001</v>
      </c>
      <c r="G371" s="37">
        <v>23.302440449318851</v>
      </c>
      <c r="H371" s="35">
        <v>326.87150000000003</v>
      </c>
      <c r="I371" s="38">
        <v>27.4</v>
      </c>
      <c r="J371" s="35">
        <v>0.24448972031857755</v>
      </c>
      <c r="K371" s="35">
        <v>4.9127652229333183</v>
      </c>
      <c r="L371" s="35">
        <v>3.4018907507236378</v>
      </c>
      <c r="M371" s="36">
        <v>3852.0461</v>
      </c>
      <c r="N371" s="34"/>
      <c r="O371" s="89">
        <v>11</v>
      </c>
      <c r="P371" s="127"/>
      <c r="Q371" s="146"/>
      <c r="R371" s="149"/>
      <c r="S371" s="98"/>
      <c r="T371" s="152"/>
      <c r="U371" s="104"/>
      <c r="V371" s="104"/>
      <c r="W371" s="104"/>
      <c r="X371" s="104"/>
      <c r="Y371" s="104"/>
      <c r="Z371" s="104"/>
      <c r="AA371" s="11"/>
    </row>
    <row r="372" spans="1:27" ht="33.6" x14ac:dyDescent="0.65">
      <c r="A372" s="34">
        <v>371</v>
      </c>
      <c r="B372" s="34" t="s">
        <v>379</v>
      </c>
      <c r="C372" s="35">
        <v>0.78637254681057212</v>
      </c>
      <c r="D372" s="35">
        <v>19</v>
      </c>
      <c r="E372" s="36">
        <v>3922.04</v>
      </c>
      <c r="F372" s="35">
        <v>12.60097</v>
      </c>
      <c r="G372" s="37">
        <v>21.518217255131699</v>
      </c>
      <c r="H372" s="35">
        <v>351.95240999999999</v>
      </c>
      <c r="I372" s="38">
        <v>26.1</v>
      </c>
      <c r="J372" s="35">
        <v>0.36470363487956092</v>
      </c>
      <c r="K372" s="35">
        <v>8.3369009260719675</v>
      </c>
      <c r="L372" s="35">
        <v>3.0648250377413753</v>
      </c>
      <c r="M372" s="36">
        <v>5931.8852699999998</v>
      </c>
      <c r="N372" s="34"/>
      <c r="O372" s="90">
        <v>13</v>
      </c>
      <c r="P372" s="127"/>
      <c r="Q372" s="146"/>
      <c r="R372" s="149"/>
      <c r="S372" s="98"/>
      <c r="T372" s="152"/>
      <c r="U372" s="34">
        <f t="shared" ref="U372:Z372" si="104">TDIST(ABS(U358),3,2)</f>
        <v>0.89514568064169842</v>
      </c>
      <c r="V372" s="101"/>
      <c r="W372" s="34">
        <f t="shared" si="104"/>
        <v>0.86716784949173809</v>
      </c>
      <c r="X372" s="154"/>
      <c r="Y372" s="104"/>
      <c r="Z372" s="34">
        <f t="shared" si="104"/>
        <v>0.39100221895577059</v>
      </c>
      <c r="AA372" s="11"/>
    </row>
    <row r="373" spans="1:27" ht="33.6" x14ac:dyDescent="0.65">
      <c r="A373" s="34">
        <v>372</v>
      </c>
      <c r="B373" s="34" t="s">
        <v>380</v>
      </c>
      <c r="C373" s="35">
        <v>0.60715410831400185</v>
      </c>
      <c r="D373" s="35">
        <v>10.1</v>
      </c>
      <c r="E373" s="36">
        <v>3221.67</v>
      </c>
      <c r="F373" s="35">
        <v>194.20877999999999</v>
      </c>
      <c r="G373" s="37">
        <v>12.88770512930664</v>
      </c>
      <c r="H373" s="35">
        <v>312.79892000000001</v>
      </c>
      <c r="I373" s="38">
        <v>24.6</v>
      </c>
      <c r="J373" s="35">
        <v>0.1867278652186222</v>
      </c>
      <c r="K373" s="35">
        <v>3.8663115387919924</v>
      </c>
      <c r="L373" s="35">
        <v>4.8373285219234194</v>
      </c>
      <c r="M373" s="36">
        <v>4212.4323400000003</v>
      </c>
      <c r="N373" s="34"/>
      <c r="O373" s="43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11"/>
    </row>
    <row r="374" spans="1:27" ht="33.6" x14ac:dyDescent="0.65">
      <c r="A374" s="34">
        <v>373</v>
      </c>
      <c r="B374" s="34" t="s">
        <v>381</v>
      </c>
      <c r="C374" s="35">
        <v>0.61592129288965192</v>
      </c>
      <c r="D374" s="35">
        <v>15.3</v>
      </c>
      <c r="E374" s="36">
        <v>3480.17</v>
      </c>
      <c r="F374" s="35">
        <v>13.46983</v>
      </c>
      <c r="G374" s="37">
        <v>10.001907720818686</v>
      </c>
      <c r="H374" s="35">
        <v>333.66037</v>
      </c>
      <c r="I374" s="38">
        <v>27.6</v>
      </c>
      <c r="J374" s="35">
        <v>0.29652886795743938</v>
      </c>
      <c r="K374" s="35">
        <v>2.4527839097375521</v>
      </c>
      <c r="L374" s="35">
        <v>1.1092033902924263</v>
      </c>
      <c r="M374" s="36">
        <v>4282.6152099999999</v>
      </c>
      <c r="N374" s="34"/>
      <c r="O374" s="42" t="s">
        <v>412</v>
      </c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79"/>
      <c r="AA374" s="11"/>
    </row>
    <row r="375" spans="1:27" ht="33.6" x14ac:dyDescent="0.65">
      <c r="A375" s="34">
        <v>374</v>
      </c>
      <c r="B375" s="34" t="s">
        <v>382</v>
      </c>
      <c r="C375" s="35">
        <v>0.7887589448488832</v>
      </c>
      <c r="D375" s="35">
        <v>14.6</v>
      </c>
      <c r="E375" s="36">
        <v>3428.4</v>
      </c>
      <c r="F375" s="35">
        <v>124.90008</v>
      </c>
      <c r="G375" s="37">
        <v>23.526347773244204</v>
      </c>
      <c r="H375" s="35">
        <v>364.91262999999998</v>
      </c>
      <c r="I375" s="38">
        <v>25.6</v>
      </c>
      <c r="J375" s="35">
        <v>0.2915761013624556</v>
      </c>
      <c r="K375" s="35">
        <v>3.72056106060794</v>
      </c>
      <c r="L375" s="35">
        <v>5.3471903563057301</v>
      </c>
      <c r="M375" s="36">
        <v>4552.2056700000003</v>
      </c>
      <c r="N375" s="34"/>
      <c r="O375" s="91"/>
      <c r="P375" s="87">
        <v>1</v>
      </c>
      <c r="Q375" s="87">
        <v>2</v>
      </c>
      <c r="R375" s="87">
        <v>3</v>
      </c>
      <c r="S375" s="87">
        <v>5</v>
      </c>
      <c r="T375" s="87">
        <v>6</v>
      </c>
      <c r="U375" s="87">
        <v>7</v>
      </c>
      <c r="V375" s="87">
        <v>8</v>
      </c>
      <c r="W375" s="87">
        <v>9</v>
      </c>
      <c r="X375" s="87">
        <v>10</v>
      </c>
      <c r="Y375" s="87">
        <v>11</v>
      </c>
      <c r="Z375" s="92">
        <v>13</v>
      </c>
      <c r="AA375" s="11"/>
    </row>
    <row r="376" spans="1:27" ht="33.6" x14ac:dyDescent="0.65">
      <c r="A376" s="34">
        <v>375</v>
      </c>
      <c r="B376" s="34" t="s">
        <v>383</v>
      </c>
      <c r="C376" s="35">
        <v>0.63712506263869995</v>
      </c>
      <c r="D376" s="35">
        <v>8.3000000000000007</v>
      </c>
      <c r="E376" s="36">
        <v>3925.75</v>
      </c>
      <c r="F376" s="35">
        <v>116.90788000000001</v>
      </c>
      <c r="G376" s="37">
        <v>21.332951535542989</v>
      </c>
      <c r="H376" s="35">
        <v>349.64155</v>
      </c>
      <c r="I376" s="38">
        <v>25.3</v>
      </c>
      <c r="J376" s="35">
        <v>0.27283562371659559</v>
      </c>
      <c r="K376" s="35">
        <v>4.9088287330108509</v>
      </c>
      <c r="L376" s="35">
        <v>13.287892578464559</v>
      </c>
      <c r="M376" s="36">
        <v>3665.6780800000001</v>
      </c>
      <c r="N376" s="34"/>
      <c r="O376" s="93">
        <v>1</v>
      </c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1"/>
    </row>
    <row r="377" spans="1:27" ht="33.6" x14ac:dyDescent="0.65">
      <c r="A377" s="34">
        <v>376</v>
      </c>
      <c r="B377" s="34" t="s">
        <v>384</v>
      </c>
      <c r="C377" s="35">
        <v>0.67207350272232314</v>
      </c>
      <c r="D377" s="35">
        <v>15.9</v>
      </c>
      <c r="E377" s="36">
        <v>3140.27</v>
      </c>
      <c r="F377" s="35">
        <v>98.432720000000003</v>
      </c>
      <c r="G377" s="37">
        <v>16.943625226860252</v>
      </c>
      <c r="H377" s="35">
        <v>304.67331999999999</v>
      </c>
      <c r="I377" s="38">
        <v>23.2</v>
      </c>
      <c r="J377" s="35">
        <v>0.28433035124953032</v>
      </c>
      <c r="K377" s="35">
        <v>4.3954174228675136</v>
      </c>
      <c r="L377" s="35">
        <v>5.3293727313974593</v>
      </c>
      <c r="M377" s="36">
        <v>4625.4678999999996</v>
      </c>
      <c r="N377" s="34"/>
      <c r="O377" s="93">
        <v>2</v>
      </c>
      <c r="P377" s="127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1"/>
    </row>
    <row r="378" spans="1:27" ht="33.6" x14ac:dyDescent="0.65">
      <c r="A378" s="34">
        <v>377</v>
      </c>
      <c r="B378" s="34" t="s">
        <v>385</v>
      </c>
      <c r="C378" s="35">
        <v>1.0562301452921161</v>
      </c>
      <c r="D378" s="35">
        <v>6.8</v>
      </c>
      <c r="E378" s="36">
        <v>3747.77</v>
      </c>
      <c r="F378" s="35">
        <v>206.19755000000001</v>
      </c>
      <c r="G378" s="37">
        <v>29.413187557447632</v>
      </c>
      <c r="H378" s="35">
        <v>323.46442999999999</v>
      </c>
      <c r="I378" s="38">
        <v>23.8</v>
      </c>
      <c r="J378" s="35">
        <v>2.3205445544554455</v>
      </c>
      <c r="K378" s="35">
        <v>3.708899746827278</v>
      </c>
      <c r="L378" s="35">
        <v>4.9178398077822392</v>
      </c>
      <c r="M378" s="36">
        <v>2630.9644800000001</v>
      </c>
      <c r="N378" s="34"/>
      <c r="O378" s="93">
        <v>3</v>
      </c>
      <c r="P378" s="127"/>
      <c r="Q378" s="146"/>
      <c r="R378" s="149"/>
      <c r="S378" s="149"/>
      <c r="T378" s="149"/>
      <c r="U378" s="149"/>
      <c r="V378" s="149"/>
      <c r="W378" s="149"/>
      <c r="X378" s="149"/>
      <c r="Y378" s="149"/>
      <c r="Z378" s="149"/>
      <c r="AA378" s="11"/>
    </row>
    <row r="379" spans="1:27" ht="33.6" x14ac:dyDescent="0.65">
      <c r="A379" s="34">
        <v>378</v>
      </c>
      <c r="B379" s="34" t="s">
        <v>386</v>
      </c>
      <c r="C379" s="35">
        <v>0.83615419592785334</v>
      </c>
      <c r="D379" s="35">
        <v>17.399999999999999</v>
      </c>
      <c r="E379" s="36">
        <v>3232.13</v>
      </c>
      <c r="F379" s="35">
        <v>24.428270000000001</v>
      </c>
      <c r="G379" s="37">
        <v>19.223968069519525</v>
      </c>
      <c r="H379" s="35">
        <v>305.94148999999999</v>
      </c>
      <c r="I379" s="38">
        <v>26.5</v>
      </c>
      <c r="J379" s="35">
        <v>0.3223406893131664</v>
      </c>
      <c r="K379" s="35">
        <v>3.0313747284393471</v>
      </c>
      <c r="L379" s="35">
        <v>1.5955135654019097</v>
      </c>
      <c r="M379" s="36">
        <v>2677.3859400000001</v>
      </c>
      <c r="N379" s="34"/>
      <c r="O379" s="93">
        <v>5</v>
      </c>
      <c r="P379" s="127"/>
      <c r="Q379" s="146"/>
      <c r="R379" s="149"/>
      <c r="S379" s="98"/>
      <c r="T379" s="98"/>
      <c r="U379" s="98"/>
      <c r="V379" s="98"/>
      <c r="W379" s="98"/>
      <c r="X379" s="98"/>
      <c r="Y379" s="98"/>
      <c r="Z379" s="98"/>
      <c r="AA379" s="11"/>
    </row>
    <row r="380" spans="1:27" ht="33.6" x14ac:dyDescent="0.65">
      <c r="A380" s="34">
        <v>379</v>
      </c>
      <c r="B380" s="34" t="s">
        <v>387</v>
      </c>
      <c r="C380" s="35">
        <v>0.65122630113964597</v>
      </c>
      <c r="D380" s="35">
        <v>13</v>
      </c>
      <c r="E380" s="36">
        <v>4025.65</v>
      </c>
      <c r="F380" s="35">
        <v>12.31884</v>
      </c>
      <c r="G380" s="37">
        <v>38.259545191954203</v>
      </c>
      <c r="H380" s="35">
        <v>402.40796</v>
      </c>
      <c r="I380" s="38">
        <v>27.1</v>
      </c>
      <c r="J380" s="35">
        <v>0.50700416870094267</v>
      </c>
      <c r="K380" s="35">
        <v>3.1510950055144167</v>
      </c>
      <c r="L380" s="35">
        <v>2.6186912452077094</v>
      </c>
      <c r="M380" s="36">
        <v>2221.39068</v>
      </c>
      <c r="N380" s="34"/>
      <c r="O380" s="93">
        <v>6</v>
      </c>
      <c r="P380" s="127"/>
      <c r="Q380" s="146"/>
      <c r="R380" s="149"/>
      <c r="S380" s="98"/>
      <c r="T380" s="152"/>
      <c r="U380" s="152"/>
      <c r="V380" s="152"/>
      <c r="W380" s="152"/>
      <c r="X380" s="152"/>
      <c r="Y380" s="152"/>
      <c r="Z380" s="152"/>
      <c r="AA380" s="11"/>
    </row>
    <row r="381" spans="1:27" ht="33.6" x14ac:dyDescent="0.65">
      <c r="A381" s="34">
        <v>380</v>
      </c>
      <c r="B381" s="34" t="s">
        <v>388</v>
      </c>
      <c r="C381" s="35">
        <v>0.40013838391091205</v>
      </c>
      <c r="D381" s="35">
        <v>8.6999999999999993</v>
      </c>
      <c r="E381" s="36">
        <v>4100.84</v>
      </c>
      <c r="F381" s="35">
        <v>117.43078</v>
      </c>
      <c r="G381" s="37">
        <v>16.560376508678367</v>
      </c>
      <c r="H381" s="35">
        <v>331.95166999999998</v>
      </c>
      <c r="I381" s="38">
        <v>29.1</v>
      </c>
      <c r="J381" s="35">
        <v>0.72111224352441206</v>
      </c>
      <c r="K381" s="35">
        <v>5.0914835146902355</v>
      </c>
      <c r="L381" s="35">
        <v>1.0908829807372207</v>
      </c>
      <c r="M381" s="36">
        <v>3360.41176</v>
      </c>
      <c r="N381" s="34"/>
      <c r="O381" s="93">
        <v>7</v>
      </c>
      <c r="P381" s="127"/>
      <c r="Q381" s="146"/>
      <c r="R381" s="149"/>
      <c r="S381" s="98"/>
      <c r="T381" s="152"/>
      <c r="U381" s="34">
        <f>IF(ABS(U353)&gt;U367,0,1)</f>
        <v>0</v>
      </c>
      <c r="V381" s="101"/>
      <c r="W381" s="34">
        <f>IF(ABS(W353)&gt;W367,0,1)</f>
        <v>0</v>
      </c>
      <c r="X381" s="154"/>
      <c r="Y381" s="104"/>
      <c r="Z381" s="34">
        <f>IF(ABS(Z353)&gt;Z367,0,1)</f>
        <v>1</v>
      </c>
      <c r="AA381" s="11"/>
    </row>
    <row r="382" spans="1:27" ht="33.6" x14ac:dyDescent="0.6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93">
        <v>8</v>
      </c>
      <c r="P382" s="127"/>
      <c r="Q382" s="146"/>
      <c r="R382" s="149"/>
      <c r="S382" s="98"/>
      <c r="T382" s="152"/>
      <c r="U382" s="101"/>
      <c r="V382" s="101"/>
      <c r="W382" s="101"/>
      <c r="X382" s="154"/>
      <c r="Y382" s="104"/>
      <c r="Z382" s="101"/>
      <c r="AA382" s="11"/>
    </row>
    <row r="383" spans="1:27" ht="33.6" x14ac:dyDescent="0.6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93">
        <v>9</v>
      </c>
      <c r="P383" s="127"/>
      <c r="Q383" s="146"/>
      <c r="R383" s="149"/>
      <c r="S383" s="98"/>
      <c r="T383" s="152"/>
      <c r="U383" s="34">
        <f>IF(ABS(U355)&gt;U369,0,1)</f>
        <v>0</v>
      </c>
      <c r="V383" s="101"/>
      <c r="W383" s="34">
        <f>IF(ABS(W355)&gt;W369,0,1)</f>
        <v>0</v>
      </c>
      <c r="X383" s="154"/>
      <c r="Y383" s="104"/>
      <c r="Z383" s="34">
        <f>IF(ABS(Z355)&gt;Z369,0,1)</f>
        <v>1</v>
      </c>
      <c r="AA383" s="11"/>
    </row>
    <row r="384" spans="1:27" ht="33.6" x14ac:dyDescent="0.6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93">
        <v>10</v>
      </c>
      <c r="P384" s="127"/>
      <c r="Q384" s="146"/>
      <c r="R384" s="149"/>
      <c r="S384" s="98"/>
      <c r="T384" s="152"/>
      <c r="U384" s="154"/>
      <c r="V384" s="154"/>
      <c r="W384" s="154"/>
      <c r="X384" s="154"/>
      <c r="Y384" s="104"/>
      <c r="Z384" s="154"/>
      <c r="AA384" s="11"/>
    </row>
    <row r="385" spans="1:27" ht="33.6" x14ac:dyDescent="0.6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93">
        <v>11</v>
      </c>
      <c r="P385" s="127"/>
      <c r="Q385" s="146"/>
      <c r="R385" s="149"/>
      <c r="S385" s="98"/>
      <c r="T385" s="152"/>
      <c r="U385" s="104"/>
      <c r="V385" s="104"/>
      <c r="W385" s="104"/>
      <c r="X385" s="104"/>
      <c r="Y385" s="104"/>
      <c r="Z385" s="104"/>
      <c r="AA385" s="11"/>
    </row>
    <row r="386" spans="1:27" ht="33.6" x14ac:dyDescent="0.6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94">
        <v>13</v>
      </c>
      <c r="P386" s="127"/>
      <c r="Q386" s="146"/>
      <c r="R386" s="149"/>
      <c r="S386" s="98"/>
      <c r="T386" s="152"/>
      <c r="U386" s="34">
        <f>IF(ABS(U358)&gt;U372,0,1)</f>
        <v>1</v>
      </c>
      <c r="V386" s="101"/>
      <c r="W386" s="34">
        <f>IF(ABS(W358)&gt;W372,0,1)</f>
        <v>1</v>
      </c>
      <c r="X386" s="154"/>
      <c r="Y386" s="104"/>
      <c r="Z386" s="34">
        <f>IF(ABS(Z358)&gt;Z372,0,1)</f>
        <v>0</v>
      </c>
      <c r="AA386" s="11"/>
    </row>
    <row r="387" spans="1:27" ht="33.6" x14ac:dyDescent="0.6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95" t="s">
        <v>64</v>
      </c>
      <c r="P387" s="96">
        <f t="shared" ref="P387:Z387" si="105">SUM(P376:P386)</f>
        <v>0</v>
      </c>
      <c r="Q387" s="41">
        <f t="shared" si="105"/>
        <v>0</v>
      </c>
      <c r="R387" s="41">
        <f t="shared" si="105"/>
        <v>0</v>
      </c>
      <c r="S387" s="41">
        <f t="shared" si="105"/>
        <v>0</v>
      </c>
      <c r="T387" s="41">
        <f t="shared" si="105"/>
        <v>0</v>
      </c>
      <c r="U387" s="41">
        <f t="shared" si="105"/>
        <v>1</v>
      </c>
      <c r="V387" s="41">
        <f t="shared" si="105"/>
        <v>0</v>
      </c>
      <c r="W387" s="41">
        <f t="shared" si="105"/>
        <v>1</v>
      </c>
      <c r="X387" s="41">
        <f t="shared" si="105"/>
        <v>0</v>
      </c>
      <c r="Y387" s="41">
        <f t="shared" si="105"/>
        <v>0</v>
      </c>
      <c r="Z387" s="106">
        <f t="shared" si="105"/>
        <v>2</v>
      </c>
      <c r="AA387" s="11"/>
    </row>
    <row r="388" spans="1:27" ht="33.6" x14ac:dyDescent="0.6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11"/>
    </row>
    <row r="389" spans="1:27" ht="33.6" x14ac:dyDescent="0.6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9" t="s">
        <v>413</v>
      </c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79"/>
      <c r="AA389" s="11"/>
    </row>
    <row r="390" spans="1:27" ht="33.6" x14ac:dyDescent="0.6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80"/>
      <c r="P390" s="81">
        <v>1</v>
      </c>
      <c r="Q390" s="81">
        <v>2</v>
      </c>
      <c r="R390" s="81">
        <v>3</v>
      </c>
      <c r="S390" s="81">
        <v>5</v>
      </c>
      <c r="T390" s="81">
        <v>6</v>
      </c>
      <c r="U390" s="81">
        <v>7</v>
      </c>
      <c r="V390" s="81">
        <v>8</v>
      </c>
      <c r="W390" s="81">
        <v>9</v>
      </c>
      <c r="X390" s="81">
        <v>10</v>
      </c>
      <c r="Y390" s="81">
        <v>11</v>
      </c>
      <c r="Z390" s="82">
        <v>13</v>
      </c>
      <c r="AA390" s="11"/>
    </row>
    <row r="391" spans="1:27" ht="33.6" x14ac:dyDescent="0.6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80">
        <v>1</v>
      </c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8"/>
      <c r="AA391" s="11"/>
    </row>
    <row r="392" spans="1:27" ht="33.6" x14ac:dyDescent="0.6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80">
        <v>2</v>
      </c>
      <c r="P392" s="127"/>
      <c r="Q392" s="146"/>
      <c r="R392" s="146"/>
      <c r="S392" s="146"/>
      <c r="T392" s="146"/>
      <c r="U392" s="146"/>
      <c r="V392" s="146"/>
      <c r="W392" s="146"/>
      <c r="X392" s="146"/>
      <c r="Y392" s="146"/>
      <c r="Z392" s="148"/>
      <c r="AA392" s="11"/>
    </row>
    <row r="393" spans="1:27" ht="33.6" x14ac:dyDescent="0.6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80">
        <v>3</v>
      </c>
      <c r="P393" s="127"/>
      <c r="Q393" s="146"/>
      <c r="R393" s="149"/>
      <c r="S393" s="149"/>
      <c r="T393" s="149"/>
      <c r="U393" s="149"/>
      <c r="V393" s="149"/>
      <c r="W393" s="149"/>
      <c r="X393" s="149"/>
      <c r="Y393" s="149"/>
      <c r="Z393" s="150"/>
      <c r="AA393" s="11"/>
    </row>
    <row r="394" spans="1:27" ht="33.6" x14ac:dyDescent="0.6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80">
        <v>5</v>
      </c>
      <c r="P394" s="127"/>
      <c r="Q394" s="146"/>
      <c r="R394" s="149"/>
      <c r="S394" s="98"/>
      <c r="T394" s="98"/>
      <c r="U394" s="98"/>
      <c r="V394" s="98"/>
      <c r="W394" s="98"/>
      <c r="X394" s="98"/>
      <c r="Y394" s="98"/>
      <c r="Z394" s="99"/>
      <c r="AA394" s="11"/>
    </row>
    <row r="395" spans="1:27" ht="33.6" x14ac:dyDescent="0.6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80">
        <v>6</v>
      </c>
      <c r="P395" s="127"/>
      <c r="Q395" s="146"/>
      <c r="R395" s="149"/>
      <c r="S395" s="98"/>
      <c r="T395" s="152"/>
      <c r="U395" s="152"/>
      <c r="V395" s="152"/>
      <c r="W395" s="152"/>
      <c r="X395" s="152"/>
      <c r="Y395" s="152"/>
      <c r="Z395" s="153"/>
      <c r="AA395" s="11"/>
    </row>
    <row r="396" spans="1:27" ht="33.6" x14ac:dyDescent="0.6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80">
        <v>7</v>
      </c>
      <c r="P396" s="127"/>
      <c r="Q396" s="146"/>
      <c r="R396" s="149"/>
      <c r="S396" s="98"/>
      <c r="T396" s="152"/>
      <c r="U396" s="34">
        <v>1</v>
      </c>
      <c r="V396" s="101"/>
      <c r="W396" s="34">
        <v>0.65148670136464681</v>
      </c>
      <c r="X396" s="154"/>
      <c r="Y396" s="104"/>
      <c r="Z396" s="107"/>
      <c r="AA396" s="11"/>
    </row>
    <row r="397" spans="1:27" ht="33.6" x14ac:dyDescent="0.6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80">
        <v>8</v>
      </c>
      <c r="P397" s="127"/>
      <c r="Q397" s="146"/>
      <c r="R397" s="149"/>
      <c r="S397" s="98"/>
      <c r="T397" s="152"/>
      <c r="U397" s="101"/>
      <c r="V397" s="101"/>
      <c r="W397" s="101"/>
      <c r="X397" s="154"/>
      <c r="Y397" s="104"/>
      <c r="Z397" s="107"/>
      <c r="AA397" s="11"/>
    </row>
    <row r="398" spans="1:27" ht="33.6" x14ac:dyDescent="0.6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80">
        <v>9</v>
      </c>
      <c r="P398" s="127"/>
      <c r="Q398" s="146"/>
      <c r="R398" s="149"/>
      <c r="S398" s="98"/>
      <c r="T398" s="152"/>
      <c r="U398" s="34">
        <v>0.65148670136464681</v>
      </c>
      <c r="V398" s="101"/>
      <c r="W398" s="34">
        <v>1</v>
      </c>
      <c r="X398" s="154"/>
      <c r="Y398" s="104"/>
      <c r="Z398" s="107"/>
      <c r="AA398" s="11"/>
    </row>
    <row r="399" spans="1:27" ht="33.6" x14ac:dyDescent="0.6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80">
        <v>10</v>
      </c>
      <c r="P399" s="127"/>
      <c r="Q399" s="146"/>
      <c r="R399" s="149"/>
      <c r="S399" s="98"/>
      <c r="T399" s="152"/>
      <c r="U399" s="154"/>
      <c r="V399" s="154"/>
      <c r="W399" s="154"/>
      <c r="X399" s="154"/>
      <c r="Y399" s="104"/>
      <c r="Z399" s="107"/>
      <c r="AA399" s="11"/>
    </row>
    <row r="400" spans="1:27" ht="33.6" x14ac:dyDescent="0.6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80">
        <v>11</v>
      </c>
      <c r="P400" s="127"/>
      <c r="Q400" s="146"/>
      <c r="R400" s="149"/>
      <c r="S400" s="98"/>
      <c r="T400" s="152"/>
      <c r="U400" s="104"/>
      <c r="V400" s="104"/>
      <c r="W400" s="104"/>
      <c r="X400" s="104"/>
      <c r="Y400" s="104"/>
      <c r="Z400" s="107"/>
      <c r="AA400" s="11"/>
    </row>
    <row r="401" spans="1:27" ht="33.6" x14ac:dyDescent="0.6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84">
        <v>13</v>
      </c>
      <c r="P401" s="126"/>
      <c r="Q401" s="147"/>
      <c r="R401" s="125"/>
      <c r="S401" s="97"/>
      <c r="T401" s="151"/>
      <c r="U401" s="108"/>
      <c r="V401" s="108"/>
      <c r="W401" s="108"/>
      <c r="X401" s="108"/>
      <c r="Y401" s="108"/>
      <c r="Z401" s="106"/>
      <c r="AA401" s="11"/>
    </row>
    <row r="402" spans="1:27" ht="33.6" x14ac:dyDescent="0.6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11"/>
    </row>
    <row r="403" spans="1:27" ht="33.6" x14ac:dyDescent="0.6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43" t="s">
        <v>429</v>
      </c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11"/>
    </row>
    <row r="404" spans="1:27" ht="33.6" x14ac:dyDescent="0.6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86"/>
      <c r="P404" s="87">
        <v>1</v>
      </c>
      <c r="Q404" s="87">
        <v>2</v>
      </c>
      <c r="R404" s="87">
        <v>3</v>
      </c>
      <c r="S404" s="87">
        <v>5</v>
      </c>
      <c r="T404" s="87">
        <v>6</v>
      </c>
      <c r="U404" s="87">
        <v>7</v>
      </c>
      <c r="V404" s="87">
        <v>8</v>
      </c>
      <c r="W404" s="87">
        <v>9</v>
      </c>
      <c r="X404" s="87">
        <v>10</v>
      </c>
      <c r="Y404" s="87">
        <v>11</v>
      </c>
      <c r="Z404" s="88">
        <v>13</v>
      </c>
      <c r="AA404" s="11"/>
    </row>
    <row r="405" spans="1:27" ht="33.6" x14ac:dyDescent="0.6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89">
        <v>1</v>
      </c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1"/>
    </row>
    <row r="406" spans="1:27" ht="33.6" x14ac:dyDescent="0.6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89">
        <v>2</v>
      </c>
      <c r="P406" s="127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1"/>
    </row>
    <row r="407" spans="1:27" ht="33.6" x14ac:dyDescent="0.6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89">
        <v>3</v>
      </c>
      <c r="P407" s="127"/>
      <c r="Q407" s="146"/>
      <c r="R407" s="149"/>
      <c r="S407" s="149"/>
      <c r="T407" s="149"/>
      <c r="U407" s="149"/>
      <c r="V407" s="149"/>
      <c r="W407" s="149"/>
      <c r="X407" s="149"/>
      <c r="Y407" s="149"/>
      <c r="Z407" s="149"/>
      <c r="AA407" s="11"/>
    </row>
    <row r="408" spans="1:27" ht="33.6" x14ac:dyDescent="0.6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89">
        <v>5</v>
      </c>
      <c r="P408" s="127"/>
      <c r="Q408" s="146"/>
      <c r="R408" s="149"/>
      <c r="S408" s="98"/>
      <c r="T408" s="98"/>
      <c r="U408" s="98"/>
      <c r="V408" s="98"/>
      <c r="W408" s="98"/>
      <c r="X408" s="98"/>
      <c r="Y408" s="98"/>
      <c r="Z408" s="98"/>
      <c r="AA408" s="11"/>
    </row>
    <row r="409" spans="1:27" ht="33.6" x14ac:dyDescent="0.6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89">
        <v>6</v>
      </c>
      <c r="P409" s="127"/>
      <c r="Q409" s="146"/>
      <c r="R409" s="149"/>
      <c r="S409" s="98"/>
      <c r="T409" s="152"/>
      <c r="U409" s="152"/>
      <c r="V409" s="152"/>
      <c r="W409" s="152"/>
      <c r="X409" s="152"/>
      <c r="Y409" s="152"/>
      <c r="Z409" s="152"/>
      <c r="AA409" s="11"/>
    </row>
    <row r="410" spans="1:27" ht="33.6" x14ac:dyDescent="0.6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89">
        <v>7</v>
      </c>
      <c r="P410" s="127"/>
      <c r="Q410" s="146"/>
      <c r="R410" s="149"/>
      <c r="S410" s="98"/>
      <c r="T410" s="152"/>
      <c r="U410" s="34">
        <f>TDIST(ABS(U396),2,2)</f>
        <v>0.42264973081037416</v>
      </c>
      <c r="V410" s="101"/>
      <c r="W410" s="34">
        <f t="shared" ref="W410" si="106">TDIST(ABS(W396),2,2)</f>
        <v>0.58159170155163786</v>
      </c>
      <c r="X410" s="154"/>
      <c r="Y410" s="104"/>
      <c r="Z410" s="109"/>
      <c r="AA410" s="11"/>
    </row>
    <row r="411" spans="1:27" ht="33.6" x14ac:dyDescent="0.6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89">
        <v>8</v>
      </c>
      <c r="P411" s="127"/>
      <c r="Q411" s="146"/>
      <c r="R411" s="149"/>
      <c r="S411" s="98"/>
      <c r="T411" s="152"/>
      <c r="U411" s="101"/>
      <c r="V411" s="101"/>
      <c r="W411" s="101"/>
      <c r="X411" s="154"/>
      <c r="Y411" s="104"/>
      <c r="Z411" s="109"/>
      <c r="AA411" s="11"/>
    </row>
    <row r="412" spans="1:27" ht="33.6" x14ac:dyDescent="0.6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89">
        <v>9</v>
      </c>
      <c r="P412" s="127"/>
      <c r="Q412" s="146"/>
      <c r="R412" s="149"/>
      <c r="S412" s="98"/>
      <c r="T412" s="152"/>
      <c r="U412" s="34">
        <f t="shared" ref="U412:W412" si="107">TDIST(ABS(U398),2,2)</f>
        <v>0.58159170155163786</v>
      </c>
      <c r="V412" s="101"/>
      <c r="W412" s="34">
        <f t="shared" si="107"/>
        <v>0.42264973081037416</v>
      </c>
      <c r="X412" s="154"/>
      <c r="Y412" s="104"/>
      <c r="Z412" s="109"/>
      <c r="AA412" s="11"/>
    </row>
    <row r="413" spans="1:27" ht="33.6" x14ac:dyDescent="0.6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89">
        <v>10</v>
      </c>
      <c r="P413" s="127"/>
      <c r="Q413" s="146"/>
      <c r="R413" s="149"/>
      <c r="S413" s="98"/>
      <c r="T413" s="152"/>
      <c r="U413" s="154"/>
      <c r="V413" s="154"/>
      <c r="W413" s="154"/>
      <c r="X413" s="154"/>
      <c r="Y413" s="104"/>
      <c r="Z413" s="109"/>
      <c r="AA413" s="11"/>
    </row>
    <row r="414" spans="1:27" ht="33.6" x14ac:dyDescent="0.6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89">
        <v>11</v>
      </c>
      <c r="P414" s="127"/>
      <c r="Q414" s="146"/>
      <c r="R414" s="149"/>
      <c r="S414" s="98"/>
      <c r="T414" s="152"/>
      <c r="U414" s="104"/>
      <c r="V414" s="104"/>
      <c r="W414" s="104"/>
      <c r="X414" s="104"/>
      <c r="Y414" s="104"/>
      <c r="Z414" s="109"/>
      <c r="AA414" s="11"/>
    </row>
    <row r="415" spans="1:27" ht="33.6" x14ac:dyDescent="0.6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90">
        <v>13</v>
      </c>
      <c r="P415" s="127"/>
      <c r="Q415" s="146"/>
      <c r="R415" s="149"/>
      <c r="S415" s="98"/>
      <c r="T415" s="152"/>
      <c r="U415" s="109"/>
      <c r="V415" s="109"/>
      <c r="W415" s="109"/>
      <c r="X415" s="109"/>
      <c r="Y415" s="109"/>
      <c r="Z415" s="109"/>
      <c r="AA415" s="11"/>
    </row>
    <row r="416" spans="1:27" ht="33.6" x14ac:dyDescent="0.6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43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11"/>
    </row>
    <row r="417" spans="1:27" ht="33.6" x14ac:dyDescent="0.6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42" t="s">
        <v>415</v>
      </c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79"/>
      <c r="AA417" s="11"/>
    </row>
    <row r="418" spans="1:27" ht="33.6" x14ac:dyDescent="0.6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91"/>
      <c r="P418" s="87">
        <v>1</v>
      </c>
      <c r="Q418" s="87">
        <v>2</v>
      </c>
      <c r="R418" s="87">
        <v>3</v>
      </c>
      <c r="S418" s="87">
        <v>5</v>
      </c>
      <c r="T418" s="87">
        <v>6</v>
      </c>
      <c r="U418" s="87">
        <v>7</v>
      </c>
      <c r="V418" s="87">
        <v>8</v>
      </c>
      <c r="W418" s="87">
        <v>9</v>
      </c>
      <c r="X418" s="87">
        <v>10</v>
      </c>
      <c r="Y418" s="87">
        <v>11</v>
      </c>
      <c r="Z418" s="92">
        <v>13</v>
      </c>
      <c r="AA418" s="11"/>
    </row>
    <row r="419" spans="1:27" ht="33.6" x14ac:dyDescent="0.6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93">
        <v>1</v>
      </c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1"/>
    </row>
    <row r="420" spans="1:27" ht="33.6" x14ac:dyDescent="0.6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93">
        <v>2</v>
      </c>
      <c r="P420" s="127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1"/>
    </row>
    <row r="421" spans="1:27" ht="33.6" x14ac:dyDescent="0.6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93">
        <v>3</v>
      </c>
      <c r="P421" s="127"/>
      <c r="Q421" s="146"/>
      <c r="R421" s="149"/>
      <c r="S421" s="149"/>
      <c r="T421" s="149"/>
      <c r="U421" s="149"/>
      <c r="V421" s="149"/>
      <c r="W421" s="149"/>
      <c r="X421" s="149"/>
      <c r="Y421" s="149"/>
      <c r="Z421" s="149"/>
      <c r="AA421" s="11"/>
    </row>
    <row r="422" spans="1:27" ht="33.6" x14ac:dyDescent="0.6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93">
        <v>5</v>
      </c>
      <c r="P422" s="127"/>
      <c r="Q422" s="146"/>
      <c r="R422" s="149"/>
      <c r="S422" s="98"/>
      <c r="T422" s="98"/>
      <c r="U422" s="98"/>
      <c r="V422" s="98"/>
      <c r="W422" s="98"/>
      <c r="X422" s="98"/>
      <c r="Y422" s="98"/>
      <c r="Z422" s="98"/>
      <c r="AA422" s="11"/>
    </row>
    <row r="423" spans="1:27" ht="33.6" x14ac:dyDescent="0.6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93">
        <v>6</v>
      </c>
      <c r="P423" s="127"/>
      <c r="Q423" s="146"/>
      <c r="R423" s="149"/>
      <c r="S423" s="98"/>
      <c r="T423" s="152"/>
      <c r="U423" s="152"/>
      <c r="V423" s="152"/>
      <c r="W423" s="152"/>
      <c r="X423" s="152"/>
      <c r="Y423" s="152"/>
      <c r="Z423" s="152"/>
      <c r="AA423" s="11"/>
    </row>
    <row r="424" spans="1:27" ht="33.6" x14ac:dyDescent="0.6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93">
        <v>7</v>
      </c>
      <c r="P424" s="127"/>
      <c r="Q424" s="146"/>
      <c r="R424" s="149"/>
      <c r="S424" s="98"/>
      <c r="T424" s="152"/>
      <c r="U424" s="34">
        <f>IF(ABS(U396)&gt;U410,0,1)</f>
        <v>0</v>
      </c>
      <c r="V424" s="101"/>
      <c r="W424" s="34">
        <f>IF(ABS(W396)&gt;W410,0,1)</f>
        <v>0</v>
      </c>
      <c r="X424" s="154"/>
      <c r="Y424" s="104"/>
      <c r="Z424" s="109"/>
      <c r="AA424" s="11"/>
    </row>
    <row r="425" spans="1:27" ht="33.6" x14ac:dyDescent="0.6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93">
        <v>8</v>
      </c>
      <c r="P425" s="127"/>
      <c r="Q425" s="146"/>
      <c r="R425" s="149"/>
      <c r="S425" s="98"/>
      <c r="T425" s="152"/>
      <c r="U425" s="101"/>
      <c r="V425" s="101"/>
      <c r="W425" s="101"/>
      <c r="X425" s="154"/>
      <c r="Y425" s="104"/>
      <c r="Z425" s="109"/>
      <c r="AA425" s="11"/>
    </row>
    <row r="426" spans="1:27" ht="33.6" x14ac:dyDescent="0.6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93">
        <v>9</v>
      </c>
      <c r="P426" s="127"/>
      <c r="Q426" s="146"/>
      <c r="R426" s="149"/>
      <c r="S426" s="98"/>
      <c r="T426" s="152"/>
      <c r="U426" s="34">
        <f>IF(ABS(U398)&gt;U412,0,1)</f>
        <v>0</v>
      </c>
      <c r="V426" s="101"/>
      <c r="W426" s="34">
        <f>IF(ABS(W398)&gt;W412,0,1)</f>
        <v>0</v>
      </c>
      <c r="X426" s="154"/>
      <c r="Y426" s="104"/>
      <c r="Z426" s="109"/>
      <c r="AA426" s="11"/>
    </row>
    <row r="427" spans="1:27" ht="33.6" x14ac:dyDescent="0.6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93">
        <v>10</v>
      </c>
      <c r="P427" s="127"/>
      <c r="Q427" s="146"/>
      <c r="R427" s="149"/>
      <c r="S427" s="98"/>
      <c r="T427" s="152"/>
      <c r="U427" s="154"/>
      <c r="V427" s="154"/>
      <c r="W427" s="154"/>
      <c r="X427" s="154"/>
      <c r="Y427" s="104"/>
      <c r="Z427" s="109"/>
      <c r="AA427" s="11"/>
    </row>
    <row r="428" spans="1:27" ht="33.6" x14ac:dyDescent="0.6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93">
        <v>11</v>
      </c>
      <c r="P428" s="127"/>
      <c r="Q428" s="146"/>
      <c r="R428" s="149"/>
      <c r="S428" s="98"/>
      <c r="T428" s="152"/>
      <c r="U428" s="104"/>
      <c r="V428" s="104"/>
      <c r="W428" s="104"/>
      <c r="X428" s="104"/>
      <c r="Y428" s="104"/>
      <c r="Z428" s="109"/>
      <c r="AA428" s="11"/>
    </row>
    <row r="429" spans="1:27" ht="33.6" x14ac:dyDescent="0.6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94">
        <v>13</v>
      </c>
      <c r="P429" s="127"/>
      <c r="Q429" s="146"/>
      <c r="R429" s="149"/>
      <c r="S429" s="98"/>
      <c r="T429" s="152"/>
      <c r="U429" s="109"/>
      <c r="V429" s="109"/>
      <c r="W429" s="109"/>
      <c r="X429" s="109"/>
      <c r="Y429" s="109"/>
      <c r="Z429" s="109"/>
      <c r="AA429" s="11"/>
    </row>
    <row r="430" spans="1:27" ht="33.6" x14ac:dyDescent="0.6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95" t="s">
        <v>64</v>
      </c>
      <c r="P430" s="96">
        <f t="shared" ref="P430:Z430" si="108">SUM(P419:P429)</f>
        <v>0</v>
      </c>
      <c r="Q430" s="41">
        <f t="shared" si="108"/>
        <v>0</v>
      </c>
      <c r="R430" s="41">
        <f t="shared" si="108"/>
        <v>0</v>
      </c>
      <c r="S430" s="41">
        <f t="shared" si="108"/>
        <v>0</v>
      </c>
      <c r="T430" s="41">
        <f t="shared" si="108"/>
        <v>0</v>
      </c>
      <c r="U430" s="156">
        <f t="shared" si="108"/>
        <v>0</v>
      </c>
      <c r="V430" s="41">
        <f t="shared" si="108"/>
        <v>0</v>
      </c>
      <c r="W430" s="156">
        <f t="shared" si="108"/>
        <v>0</v>
      </c>
      <c r="X430" s="41">
        <f t="shared" si="108"/>
        <v>0</v>
      </c>
      <c r="Y430" s="41">
        <f t="shared" si="108"/>
        <v>0</v>
      </c>
      <c r="Z430" s="85">
        <f t="shared" si="108"/>
        <v>0</v>
      </c>
      <c r="AA430" s="11"/>
    </row>
    <row r="431" spans="1:27" ht="23.4" x14ac:dyDescent="0.4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23.4" x14ac:dyDescent="0.4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1"/>
  <sheetViews>
    <sheetView topLeftCell="C1" zoomScale="42" zoomScaleNormal="42" workbookViewId="0">
      <selection activeCell="J1" sqref="J1"/>
    </sheetView>
  </sheetViews>
  <sheetFormatPr defaultRowHeight="14.4" x14ac:dyDescent="0.3"/>
  <cols>
    <col min="2" max="2" width="30.33203125" customWidth="1"/>
    <col min="3" max="3" width="24.44140625" customWidth="1"/>
    <col min="4" max="4" width="27.5546875" customWidth="1"/>
    <col min="5" max="5" width="23.109375" customWidth="1"/>
    <col min="6" max="6" width="24.109375" customWidth="1"/>
    <col min="7" max="7" width="27.88671875" customWidth="1"/>
    <col min="8" max="8" width="28.5546875" customWidth="1"/>
    <col min="9" max="9" width="20.44140625" customWidth="1"/>
    <col min="10" max="10" width="22.109375" customWidth="1"/>
    <col min="11" max="11" width="22.6640625" customWidth="1"/>
    <col min="12" max="12" width="19.33203125" customWidth="1"/>
    <col min="14" max="14" width="19" customWidth="1"/>
    <col min="15" max="15" width="33.5546875" customWidth="1"/>
    <col min="16" max="16" width="28" customWidth="1"/>
    <col min="17" max="17" width="29.5546875" customWidth="1"/>
    <col min="18" max="18" width="23.44140625" customWidth="1"/>
    <col min="19" max="19" width="19" customWidth="1"/>
    <col min="20" max="20" width="22" customWidth="1"/>
    <col min="21" max="21" width="20.6640625" customWidth="1"/>
    <col min="22" max="22" width="21.44140625" customWidth="1"/>
    <col min="23" max="23" width="20.44140625" customWidth="1"/>
    <col min="24" max="24" width="19.6640625" customWidth="1"/>
  </cols>
  <sheetData>
    <row r="1" spans="1:24" ht="67.2" x14ac:dyDescent="0.65">
      <c r="A1" s="32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6</v>
      </c>
      <c r="G1" s="33" t="s">
        <v>7</v>
      </c>
      <c r="H1" s="33" t="s">
        <v>9</v>
      </c>
      <c r="I1" s="33" t="s">
        <v>10</v>
      </c>
      <c r="J1" s="33" t="s">
        <v>11</v>
      </c>
      <c r="K1" s="33" t="s">
        <v>12</v>
      </c>
      <c r="L1" s="33" t="s">
        <v>14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33.6" x14ac:dyDescent="0.65">
      <c r="A2" s="34">
        <v>1</v>
      </c>
      <c r="B2" s="34" t="s">
        <v>15</v>
      </c>
      <c r="C2" s="35">
        <v>0.57275010389000314</v>
      </c>
      <c r="D2" s="35">
        <v>17.100000000000001</v>
      </c>
      <c r="E2" s="36">
        <v>3170.04</v>
      </c>
      <c r="F2" s="35">
        <v>28.048999999999999</v>
      </c>
      <c r="G2" s="37">
        <v>18.555657939906411</v>
      </c>
      <c r="H2" s="38">
        <v>28.7</v>
      </c>
      <c r="I2" s="35">
        <v>0.48458799485915344</v>
      </c>
      <c r="J2" s="35">
        <v>4.1556001228612205</v>
      </c>
      <c r="K2" s="35">
        <v>3.2153504254973173</v>
      </c>
      <c r="L2" s="36">
        <v>4099.5356599999996</v>
      </c>
      <c r="M2" s="34"/>
      <c r="N2" s="34" t="s">
        <v>16</v>
      </c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ht="33.6" x14ac:dyDescent="0.65">
      <c r="A3" s="34">
        <v>2</v>
      </c>
      <c r="B3" s="34" t="s">
        <v>17</v>
      </c>
      <c r="C3" s="35">
        <v>0.62473474238180127</v>
      </c>
      <c r="D3" s="35">
        <v>12.4</v>
      </c>
      <c r="E3" s="36">
        <v>3816.77</v>
      </c>
      <c r="F3" s="35">
        <v>179.97846999999999</v>
      </c>
      <c r="G3" s="37">
        <v>14.684661743485274</v>
      </c>
      <c r="H3" s="38">
        <v>27.2</v>
      </c>
      <c r="I3" s="35">
        <v>0.17476301532490857</v>
      </c>
      <c r="J3" s="35">
        <v>3.9045921398862578</v>
      </c>
      <c r="K3" s="35">
        <v>4.1174772939478821</v>
      </c>
      <c r="L3" s="36">
        <v>4915.6268600000003</v>
      </c>
      <c r="M3" s="34"/>
      <c r="N3" s="111"/>
      <c r="O3" s="113">
        <v>1</v>
      </c>
      <c r="P3" s="113">
        <v>2</v>
      </c>
      <c r="Q3" s="113">
        <v>3</v>
      </c>
      <c r="R3" s="113">
        <v>5</v>
      </c>
      <c r="S3" s="113">
        <v>6</v>
      </c>
      <c r="T3" s="113">
        <v>8</v>
      </c>
      <c r="U3" s="113">
        <v>9</v>
      </c>
      <c r="V3" s="113">
        <v>10</v>
      </c>
      <c r="W3" s="113">
        <v>11</v>
      </c>
      <c r="X3" s="114">
        <v>13</v>
      </c>
    </row>
    <row r="4" spans="1:24" ht="33.6" x14ac:dyDescent="0.65">
      <c r="A4" s="34">
        <v>3</v>
      </c>
      <c r="B4" s="34" t="s">
        <v>18</v>
      </c>
      <c r="C4" s="35">
        <v>0.91705726513144481</v>
      </c>
      <c r="D4" s="35">
        <v>23.7</v>
      </c>
      <c r="E4" s="36">
        <v>3449.7</v>
      </c>
      <c r="F4" s="35">
        <v>103.00031</v>
      </c>
      <c r="G4" s="37">
        <v>15.420148087765778</v>
      </c>
      <c r="H4" s="38">
        <v>22.8</v>
      </c>
      <c r="I4" s="35">
        <v>0.18355780923754675</v>
      </c>
      <c r="J4" s="35">
        <v>2.8870321309693634</v>
      </c>
      <c r="K4" s="35">
        <v>4.5834182460430677</v>
      </c>
      <c r="L4" s="36">
        <v>3554.6328400000002</v>
      </c>
      <c r="M4" s="34"/>
      <c r="N4" s="111">
        <v>1</v>
      </c>
      <c r="O4" s="34">
        <v>1</v>
      </c>
      <c r="P4" s="34">
        <v>0.13205473260823347</v>
      </c>
      <c r="Q4" s="34">
        <v>0.21496325846863598</v>
      </c>
      <c r="R4" s="34">
        <v>5.8671247755794617E-2</v>
      </c>
      <c r="S4" s="34">
        <v>0.34916993693312837</v>
      </c>
      <c r="T4" s="34">
        <v>-7.691061336632922E-2</v>
      </c>
      <c r="U4" s="34">
        <v>0.48178185592763206</v>
      </c>
      <c r="V4" s="34">
        <v>-0.14006099266762029</v>
      </c>
      <c r="W4" s="34">
        <v>-5.5130427566529329E-4</v>
      </c>
      <c r="X4" s="83">
        <v>4.5157809904088821E-3</v>
      </c>
    </row>
    <row r="5" spans="1:24" ht="33.6" x14ac:dyDescent="0.65">
      <c r="A5" s="34">
        <v>4</v>
      </c>
      <c r="B5" s="34" t="s">
        <v>19</v>
      </c>
      <c r="C5" s="35">
        <v>0.62298679692754244</v>
      </c>
      <c r="D5" s="35">
        <v>7.5</v>
      </c>
      <c r="E5" s="36">
        <v>5778.97</v>
      </c>
      <c r="F5" s="35">
        <v>99.103499999999997</v>
      </c>
      <c r="G5" s="37">
        <v>20.415206541361368</v>
      </c>
      <c r="H5" s="38">
        <v>28.5</v>
      </c>
      <c r="I5" s="35">
        <v>0.35138486978090122</v>
      </c>
      <c r="J5" s="35">
        <v>4.6900994655056456</v>
      </c>
      <c r="K5" s="35">
        <v>3.9131358182011255</v>
      </c>
      <c r="L5" s="36">
        <v>3010.7341299999998</v>
      </c>
      <c r="M5" s="34"/>
      <c r="N5" s="111">
        <v>2</v>
      </c>
      <c r="O5" s="34">
        <v>0.13205473260823347</v>
      </c>
      <c r="P5" s="34">
        <v>1.0000000000000002</v>
      </c>
      <c r="Q5" s="34">
        <v>-0.36627928763594259</v>
      </c>
      <c r="R5" s="34">
        <v>-0.15238704937023381</v>
      </c>
      <c r="S5" s="34">
        <v>-0.25400337594945999</v>
      </c>
      <c r="T5" s="34">
        <v>-0.36717602162651097</v>
      </c>
      <c r="U5" s="34">
        <v>-0.33336885773306885</v>
      </c>
      <c r="V5" s="34">
        <v>0.10776032353320435</v>
      </c>
      <c r="W5" s="34">
        <v>8.4949964741821163E-2</v>
      </c>
      <c r="X5" s="83">
        <v>0.20735409462925808</v>
      </c>
    </row>
    <row r="6" spans="1:24" ht="33.6" x14ac:dyDescent="0.65">
      <c r="A6" s="34">
        <v>5</v>
      </c>
      <c r="B6" s="34" t="s">
        <v>20</v>
      </c>
      <c r="C6" s="35">
        <v>0.76876836761955647</v>
      </c>
      <c r="D6" s="35">
        <v>11.3</v>
      </c>
      <c r="E6" s="36">
        <v>3586.29</v>
      </c>
      <c r="F6" s="35">
        <v>86.540509999999998</v>
      </c>
      <c r="G6" s="37">
        <v>21.473417045150946</v>
      </c>
      <c r="H6" s="38">
        <v>29.3</v>
      </c>
      <c r="I6" s="35">
        <v>1.0161206162634224</v>
      </c>
      <c r="J6" s="35">
        <v>3.0056104728827142</v>
      </c>
      <c r="K6" s="35">
        <v>4.3524579214533796</v>
      </c>
      <c r="L6" s="36">
        <v>5375.7614199999998</v>
      </c>
      <c r="M6" s="34"/>
      <c r="N6" s="111">
        <v>3</v>
      </c>
      <c r="O6" s="34">
        <v>0.21496325846863598</v>
      </c>
      <c r="P6" s="34">
        <v>-0.36627928763594259</v>
      </c>
      <c r="Q6" s="34">
        <v>1</v>
      </c>
      <c r="R6" s="34">
        <v>0.23220859675474526</v>
      </c>
      <c r="S6" s="34">
        <v>0.37560002309429857</v>
      </c>
      <c r="T6" s="34">
        <v>0.18519511732047761</v>
      </c>
      <c r="U6" s="34">
        <v>0.39107624785442147</v>
      </c>
      <c r="V6" s="34">
        <v>-0.22425935370705888</v>
      </c>
      <c r="W6" s="34">
        <v>-2.8476810514945505E-2</v>
      </c>
      <c r="X6" s="83">
        <v>-0.15168513430632133</v>
      </c>
    </row>
    <row r="7" spans="1:24" ht="33.6" x14ac:dyDescent="0.65">
      <c r="A7" s="34">
        <v>6</v>
      </c>
      <c r="B7" s="34" t="s">
        <v>21</v>
      </c>
      <c r="C7" s="35">
        <v>0.72955034787095863</v>
      </c>
      <c r="D7" s="35">
        <v>12.3</v>
      </c>
      <c r="E7" s="36">
        <v>3184.04</v>
      </c>
      <c r="F7" s="35">
        <v>43.956040000000002</v>
      </c>
      <c r="G7" s="37">
        <v>12.945070196978595</v>
      </c>
      <c r="H7" s="38">
        <v>29.6</v>
      </c>
      <c r="I7" s="35">
        <v>0.23236731463260549</v>
      </c>
      <c r="J7" s="35">
        <v>3.380843075499564</v>
      </c>
      <c r="K7" s="35">
        <v>1.5106140678659763</v>
      </c>
      <c r="L7" s="36">
        <v>2889.3574600000002</v>
      </c>
      <c r="M7" s="34"/>
      <c r="N7" s="111">
        <v>5</v>
      </c>
      <c r="O7" s="34">
        <v>5.8671247755794617E-2</v>
      </c>
      <c r="P7" s="34">
        <v>-0.15238704937023381</v>
      </c>
      <c r="Q7" s="34">
        <v>0.23220859675474526</v>
      </c>
      <c r="R7" s="34">
        <v>1.0000000000000002</v>
      </c>
      <c r="S7" s="34">
        <v>7.6223183332623123E-2</v>
      </c>
      <c r="T7" s="34">
        <v>-0.2025366054009512</v>
      </c>
      <c r="U7" s="34">
        <v>3.0606142476649726E-2</v>
      </c>
      <c r="V7" s="34">
        <v>2.488145489161641E-2</v>
      </c>
      <c r="W7" s="34">
        <v>2.9429755439241968E-2</v>
      </c>
      <c r="X7" s="83">
        <v>-3.1486412080828259E-2</v>
      </c>
    </row>
    <row r="8" spans="1:24" ht="33.6" x14ac:dyDescent="0.65">
      <c r="A8" s="34">
        <v>7</v>
      </c>
      <c r="B8" s="34" t="s">
        <v>22</v>
      </c>
      <c r="C8" s="35">
        <v>1.0173987400310629</v>
      </c>
      <c r="D8" s="35">
        <v>12.7</v>
      </c>
      <c r="E8" s="36">
        <v>3782.03</v>
      </c>
      <c r="F8" s="35">
        <v>31.261869999999998</v>
      </c>
      <c r="G8" s="37">
        <v>18.812278589253616</v>
      </c>
      <c r="H8" s="38">
        <v>27</v>
      </c>
      <c r="I8" s="35">
        <v>2.2267206477732793</v>
      </c>
      <c r="J8" s="35">
        <v>4.3627733277489833</v>
      </c>
      <c r="K8" s="35">
        <v>1.7061933930160726</v>
      </c>
      <c r="L8" s="36">
        <v>3648.0288999999998</v>
      </c>
      <c r="M8" s="34"/>
      <c r="N8" s="111">
        <v>6</v>
      </c>
      <c r="O8" s="34">
        <v>0.34916993693312837</v>
      </c>
      <c r="P8" s="34">
        <v>-0.25400337594945999</v>
      </c>
      <c r="Q8" s="34">
        <v>0.37560002309429857</v>
      </c>
      <c r="R8" s="34">
        <v>7.6223183332623123E-2</v>
      </c>
      <c r="S8" s="34">
        <v>0.99999999999999989</v>
      </c>
      <c r="T8" s="34">
        <v>3.9771189122367618E-3</v>
      </c>
      <c r="U8" s="34">
        <v>0.53304658346040767</v>
      </c>
      <c r="V8" s="34">
        <v>-0.14002484874554955</v>
      </c>
      <c r="W8" s="34">
        <v>-6.0241725774970084E-2</v>
      </c>
      <c r="X8" s="83">
        <v>-0.1227657398173353</v>
      </c>
    </row>
    <row r="9" spans="1:24" ht="33.6" x14ac:dyDescent="0.65">
      <c r="A9" s="34">
        <v>8</v>
      </c>
      <c r="B9" s="34" t="s">
        <v>23</v>
      </c>
      <c r="C9" s="35">
        <v>0.73382453837663697</v>
      </c>
      <c r="D9" s="35">
        <v>10.199999999999999</v>
      </c>
      <c r="E9" s="36">
        <v>3461.85</v>
      </c>
      <c r="F9" s="35">
        <v>105.59005999999999</v>
      </c>
      <c r="G9" s="37">
        <v>12.737523491334308</v>
      </c>
      <c r="H9" s="38">
        <v>29.3</v>
      </c>
      <c r="I9" s="35">
        <v>0.29729306837740577</v>
      </c>
      <c r="J9" s="35">
        <v>3.5796318945201802</v>
      </c>
      <c r="K9" s="35">
        <v>3.8313993377680995</v>
      </c>
      <c r="L9" s="36">
        <v>3496.3457899999999</v>
      </c>
      <c r="M9" s="34"/>
      <c r="N9" s="111">
        <v>8</v>
      </c>
      <c r="O9" s="34">
        <v>-7.691061336632922E-2</v>
      </c>
      <c r="P9" s="34">
        <v>-0.36717602162651097</v>
      </c>
      <c r="Q9" s="34">
        <v>0.18519511732047761</v>
      </c>
      <c r="R9" s="34">
        <v>-0.2025366054009512</v>
      </c>
      <c r="S9" s="34">
        <v>3.9771189122367618E-3</v>
      </c>
      <c r="T9" s="34">
        <v>1.0000000000000002</v>
      </c>
      <c r="U9" s="34">
        <v>-6.8211497853116046E-2</v>
      </c>
      <c r="V9" s="34">
        <v>-9.5759828528447333E-2</v>
      </c>
      <c r="W9" s="34">
        <v>-0.12985249422128414</v>
      </c>
      <c r="X9" s="83">
        <v>4.6681561119896776E-3</v>
      </c>
    </row>
    <row r="10" spans="1:24" ht="33.6" x14ac:dyDescent="0.65">
      <c r="A10" s="34">
        <v>9</v>
      </c>
      <c r="B10" s="34" t="s">
        <v>24</v>
      </c>
      <c r="C10" s="35">
        <v>0.78542711485058236</v>
      </c>
      <c r="D10" s="35">
        <v>22.3</v>
      </c>
      <c r="E10" s="36">
        <v>3607.49</v>
      </c>
      <c r="F10" s="35">
        <v>94.879130000000004</v>
      </c>
      <c r="G10" s="37">
        <v>18.402619471960875</v>
      </c>
      <c r="H10" s="38">
        <v>24.1</v>
      </c>
      <c r="I10" s="35">
        <v>0.15376244884441606</v>
      </c>
      <c r="J10" s="35">
        <v>3.5230239980105273</v>
      </c>
      <c r="K10" s="35">
        <v>6.466199693289675</v>
      </c>
      <c r="L10" s="36">
        <v>3869.4408800000001</v>
      </c>
      <c r="M10" s="34"/>
      <c r="N10" s="111">
        <v>9</v>
      </c>
      <c r="O10" s="34">
        <v>0.48178185592763206</v>
      </c>
      <c r="P10" s="34">
        <v>-0.33336885773306885</v>
      </c>
      <c r="Q10" s="34">
        <v>0.39107624785442147</v>
      </c>
      <c r="R10" s="34">
        <v>3.0606142476649726E-2</v>
      </c>
      <c r="S10" s="34">
        <v>0.53304658346040767</v>
      </c>
      <c r="T10" s="34">
        <v>-6.8211497853116046E-2</v>
      </c>
      <c r="U10" s="34">
        <v>1</v>
      </c>
      <c r="V10" s="34">
        <v>-0.24470471022649073</v>
      </c>
      <c r="W10" s="34">
        <v>-8.7057457145327047E-3</v>
      </c>
      <c r="X10" s="83">
        <v>-0.18202520784761755</v>
      </c>
    </row>
    <row r="11" spans="1:24" ht="33.6" x14ac:dyDescent="0.65">
      <c r="A11" s="34">
        <v>10</v>
      </c>
      <c r="B11" s="34" t="s">
        <v>25</v>
      </c>
      <c r="C11" s="35">
        <v>0.80134560422279055</v>
      </c>
      <c r="D11" s="35">
        <v>12.5</v>
      </c>
      <c r="E11" s="36">
        <v>3443.05</v>
      </c>
      <c r="F11" s="35">
        <v>27.400639999999999</v>
      </c>
      <c r="G11" s="37">
        <v>11.562076934647942</v>
      </c>
      <c r="H11" s="38">
        <v>32.6</v>
      </c>
      <c r="I11" s="35">
        <v>0.15118732445471769</v>
      </c>
      <c r="J11" s="35">
        <v>3.8973293038139127</v>
      </c>
      <c r="K11" s="35">
        <v>2.4893678121624023</v>
      </c>
      <c r="L11" s="36">
        <v>3792.6415699999998</v>
      </c>
      <c r="M11" s="34"/>
      <c r="N11" s="111">
        <v>10</v>
      </c>
      <c r="O11" s="34">
        <v>-0.14006099266762029</v>
      </c>
      <c r="P11" s="34">
        <v>0.10776032353320435</v>
      </c>
      <c r="Q11" s="34">
        <v>-0.22425935370705888</v>
      </c>
      <c r="R11" s="34">
        <v>2.488145489161641E-2</v>
      </c>
      <c r="S11" s="34">
        <v>-0.14002484874554955</v>
      </c>
      <c r="T11" s="34">
        <v>-9.5759828528447333E-2</v>
      </c>
      <c r="U11" s="34">
        <v>-0.24470471022649073</v>
      </c>
      <c r="V11" s="34">
        <v>0.99999999999999989</v>
      </c>
      <c r="W11" s="34">
        <v>0.25271528842896912</v>
      </c>
      <c r="X11" s="83">
        <v>0.25932893757960035</v>
      </c>
    </row>
    <row r="12" spans="1:24" ht="33.6" x14ac:dyDescent="0.65">
      <c r="A12" s="34">
        <v>11</v>
      </c>
      <c r="B12" s="34" t="s">
        <v>26</v>
      </c>
      <c r="C12" s="35">
        <v>0.89404911201909454</v>
      </c>
      <c r="D12" s="35">
        <v>9</v>
      </c>
      <c r="E12" s="36">
        <v>3967.71</v>
      </c>
      <c r="F12" s="35">
        <v>67.637680000000003</v>
      </c>
      <c r="G12" s="37">
        <v>16.643742330461052</v>
      </c>
      <c r="H12" s="38">
        <v>26.3</v>
      </c>
      <c r="I12" s="35">
        <v>5.874865367668658</v>
      </c>
      <c r="J12" s="35">
        <v>3.70834850384994</v>
      </c>
      <c r="K12" s="35">
        <v>3.2390401445581674</v>
      </c>
      <c r="L12" s="36">
        <v>3662.8908900000001</v>
      </c>
      <c r="M12" s="34"/>
      <c r="N12" s="111">
        <v>11</v>
      </c>
      <c r="O12" s="34">
        <v>-5.5130427566529329E-4</v>
      </c>
      <c r="P12" s="34">
        <v>8.4949964741821163E-2</v>
      </c>
      <c r="Q12" s="34">
        <v>-2.8476810514945505E-2</v>
      </c>
      <c r="R12" s="34">
        <v>2.9429755439241968E-2</v>
      </c>
      <c r="S12" s="34">
        <v>-6.0241725774970084E-2</v>
      </c>
      <c r="T12" s="34">
        <v>-0.12985249422128414</v>
      </c>
      <c r="U12" s="34">
        <v>-8.7057457145327047E-3</v>
      </c>
      <c r="V12" s="34">
        <v>0.25271528842896912</v>
      </c>
      <c r="W12" s="34">
        <v>1</v>
      </c>
      <c r="X12" s="83">
        <v>0.15711993241447006</v>
      </c>
    </row>
    <row r="13" spans="1:24" ht="33.6" x14ac:dyDescent="0.65">
      <c r="A13" s="34">
        <v>12</v>
      </c>
      <c r="B13" s="34" t="s">
        <v>27</v>
      </c>
      <c r="C13" s="35">
        <v>0.85777975925100303</v>
      </c>
      <c r="D13" s="35">
        <v>7</v>
      </c>
      <c r="E13" s="36">
        <v>4272.54</v>
      </c>
      <c r="F13" s="35">
        <v>11.196</v>
      </c>
      <c r="G13" s="37">
        <v>11.5916183682568</v>
      </c>
      <c r="H13" s="38">
        <v>32.799999999999997</v>
      </c>
      <c r="I13" s="35">
        <v>0.45787545787545786</v>
      </c>
      <c r="J13" s="35">
        <v>2.3183236736513599</v>
      </c>
      <c r="K13" s="35">
        <v>2.6903254569772628</v>
      </c>
      <c r="L13" s="36">
        <v>3657.5835900000002</v>
      </c>
      <c r="M13" s="34"/>
      <c r="N13" s="112">
        <v>13</v>
      </c>
      <c r="O13" s="41">
        <v>4.5157809904088821E-3</v>
      </c>
      <c r="P13" s="41">
        <v>0.20735409462925808</v>
      </c>
      <c r="Q13" s="41">
        <v>-0.15168513430632133</v>
      </c>
      <c r="R13" s="41">
        <v>-3.1486412080828259E-2</v>
      </c>
      <c r="S13" s="41">
        <v>-0.1227657398173353</v>
      </c>
      <c r="T13" s="41">
        <v>4.6681561119896776E-3</v>
      </c>
      <c r="U13" s="41">
        <v>-0.18202520784761755</v>
      </c>
      <c r="V13" s="41">
        <v>0.25932893757960035</v>
      </c>
      <c r="W13" s="41">
        <v>0.15711993241447006</v>
      </c>
      <c r="X13" s="85">
        <v>1</v>
      </c>
    </row>
    <row r="14" spans="1:24" ht="33.6" x14ac:dyDescent="0.65">
      <c r="A14" s="34">
        <v>13</v>
      </c>
      <c r="B14" s="34" t="s">
        <v>27</v>
      </c>
      <c r="C14" s="35">
        <v>0.54748781655475498</v>
      </c>
      <c r="D14" s="35">
        <v>5.4</v>
      </c>
      <c r="E14" s="36">
        <v>3739.69</v>
      </c>
      <c r="F14" s="35">
        <v>159.71618000000001</v>
      </c>
      <c r="G14" s="37">
        <v>12.514884057793109</v>
      </c>
      <c r="H14" s="38">
        <v>28.3</v>
      </c>
      <c r="I14" s="35">
        <v>0.33932813030200204</v>
      </c>
      <c r="J14" s="35">
        <v>3.6212759166738273</v>
      </c>
      <c r="K14" s="35">
        <v>1.5971054343689772</v>
      </c>
      <c r="L14" s="36">
        <v>4182.2361099999998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33.6" x14ac:dyDescent="0.65">
      <c r="A15" s="34">
        <v>14</v>
      </c>
      <c r="B15" s="34" t="s">
        <v>28</v>
      </c>
      <c r="C15" s="35">
        <v>0.85043306400046514</v>
      </c>
      <c r="D15" s="35">
        <v>3.1</v>
      </c>
      <c r="E15" s="36">
        <v>4245.1499999999996</v>
      </c>
      <c r="F15" s="35">
        <v>94.22936</v>
      </c>
      <c r="G15" s="37">
        <v>38.08638028250887</v>
      </c>
      <c r="H15" s="38">
        <v>28.3</v>
      </c>
      <c r="I15" s="35">
        <v>3.5338527025941691</v>
      </c>
      <c r="J15" s="35">
        <v>3.3715049700633606</v>
      </c>
      <c r="K15" s="35">
        <v>4.4257978259605881</v>
      </c>
      <c r="L15" s="36">
        <v>3427.8439800000001</v>
      </c>
      <c r="M15" s="34"/>
      <c r="N15" s="42" t="s">
        <v>431</v>
      </c>
      <c r="O15" s="40"/>
      <c r="P15" s="40"/>
      <c r="Q15" s="40"/>
      <c r="R15" s="40"/>
      <c r="S15" s="40"/>
      <c r="T15" s="40"/>
      <c r="U15" s="40"/>
      <c r="V15" s="40"/>
      <c r="W15" s="40"/>
      <c r="X15" s="79"/>
    </row>
    <row r="16" spans="1:24" ht="33.6" x14ac:dyDescent="0.65">
      <c r="A16" s="34">
        <v>15</v>
      </c>
      <c r="B16" s="34" t="s">
        <v>29</v>
      </c>
      <c r="C16" s="35">
        <v>0.7387497041620178</v>
      </c>
      <c r="D16" s="35">
        <v>3.5</v>
      </c>
      <c r="E16" s="36">
        <v>3791.25</v>
      </c>
      <c r="F16" s="35">
        <v>236.26087999999999</v>
      </c>
      <c r="G16" s="37">
        <v>22.128681069750144</v>
      </c>
      <c r="H16" s="38">
        <v>29.1</v>
      </c>
      <c r="I16" s="35">
        <v>0.69554220676572875</v>
      </c>
      <c r="J16" s="35">
        <v>3.3810055110389827</v>
      </c>
      <c r="K16" s="35">
        <v>3.3754268519457686</v>
      </c>
      <c r="L16" s="36">
        <v>3057.0882799999999</v>
      </c>
      <c r="M16" s="34"/>
      <c r="N16" s="115"/>
      <c r="O16" s="118">
        <v>1</v>
      </c>
      <c r="P16" s="118">
        <v>2</v>
      </c>
      <c r="Q16" s="118">
        <v>3</v>
      </c>
      <c r="R16" s="118">
        <v>5</v>
      </c>
      <c r="S16" s="118">
        <v>6</v>
      </c>
      <c r="T16" s="118">
        <v>8</v>
      </c>
      <c r="U16" s="118">
        <v>9</v>
      </c>
      <c r="V16" s="118">
        <v>10</v>
      </c>
      <c r="W16" s="118">
        <v>11</v>
      </c>
      <c r="X16" s="119">
        <v>13</v>
      </c>
    </row>
    <row r="17" spans="1:24" ht="33.6" x14ac:dyDescent="0.65">
      <c r="A17" s="34">
        <v>16</v>
      </c>
      <c r="B17" s="34" t="s">
        <v>30</v>
      </c>
      <c r="C17" s="35">
        <v>0.91859936334697589</v>
      </c>
      <c r="D17" s="35">
        <v>18.2</v>
      </c>
      <c r="E17" s="36">
        <v>3588.01</v>
      </c>
      <c r="F17" s="35">
        <v>141.94577000000001</v>
      </c>
      <c r="G17" s="37">
        <v>11.186903137789905</v>
      </c>
      <c r="H17" s="38">
        <v>22.9</v>
      </c>
      <c r="I17" s="35">
        <v>0.10534910058205378</v>
      </c>
      <c r="J17" s="35">
        <v>5.9117780809458846</v>
      </c>
      <c r="K17" s="35">
        <v>14.160527512505684</v>
      </c>
      <c r="L17" s="36">
        <v>5094.99773</v>
      </c>
      <c r="M17" s="34"/>
      <c r="N17" s="116">
        <v>1</v>
      </c>
      <c r="O17" s="34">
        <f>TDIST(ABS(O4),10,2)</f>
        <v>0.34089313230205986</v>
      </c>
      <c r="P17" s="34">
        <f t="shared" ref="P17:X17" si="0">TDIST(ABS(P4),10,2)</f>
        <v>0.89756023088800896</v>
      </c>
      <c r="Q17" s="34">
        <f t="shared" si="0"/>
        <v>0.83411653384225781</v>
      </c>
      <c r="R17" s="34">
        <f t="shared" si="0"/>
        <v>0.95436984682882697</v>
      </c>
      <c r="S17" s="34">
        <f t="shared" si="0"/>
        <v>0.73420247292705876</v>
      </c>
      <c r="T17" s="34">
        <f t="shared" si="0"/>
        <v>0.94021170464635406</v>
      </c>
      <c r="U17" s="34">
        <f t="shared" si="0"/>
        <v>0.64033082560499288</v>
      </c>
      <c r="V17" s="34">
        <f t="shared" si="0"/>
        <v>0.89139269946969779</v>
      </c>
      <c r="W17" s="34">
        <f t="shared" si="0"/>
        <v>0.99957096579235105</v>
      </c>
      <c r="X17" s="83">
        <f t="shared" si="0"/>
        <v>0.99648575665124683</v>
      </c>
    </row>
    <row r="18" spans="1:24" ht="33.6" x14ac:dyDescent="0.65">
      <c r="A18" s="34">
        <v>17</v>
      </c>
      <c r="B18" s="34" t="s">
        <v>31</v>
      </c>
      <c r="C18" s="35">
        <v>0.59155976220275341</v>
      </c>
      <c r="D18" s="35">
        <v>6.6</v>
      </c>
      <c r="E18" s="36">
        <v>3530.69</v>
      </c>
      <c r="F18" s="35">
        <v>83.202340000000007</v>
      </c>
      <c r="G18" s="37">
        <v>10.413407384230288</v>
      </c>
      <c r="H18" s="38">
        <v>27.7</v>
      </c>
      <c r="I18" s="35">
        <v>0.33906370828624116</v>
      </c>
      <c r="J18" s="35">
        <v>3.2266896120150186</v>
      </c>
      <c r="K18" s="35">
        <v>1.3733964330413015</v>
      </c>
      <c r="L18" s="36">
        <v>2688.2333400000002</v>
      </c>
      <c r="M18" s="34"/>
      <c r="N18" s="116">
        <v>2</v>
      </c>
      <c r="O18" s="34">
        <f t="shared" ref="O18:X18" si="1">TDIST(ABS(O5),10,2)</f>
        <v>0.89756023088800896</v>
      </c>
      <c r="P18" s="34">
        <f t="shared" si="1"/>
        <v>0.34089313230205986</v>
      </c>
      <c r="Q18" s="34">
        <f t="shared" si="1"/>
        <v>0.72178718483838278</v>
      </c>
      <c r="R18" s="34">
        <f t="shared" si="1"/>
        <v>0.88191244390612344</v>
      </c>
      <c r="S18" s="34">
        <f t="shared" si="1"/>
        <v>0.80463931970984348</v>
      </c>
      <c r="T18" s="34">
        <f t="shared" si="1"/>
        <v>0.72113876848966307</v>
      </c>
      <c r="U18" s="34">
        <f t="shared" si="1"/>
        <v>0.74574032310461646</v>
      </c>
      <c r="V18" s="34">
        <f t="shared" si="1"/>
        <v>0.91631723894814576</v>
      </c>
      <c r="W18" s="34">
        <f t="shared" si="1"/>
        <v>0.93397785454136806</v>
      </c>
      <c r="X18" s="83">
        <f t="shared" si="1"/>
        <v>0.83989496226187399</v>
      </c>
    </row>
    <row r="19" spans="1:24" ht="33.6" x14ac:dyDescent="0.65">
      <c r="A19" s="34">
        <v>18</v>
      </c>
      <c r="B19" s="34" t="s">
        <v>33</v>
      </c>
      <c r="C19" s="35">
        <v>0.39433742801214222</v>
      </c>
      <c r="D19" s="35">
        <v>6.2</v>
      </c>
      <c r="E19" s="36">
        <v>3606.23</v>
      </c>
      <c r="F19" s="35">
        <v>76.875550000000004</v>
      </c>
      <c r="G19" s="37">
        <v>15.697844856118849</v>
      </c>
      <c r="H19" s="38">
        <v>27.1</v>
      </c>
      <c r="I19" s="35">
        <v>0.87887011224867406</v>
      </c>
      <c r="J19" s="35">
        <v>5.2010931752201</v>
      </c>
      <c r="K19" s="35">
        <v>1.9844534596726153</v>
      </c>
      <c r="L19" s="36">
        <v>3759.11373</v>
      </c>
      <c r="M19" s="34"/>
      <c r="N19" s="116">
        <v>3</v>
      </c>
      <c r="O19" s="34">
        <f t="shared" ref="O19:X19" si="2">TDIST(ABS(O6),10,2)</f>
        <v>0.83411653384225781</v>
      </c>
      <c r="P19" s="34">
        <f t="shared" si="2"/>
        <v>0.72178718483838278</v>
      </c>
      <c r="Q19" s="34">
        <f t="shared" si="2"/>
        <v>0.34089313230205986</v>
      </c>
      <c r="R19" s="34">
        <f t="shared" si="2"/>
        <v>0.8210591650293515</v>
      </c>
      <c r="S19" s="34">
        <f t="shared" si="2"/>
        <v>0.71505886050248824</v>
      </c>
      <c r="T19" s="34">
        <f t="shared" si="2"/>
        <v>0.85677824423466786</v>
      </c>
      <c r="U19" s="34">
        <f t="shared" si="2"/>
        <v>0.70394367083789411</v>
      </c>
      <c r="V19" s="34">
        <f t="shared" si="2"/>
        <v>0.8270711098992497</v>
      </c>
      <c r="W19" s="34">
        <f t="shared" si="2"/>
        <v>0.97784216274048674</v>
      </c>
      <c r="X19" s="83">
        <f t="shared" si="2"/>
        <v>0.88245179333241242</v>
      </c>
    </row>
    <row r="20" spans="1:24" ht="33.6" x14ac:dyDescent="0.65">
      <c r="A20" s="34">
        <v>19</v>
      </c>
      <c r="B20" s="34" t="s">
        <v>34</v>
      </c>
      <c r="C20" s="35">
        <v>0.53892215568862278</v>
      </c>
      <c r="D20" s="35">
        <v>5.9</v>
      </c>
      <c r="E20" s="36">
        <v>3666.19</v>
      </c>
      <c r="F20" s="35">
        <v>65.831440000000001</v>
      </c>
      <c r="G20" s="37">
        <v>27.700155245065424</v>
      </c>
      <c r="H20" s="38">
        <v>27.4</v>
      </c>
      <c r="I20" s="35">
        <v>0.26850580356115411</v>
      </c>
      <c r="J20" s="35">
        <v>4.1029053005100913</v>
      </c>
      <c r="K20" s="35">
        <v>2.7756708804612997</v>
      </c>
      <c r="L20" s="36">
        <v>4387.8908799999999</v>
      </c>
      <c r="M20" s="34"/>
      <c r="N20" s="116">
        <v>5</v>
      </c>
      <c r="O20" s="34">
        <f t="shared" ref="O20:X20" si="3">TDIST(ABS(O7),10,2)</f>
        <v>0.95436984682882697</v>
      </c>
      <c r="P20" s="34">
        <f t="shared" si="3"/>
        <v>0.88191244390612344</v>
      </c>
      <c r="Q20" s="34">
        <f t="shared" si="3"/>
        <v>0.8210591650293515</v>
      </c>
      <c r="R20" s="34">
        <f t="shared" si="3"/>
        <v>0.34089313230205986</v>
      </c>
      <c r="S20" s="34">
        <f t="shared" si="3"/>
        <v>0.94074495255607049</v>
      </c>
      <c r="T20" s="34">
        <f t="shared" si="3"/>
        <v>0.84355857103273857</v>
      </c>
      <c r="U20" s="34">
        <f t="shared" si="3"/>
        <v>0.97618587639499088</v>
      </c>
      <c r="V20" s="34">
        <f t="shared" si="3"/>
        <v>0.98063903203219516</v>
      </c>
      <c r="W20" s="34">
        <f t="shared" si="3"/>
        <v>0.97710090688089613</v>
      </c>
      <c r="X20" s="83">
        <f t="shared" si="3"/>
        <v>0.97550119889929643</v>
      </c>
    </row>
    <row r="21" spans="1:24" ht="33.6" x14ac:dyDescent="0.65">
      <c r="A21" s="34">
        <v>20</v>
      </c>
      <c r="B21" s="34" t="s">
        <v>35</v>
      </c>
      <c r="C21" s="35">
        <v>0.92005529866043767</v>
      </c>
      <c r="D21" s="35">
        <v>25.2</v>
      </c>
      <c r="E21" s="36">
        <v>3352.72</v>
      </c>
      <c r="F21" s="35">
        <v>31.603770000000001</v>
      </c>
      <c r="G21" s="37">
        <v>18.973161081184156</v>
      </c>
      <c r="H21" s="38">
        <v>22.7</v>
      </c>
      <c r="I21" s="35">
        <v>0.14147214247076936</v>
      </c>
      <c r="J21" s="35">
        <v>2.145206654907756</v>
      </c>
      <c r="K21" s="35">
        <v>3.5231443962435049</v>
      </c>
      <c r="L21" s="36">
        <v>3450.68408</v>
      </c>
      <c r="M21" s="34"/>
      <c r="N21" s="116">
        <v>6</v>
      </c>
      <c r="O21" s="34">
        <f t="shared" ref="O21:X21" si="4">TDIST(ABS(O8),10,2)</f>
        <v>0.73420247292705876</v>
      </c>
      <c r="P21" s="34">
        <f t="shared" si="4"/>
        <v>0.80463931970984348</v>
      </c>
      <c r="Q21" s="34">
        <f t="shared" si="4"/>
        <v>0.71505886050248824</v>
      </c>
      <c r="R21" s="34">
        <f t="shared" si="4"/>
        <v>0.94074495255607049</v>
      </c>
      <c r="S21" s="34">
        <f t="shared" si="4"/>
        <v>0.34089313230205986</v>
      </c>
      <c r="T21" s="34">
        <f t="shared" si="4"/>
        <v>0.99690494834968457</v>
      </c>
      <c r="U21" s="34">
        <f t="shared" si="4"/>
        <v>0.60564407130916442</v>
      </c>
      <c r="V21" s="34">
        <f t="shared" si="4"/>
        <v>0.89142052579663644</v>
      </c>
      <c r="W21" s="34">
        <f t="shared" si="4"/>
        <v>0.95315004816834392</v>
      </c>
      <c r="X21" s="83">
        <f t="shared" si="4"/>
        <v>0.90472485055676732</v>
      </c>
    </row>
    <row r="22" spans="1:24" ht="33.6" x14ac:dyDescent="0.65">
      <c r="A22" s="34">
        <v>21</v>
      </c>
      <c r="B22" s="34" t="s">
        <v>36</v>
      </c>
      <c r="C22" s="35">
        <v>0.57230064860740182</v>
      </c>
      <c r="D22" s="35">
        <v>10</v>
      </c>
      <c r="E22" s="36">
        <v>3348.46</v>
      </c>
      <c r="F22" s="35">
        <v>188.70426</v>
      </c>
      <c r="G22" s="37">
        <v>11.776675569121201</v>
      </c>
      <c r="H22" s="38">
        <v>26</v>
      </c>
      <c r="I22" s="35">
        <v>0.3173168456782407</v>
      </c>
      <c r="J22" s="35">
        <v>3.5609818135571665</v>
      </c>
      <c r="K22" s="35">
        <v>3.987282207808724</v>
      </c>
      <c r="L22" s="36">
        <v>3794.2769899999998</v>
      </c>
      <c r="M22" s="34"/>
      <c r="N22" s="116">
        <v>8</v>
      </c>
      <c r="O22" s="34">
        <f t="shared" ref="O22:X22" si="5">TDIST(ABS(O9),10,2)</f>
        <v>0.94021170464635406</v>
      </c>
      <c r="P22" s="34">
        <f t="shared" si="5"/>
        <v>0.72113876848966307</v>
      </c>
      <c r="Q22" s="34">
        <f t="shared" si="5"/>
        <v>0.85677824423466786</v>
      </c>
      <c r="R22" s="34">
        <f t="shared" si="5"/>
        <v>0.84355857103273857</v>
      </c>
      <c r="S22" s="34">
        <f t="shared" si="5"/>
        <v>0.99690494834968457</v>
      </c>
      <c r="T22" s="34">
        <f t="shared" si="5"/>
        <v>0.34089313230205986</v>
      </c>
      <c r="U22" s="34">
        <f t="shared" si="5"/>
        <v>0.94696190842741235</v>
      </c>
      <c r="V22" s="34">
        <f t="shared" si="5"/>
        <v>0.9256031550743804</v>
      </c>
      <c r="W22" s="34">
        <f t="shared" si="5"/>
        <v>0.89925797455427825</v>
      </c>
      <c r="X22" s="83">
        <f t="shared" si="5"/>
        <v>0.9963671771519631</v>
      </c>
    </row>
    <row r="23" spans="1:24" ht="33.6" x14ac:dyDescent="0.65">
      <c r="A23" s="34">
        <v>22</v>
      </c>
      <c r="B23" s="34" t="s">
        <v>37</v>
      </c>
      <c r="C23" s="35">
        <v>0.48924205116074021</v>
      </c>
      <c r="D23" s="35">
        <v>8.1</v>
      </c>
      <c r="E23" s="36">
        <v>3237.03</v>
      </c>
      <c r="F23" s="35">
        <v>135.13140000000001</v>
      </c>
      <c r="G23" s="37">
        <v>20.612681584068987</v>
      </c>
      <c r="H23" s="38">
        <v>26.8</v>
      </c>
      <c r="I23" s="35">
        <v>0.86364560048770578</v>
      </c>
      <c r="J23" s="35">
        <v>6.1289663552004816</v>
      </c>
      <c r="K23" s="35">
        <v>4.1815679401296757</v>
      </c>
      <c r="L23" s="36">
        <v>4411.3289100000002</v>
      </c>
      <c r="M23" s="34"/>
      <c r="N23" s="116">
        <v>9</v>
      </c>
      <c r="O23" s="34">
        <f t="shared" ref="O23:X23" si="6">TDIST(ABS(O10),10,2)</f>
        <v>0.64033082560499288</v>
      </c>
      <c r="P23" s="34">
        <f t="shared" si="6"/>
        <v>0.74574032310461646</v>
      </c>
      <c r="Q23" s="34">
        <f t="shared" si="6"/>
        <v>0.70394367083789411</v>
      </c>
      <c r="R23" s="34">
        <f t="shared" si="6"/>
        <v>0.97618587639499088</v>
      </c>
      <c r="S23" s="34">
        <f t="shared" si="6"/>
        <v>0.60564407130916442</v>
      </c>
      <c r="T23" s="34">
        <f t="shared" si="6"/>
        <v>0.94696190842741235</v>
      </c>
      <c r="U23" s="34">
        <f t="shared" si="6"/>
        <v>0.34089313230205986</v>
      </c>
      <c r="V23" s="34">
        <f t="shared" si="6"/>
        <v>0.81163312928550935</v>
      </c>
      <c r="W23" s="34">
        <f t="shared" si="6"/>
        <v>0.99322513684311964</v>
      </c>
      <c r="X23" s="83">
        <f t="shared" si="6"/>
        <v>0.85919987606728909</v>
      </c>
    </row>
    <row r="24" spans="1:24" ht="33.6" x14ac:dyDescent="0.65">
      <c r="A24" s="34">
        <v>23</v>
      </c>
      <c r="B24" s="34" t="s">
        <v>37</v>
      </c>
      <c r="C24" s="35">
        <v>0.556345088188959</v>
      </c>
      <c r="D24" s="35">
        <v>12.5</v>
      </c>
      <c r="E24" s="36">
        <v>3642.69</v>
      </c>
      <c r="F24" s="35">
        <v>54.182380000000002</v>
      </c>
      <c r="G24" s="37">
        <v>21.713983540998775</v>
      </c>
      <c r="H24" s="38">
        <v>26.1</v>
      </c>
      <c r="I24" s="35">
        <v>0.34248139184437643</v>
      </c>
      <c r="J24" s="35">
        <v>5.1778651772041728</v>
      </c>
      <c r="K24" s="35">
        <v>2.191669145431911</v>
      </c>
      <c r="L24" s="36">
        <v>3500.3249900000001</v>
      </c>
      <c r="M24" s="34"/>
      <c r="N24" s="116">
        <v>10</v>
      </c>
      <c r="O24" s="34">
        <f t="shared" ref="O24:X24" si="7">TDIST(ABS(O11),10,2)</f>
        <v>0.89139269946969779</v>
      </c>
      <c r="P24" s="34">
        <f t="shared" si="7"/>
        <v>0.91631723894814576</v>
      </c>
      <c r="Q24" s="34">
        <f t="shared" si="7"/>
        <v>0.8270711098992497</v>
      </c>
      <c r="R24" s="34">
        <f t="shared" si="7"/>
        <v>0.98063903203219516</v>
      </c>
      <c r="S24" s="34">
        <f t="shared" si="7"/>
        <v>0.89142052579663644</v>
      </c>
      <c r="T24" s="34">
        <f t="shared" si="7"/>
        <v>0.9256031550743804</v>
      </c>
      <c r="U24" s="34">
        <f t="shared" si="7"/>
        <v>0.81163312928550935</v>
      </c>
      <c r="V24" s="34">
        <f t="shared" si="7"/>
        <v>0.34089313230205986</v>
      </c>
      <c r="W24" s="34">
        <f t="shared" si="7"/>
        <v>0.80560706741831212</v>
      </c>
      <c r="X24" s="83">
        <f t="shared" si="7"/>
        <v>0.80064188427674632</v>
      </c>
    </row>
    <row r="25" spans="1:24" ht="33.6" x14ac:dyDescent="0.65">
      <c r="A25" s="34">
        <v>24</v>
      </c>
      <c r="B25" s="34" t="s">
        <v>38</v>
      </c>
      <c r="C25" s="35">
        <v>0.46260351966873708</v>
      </c>
      <c r="D25" s="35">
        <v>10.5</v>
      </c>
      <c r="E25" s="36">
        <v>2901.5</v>
      </c>
      <c r="F25" s="35">
        <v>22.308019999999999</v>
      </c>
      <c r="G25" s="37">
        <v>16.498447204968944</v>
      </c>
      <c r="H25" s="38">
        <v>29.9</v>
      </c>
      <c r="I25" s="35">
        <v>0.36256135653726018</v>
      </c>
      <c r="J25" s="35">
        <v>5.4994824016563149</v>
      </c>
      <c r="K25" s="35">
        <v>1.1946816770186337</v>
      </c>
      <c r="L25" s="36">
        <v>4245.9562599999999</v>
      </c>
      <c r="M25" s="34"/>
      <c r="N25" s="116">
        <v>11</v>
      </c>
      <c r="O25" s="34">
        <f t="shared" ref="O25:X25" si="8">TDIST(ABS(O12),10,2)</f>
        <v>0.99957096579235105</v>
      </c>
      <c r="P25" s="34">
        <f t="shared" si="8"/>
        <v>0.93397785454136806</v>
      </c>
      <c r="Q25" s="34">
        <f t="shared" si="8"/>
        <v>0.97784216274048674</v>
      </c>
      <c r="R25" s="34">
        <f t="shared" si="8"/>
        <v>0.97710090688089613</v>
      </c>
      <c r="S25" s="34">
        <f t="shared" si="8"/>
        <v>0.95315004816834392</v>
      </c>
      <c r="T25" s="34">
        <f t="shared" si="8"/>
        <v>0.89925797455427825</v>
      </c>
      <c r="U25" s="34">
        <f t="shared" si="8"/>
        <v>0.99322513684311964</v>
      </c>
      <c r="V25" s="34">
        <f t="shared" si="8"/>
        <v>0.80560706741831212</v>
      </c>
      <c r="W25" s="34">
        <f t="shared" si="8"/>
        <v>0.34089313230205986</v>
      </c>
      <c r="X25" s="83">
        <f t="shared" si="8"/>
        <v>0.87827737753603941</v>
      </c>
    </row>
    <row r="26" spans="1:24" ht="33.6" x14ac:dyDescent="0.65">
      <c r="A26" s="34">
        <v>25</v>
      </c>
      <c r="B26" s="34" t="s">
        <v>39</v>
      </c>
      <c r="C26" s="35">
        <v>0.72586755569025618</v>
      </c>
      <c r="D26" s="35">
        <v>18.899999999999999</v>
      </c>
      <c r="E26" s="36">
        <v>3285.48</v>
      </c>
      <c r="F26" s="35">
        <v>116.65221</v>
      </c>
      <c r="G26" s="37">
        <v>6.2130625852401877</v>
      </c>
      <c r="H26" s="38">
        <v>23.8</v>
      </c>
      <c r="I26" s="35">
        <v>0.81581191827047872</v>
      </c>
      <c r="J26" s="35">
        <v>9.0922867101075919</v>
      </c>
      <c r="K26" s="35">
        <v>5.7802697378390659</v>
      </c>
      <c r="L26" s="36">
        <v>4787.9527200000002</v>
      </c>
      <c r="M26" s="34"/>
      <c r="N26" s="117">
        <v>13</v>
      </c>
      <c r="O26" s="41">
        <f t="shared" ref="O26:X26" si="9">TDIST(ABS(O13),10,2)</f>
        <v>0.99648575665124683</v>
      </c>
      <c r="P26" s="41">
        <f t="shared" si="9"/>
        <v>0.83989496226187399</v>
      </c>
      <c r="Q26" s="41">
        <f t="shared" si="9"/>
        <v>0.88245179333241242</v>
      </c>
      <c r="R26" s="41">
        <f t="shared" si="9"/>
        <v>0.97550119889929643</v>
      </c>
      <c r="S26" s="41">
        <f t="shared" si="9"/>
        <v>0.90472485055676732</v>
      </c>
      <c r="T26" s="41">
        <f t="shared" si="9"/>
        <v>0.9963671771519631</v>
      </c>
      <c r="U26" s="41">
        <f t="shared" si="9"/>
        <v>0.85919987606728909</v>
      </c>
      <c r="V26" s="41">
        <f t="shared" si="9"/>
        <v>0.80064188427674632</v>
      </c>
      <c r="W26" s="41">
        <f t="shared" si="9"/>
        <v>0.87827737753603941</v>
      </c>
      <c r="X26" s="85">
        <f t="shared" si="9"/>
        <v>0.34089313230205986</v>
      </c>
    </row>
    <row r="27" spans="1:24" ht="33.6" x14ac:dyDescent="0.65">
      <c r="A27" s="34">
        <v>26</v>
      </c>
      <c r="B27" s="34" t="s">
        <v>40</v>
      </c>
      <c r="C27" s="35">
        <v>0.53037277236565494</v>
      </c>
      <c r="D27" s="35">
        <v>5.6</v>
      </c>
      <c r="E27" s="36">
        <v>3400.24</v>
      </c>
      <c r="F27" s="35">
        <v>11.28486</v>
      </c>
      <c r="G27" s="37">
        <v>14.894406353481086</v>
      </c>
      <c r="H27" s="38">
        <v>29</v>
      </c>
      <c r="I27" s="35">
        <v>0.34090909090909094</v>
      </c>
      <c r="J27" s="35">
        <v>3.2976545432061446</v>
      </c>
      <c r="K27" s="35">
        <v>2.9475535525357586</v>
      </c>
      <c r="L27" s="36">
        <v>2951.31837</v>
      </c>
      <c r="M27" s="34"/>
      <c r="N27" s="43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33.6" x14ac:dyDescent="0.65">
      <c r="A28" s="34">
        <v>27</v>
      </c>
      <c r="B28" s="34" t="s">
        <v>41</v>
      </c>
      <c r="C28" s="35">
        <v>0.77085773217500742</v>
      </c>
      <c r="D28" s="35">
        <v>8</v>
      </c>
      <c r="E28" s="36">
        <v>3656.85</v>
      </c>
      <c r="F28" s="35">
        <v>66.569180000000003</v>
      </c>
      <c r="G28" s="37">
        <v>14.831582443321855</v>
      </c>
      <c r="H28" s="38">
        <v>30.4</v>
      </c>
      <c r="I28" s="35">
        <v>0.24388144492583136</v>
      </c>
      <c r="J28" s="35">
        <v>5.2439301508503906</v>
      </c>
      <c r="K28" s="35">
        <v>2.3159817511230751</v>
      </c>
      <c r="L28" s="36">
        <v>2770.96261</v>
      </c>
      <c r="M28" s="34"/>
      <c r="N28" s="42" t="s">
        <v>48</v>
      </c>
      <c r="O28" s="40"/>
      <c r="P28" s="40"/>
      <c r="Q28" s="40"/>
      <c r="R28" s="40"/>
      <c r="S28" s="40"/>
      <c r="T28" s="40"/>
      <c r="U28" s="40"/>
      <c r="V28" s="40"/>
      <c r="W28" s="40"/>
      <c r="X28" s="79"/>
    </row>
    <row r="29" spans="1:24" ht="33.6" x14ac:dyDescent="0.65">
      <c r="A29" s="34">
        <v>28</v>
      </c>
      <c r="B29" s="34" t="s">
        <v>42</v>
      </c>
      <c r="C29" s="35">
        <v>0.87077397736326712</v>
      </c>
      <c r="D29" s="35">
        <v>4.8</v>
      </c>
      <c r="E29" s="36">
        <v>3950.95</v>
      </c>
      <c r="F29" s="35">
        <v>56.588610000000003</v>
      </c>
      <c r="G29" s="37">
        <v>18.907266244370483</v>
      </c>
      <c r="H29" s="38">
        <v>24.4</v>
      </c>
      <c r="I29" s="35">
        <v>3.2958290714853962</v>
      </c>
      <c r="J29" s="35">
        <v>3.2774101678825107</v>
      </c>
      <c r="K29" s="35">
        <v>5.121687979250602</v>
      </c>
      <c r="L29" s="36">
        <v>2640.6291500000002</v>
      </c>
      <c r="M29" s="34"/>
      <c r="N29" s="115"/>
      <c r="O29" s="118">
        <v>1</v>
      </c>
      <c r="P29" s="118">
        <v>2</v>
      </c>
      <c r="Q29" s="118">
        <v>3</v>
      </c>
      <c r="R29" s="118">
        <v>5</v>
      </c>
      <c r="S29" s="118">
        <v>6</v>
      </c>
      <c r="T29" s="118">
        <v>8</v>
      </c>
      <c r="U29" s="118">
        <v>9</v>
      </c>
      <c r="V29" s="118">
        <v>10</v>
      </c>
      <c r="W29" s="118">
        <v>11</v>
      </c>
      <c r="X29" s="119">
        <v>13</v>
      </c>
    </row>
    <row r="30" spans="1:24" ht="33.6" x14ac:dyDescent="0.65">
      <c r="A30" s="34">
        <v>29</v>
      </c>
      <c r="B30" s="34" t="s">
        <v>43</v>
      </c>
      <c r="C30" s="35">
        <v>0.99282501164388004</v>
      </c>
      <c r="D30" s="35">
        <v>15.4</v>
      </c>
      <c r="E30" s="36">
        <v>4024.91</v>
      </c>
      <c r="F30" s="35">
        <v>116.58395</v>
      </c>
      <c r="G30" s="37">
        <v>22.485953648514005</v>
      </c>
      <c r="H30" s="38">
        <v>23.7</v>
      </c>
      <c r="I30" s="35">
        <v>4.1762672811059911</v>
      </c>
      <c r="J30" s="35">
        <v>2.2403414752059052</v>
      </c>
      <c r="K30" s="35">
        <v>2.4366071797048647</v>
      </c>
      <c r="L30" s="36">
        <v>1488.3767499999999</v>
      </c>
      <c r="M30" s="34"/>
      <c r="N30" s="116">
        <v>1</v>
      </c>
      <c r="O30" s="34">
        <f t="shared" ref="O30:X30" si="10">IF(ABS(O4)&gt;O17,0,1)</f>
        <v>0</v>
      </c>
      <c r="P30" s="34">
        <f t="shared" si="10"/>
        <v>1</v>
      </c>
      <c r="Q30" s="34">
        <f t="shared" si="10"/>
        <v>1</v>
      </c>
      <c r="R30" s="34">
        <f t="shared" si="10"/>
        <v>1</v>
      </c>
      <c r="S30" s="34">
        <f t="shared" si="10"/>
        <v>1</v>
      </c>
      <c r="T30" s="34">
        <f t="shared" si="10"/>
        <v>1</v>
      </c>
      <c r="U30" s="34">
        <f t="shared" si="10"/>
        <v>1</v>
      </c>
      <c r="V30" s="34">
        <f t="shared" si="10"/>
        <v>1</v>
      </c>
      <c r="W30" s="34">
        <f t="shared" si="10"/>
        <v>1</v>
      </c>
      <c r="X30" s="83">
        <f t="shared" si="10"/>
        <v>1</v>
      </c>
    </row>
    <row r="31" spans="1:24" ht="33.6" x14ac:dyDescent="0.65">
      <c r="A31" s="34">
        <v>30</v>
      </c>
      <c r="B31" s="34" t="s">
        <v>44</v>
      </c>
      <c r="C31" s="35">
        <v>0.59111550853692574</v>
      </c>
      <c r="D31" s="35">
        <v>14.6</v>
      </c>
      <c r="E31" s="36">
        <v>3602.02</v>
      </c>
      <c r="F31" s="35">
        <v>133.71377000000001</v>
      </c>
      <c r="G31" s="37">
        <v>14.308547073597687</v>
      </c>
      <c r="H31" s="38">
        <v>23</v>
      </c>
      <c r="I31" s="35">
        <v>0.16879023023899783</v>
      </c>
      <c r="J31" s="35">
        <v>6.7229875434457211</v>
      </c>
      <c r="K31" s="35">
        <v>3.9307912829489813</v>
      </c>
      <c r="L31" s="36">
        <v>3306.0735199999999</v>
      </c>
      <c r="M31" s="34"/>
      <c r="N31" s="116">
        <v>2</v>
      </c>
      <c r="O31" s="34">
        <f t="shared" ref="O31:X31" si="11">IF(ABS(O5)&gt;O18,0,1)</f>
        <v>1</v>
      </c>
      <c r="P31" s="34">
        <f t="shared" si="11"/>
        <v>0</v>
      </c>
      <c r="Q31" s="34">
        <f t="shared" si="11"/>
        <v>1</v>
      </c>
      <c r="R31" s="34">
        <f t="shared" si="11"/>
        <v>1</v>
      </c>
      <c r="S31" s="34">
        <f t="shared" si="11"/>
        <v>1</v>
      </c>
      <c r="T31" s="34">
        <f t="shared" si="11"/>
        <v>1</v>
      </c>
      <c r="U31" s="34">
        <f t="shared" si="11"/>
        <v>1</v>
      </c>
      <c r="V31" s="34">
        <f t="shared" si="11"/>
        <v>1</v>
      </c>
      <c r="W31" s="34">
        <f t="shared" si="11"/>
        <v>1</v>
      </c>
      <c r="X31" s="83">
        <f t="shared" si="11"/>
        <v>1</v>
      </c>
    </row>
    <row r="32" spans="1:24" ht="33.6" x14ac:dyDescent="0.65">
      <c r="A32" s="34">
        <v>31</v>
      </c>
      <c r="B32" s="34" t="s">
        <v>45</v>
      </c>
      <c r="C32" s="35">
        <v>1.3273919728873129</v>
      </c>
      <c r="D32" s="35">
        <v>12.8</v>
      </c>
      <c r="E32" s="36">
        <v>3537.53</v>
      </c>
      <c r="F32" s="35">
        <v>19.007729999999999</v>
      </c>
      <c r="G32" s="37">
        <v>27.912887940502713</v>
      </c>
      <c r="H32" s="38">
        <v>25.3</v>
      </c>
      <c r="I32" s="35">
        <v>4.2517006802721093</v>
      </c>
      <c r="J32" s="35">
        <v>3.1380424890953025</v>
      </c>
      <c r="K32" s="35">
        <v>3.8437882448928353</v>
      </c>
      <c r="L32" s="36">
        <v>3344.2432600000002</v>
      </c>
      <c r="M32" s="34"/>
      <c r="N32" s="116">
        <v>3</v>
      </c>
      <c r="O32" s="34">
        <f t="shared" ref="O32:X32" si="12">IF(ABS(O6)&gt;O19,0,1)</f>
        <v>1</v>
      </c>
      <c r="P32" s="34">
        <f t="shared" si="12"/>
        <v>1</v>
      </c>
      <c r="Q32" s="34">
        <f t="shared" si="12"/>
        <v>0</v>
      </c>
      <c r="R32" s="34">
        <f t="shared" si="12"/>
        <v>1</v>
      </c>
      <c r="S32" s="34">
        <f t="shared" si="12"/>
        <v>1</v>
      </c>
      <c r="T32" s="34">
        <f t="shared" si="12"/>
        <v>1</v>
      </c>
      <c r="U32" s="34">
        <f t="shared" si="12"/>
        <v>1</v>
      </c>
      <c r="V32" s="34">
        <f t="shared" si="12"/>
        <v>1</v>
      </c>
      <c r="W32" s="34">
        <f t="shared" si="12"/>
        <v>1</v>
      </c>
      <c r="X32" s="83">
        <f t="shared" si="12"/>
        <v>1</v>
      </c>
    </row>
    <row r="33" spans="1:24" ht="33.6" x14ac:dyDescent="0.65">
      <c r="A33" s="34">
        <v>32</v>
      </c>
      <c r="B33" s="34" t="s">
        <v>46</v>
      </c>
      <c r="C33" s="35">
        <v>0.63940577379584962</v>
      </c>
      <c r="D33" s="35">
        <v>15.9</v>
      </c>
      <c r="E33" s="36">
        <v>3435.24</v>
      </c>
      <c r="F33" s="35">
        <v>108.63388</v>
      </c>
      <c r="G33" s="37">
        <v>12.922122674017919</v>
      </c>
      <c r="H33" s="38">
        <v>23</v>
      </c>
      <c r="I33" s="35">
        <v>0.43648233195430219</v>
      </c>
      <c r="J33" s="35">
        <v>5.7431656328968526</v>
      </c>
      <c r="K33" s="35">
        <v>4.2556857339765681</v>
      </c>
      <c r="L33" s="36">
        <v>3986.9630099999999</v>
      </c>
      <c r="M33" s="34"/>
      <c r="N33" s="116">
        <v>5</v>
      </c>
      <c r="O33" s="34">
        <f t="shared" ref="O33:X33" si="13">IF(ABS(O7)&gt;O20,0,1)</f>
        <v>1</v>
      </c>
      <c r="P33" s="34">
        <f t="shared" si="13"/>
        <v>1</v>
      </c>
      <c r="Q33" s="34">
        <f t="shared" si="13"/>
        <v>1</v>
      </c>
      <c r="R33" s="34">
        <f t="shared" si="13"/>
        <v>0</v>
      </c>
      <c r="S33" s="34">
        <f t="shared" si="13"/>
        <v>1</v>
      </c>
      <c r="T33" s="34">
        <f t="shared" si="13"/>
        <v>1</v>
      </c>
      <c r="U33" s="34">
        <f t="shared" si="13"/>
        <v>1</v>
      </c>
      <c r="V33" s="34">
        <f t="shared" si="13"/>
        <v>1</v>
      </c>
      <c r="W33" s="34">
        <f t="shared" si="13"/>
        <v>1</v>
      </c>
      <c r="X33" s="83">
        <f t="shared" si="13"/>
        <v>1</v>
      </c>
    </row>
    <row r="34" spans="1:24" ht="33.6" x14ac:dyDescent="0.65">
      <c r="A34" s="34">
        <v>33</v>
      </c>
      <c r="B34" s="34" t="s">
        <v>47</v>
      </c>
      <c r="C34" s="35">
        <v>0.91037831276552705</v>
      </c>
      <c r="D34" s="35">
        <v>15.8</v>
      </c>
      <c r="E34" s="36">
        <v>3333.95</v>
      </c>
      <c r="F34" s="35">
        <v>68.113770000000002</v>
      </c>
      <c r="G34" s="37">
        <v>13.048755816305889</v>
      </c>
      <c r="H34" s="38">
        <v>27.6</v>
      </c>
      <c r="I34" s="35">
        <v>0.21743742044972422</v>
      </c>
      <c r="J34" s="35">
        <v>3.5403601051992717</v>
      </c>
      <c r="K34" s="35">
        <v>3.059629779486142</v>
      </c>
      <c r="L34" s="36">
        <v>3159.75875</v>
      </c>
      <c r="M34" s="34"/>
      <c r="N34" s="116">
        <v>6</v>
      </c>
      <c r="O34" s="34">
        <f t="shared" ref="O34:X34" si="14">IF(ABS(O8)&gt;O21,0,1)</f>
        <v>1</v>
      </c>
      <c r="P34" s="34">
        <f t="shared" si="14"/>
        <v>1</v>
      </c>
      <c r="Q34" s="34">
        <f t="shared" si="14"/>
        <v>1</v>
      </c>
      <c r="R34" s="34">
        <f t="shared" si="14"/>
        <v>1</v>
      </c>
      <c r="S34" s="34">
        <f t="shared" si="14"/>
        <v>0</v>
      </c>
      <c r="T34" s="34">
        <f t="shared" si="14"/>
        <v>1</v>
      </c>
      <c r="U34" s="34">
        <f t="shared" si="14"/>
        <v>1</v>
      </c>
      <c r="V34" s="34">
        <f t="shared" si="14"/>
        <v>1</v>
      </c>
      <c r="W34" s="34">
        <f t="shared" si="14"/>
        <v>1</v>
      </c>
      <c r="X34" s="83">
        <f t="shared" si="14"/>
        <v>1</v>
      </c>
    </row>
    <row r="35" spans="1:24" ht="33.6" x14ac:dyDescent="0.65">
      <c r="A35" s="34">
        <v>34</v>
      </c>
      <c r="B35" s="34" t="s">
        <v>49</v>
      </c>
      <c r="C35" s="35">
        <v>0.57365812506590741</v>
      </c>
      <c r="D35" s="35">
        <v>10.4</v>
      </c>
      <c r="E35" s="36">
        <v>3532.53</v>
      </c>
      <c r="F35" s="35">
        <v>131.26379</v>
      </c>
      <c r="G35" s="37">
        <v>14.784350943794157</v>
      </c>
      <c r="H35" s="38">
        <v>25.7</v>
      </c>
      <c r="I35" s="35">
        <v>0.20436166175225529</v>
      </c>
      <c r="J35" s="35">
        <v>3.3744595592112199</v>
      </c>
      <c r="K35" s="35">
        <v>5.8648107139091019</v>
      </c>
      <c r="L35" s="36">
        <v>4352.10376</v>
      </c>
      <c r="M35" s="34"/>
      <c r="N35" s="116">
        <v>8</v>
      </c>
      <c r="O35" s="34">
        <f t="shared" ref="O35:X35" si="15">IF(ABS(O9)&gt;O22,0,1)</f>
        <v>1</v>
      </c>
      <c r="P35" s="34">
        <f t="shared" si="15"/>
        <v>1</v>
      </c>
      <c r="Q35" s="34">
        <f t="shared" si="15"/>
        <v>1</v>
      </c>
      <c r="R35" s="34">
        <f t="shared" si="15"/>
        <v>1</v>
      </c>
      <c r="S35" s="34">
        <f t="shared" si="15"/>
        <v>1</v>
      </c>
      <c r="T35" s="34">
        <f t="shared" si="15"/>
        <v>0</v>
      </c>
      <c r="U35" s="34">
        <f t="shared" si="15"/>
        <v>1</v>
      </c>
      <c r="V35" s="34">
        <f t="shared" si="15"/>
        <v>1</v>
      </c>
      <c r="W35" s="34">
        <f t="shared" si="15"/>
        <v>1</v>
      </c>
      <c r="X35" s="83">
        <f t="shared" si="15"/>
        <v>1</v>
      </c>
    </row>
    <row r="36" spans="1:24" ht="33.6" x14ac:dyDescent="0.65">
      <c r="A36" s="34">
        <v>35</v>
      </c>
      <c r="B36" s="34" t="s">
        <v>50</v>
      </c>
      <c r="C36" s="35">
        <v>0.53119069230134508</v>
      </c>
      <c r="D36" s="35">
        <v>12.2</v>
      </c>
      <c r="E36" s="36">
        <v>3275.78</v>
      </c>
      <c r="F36" s="35">
        <v>58.183309999999999</v>
      </c>
      <c r="G36" s="37">
        <v>14.409192177572407</v>
      </c>
      <c r="H36" s="38">
        <v>24.7</v>
      </c>
      <c r="I36" s="35">
        <v>0.27854949018113045</v>
      </c>
      <c r="J36" s="35">
        <v>3.4037461836785217</v>
      </c>
      <c r="K36" s="35">
        <v>3.8816115191022367</v>
      </c>
      <c r="L36" s="36">
        <v>2041.31942</v>
      </c>
      <c r="M36" s="34"/>
      <c r="N36" s="116">
        <v>9</v>
      </c>
      <c r="O36" s="34">
        <f t="shared" ref="O36:X36" si="16">IF(ABS(O10)&gt;O23,0,1)</f>
        <v>1</v>
      </c>
      <c r="P36" s="34">
        <f t="shared" si="16"/>
        <v>1</v>
      </c>
      <c r="Q36" s="34">
        <f t="shared" si="16"/>
        <v>1</v>
      </c>
      <c r="R36" s="34">
        <f t="shared" si="16"/>
        <v>1</v>
      </c>
      <c r="S36" s="34">
        <f t="shared" si="16"/>
        <v>1</v>
      </c>
      <c r="T36" s="34">
        <f t="shared" si="16"/>
        <v>1</v>
      </c>
      <c r="U36" s="34">
        <f t="shared" si="16"/>
        <v>0</v>
      </c>
      <c r="V36" s="34">
        <f t="shared" si="16"/>
        <v>1</v>
      </c>
      <c r="W36" s="34">
        <f t="shared" si="16"/>
        <v>1</v>
      </c>
      <c r="X36" s="83">
        <f t="shared" si="16"/>
        <v>1</v>
      </c>
    </row>
    <row r="37" spans="1:24" ht="33.6" x14ac:dyDescent="0.65">
      <c r="A37" s="34">
        <v>36</v>
      </c>
      <c r="B37" s="34" t="s">
        <v>51</v>
      </c>
      <c r="C37" s="35">
        <v>1.1517578017879668</v>
      </c>
      <c r="D37" s="35">
        <v>7.4</v>
      </c>
      <c r="E37" s="36">
        <v>3904</v>
      </c>
      <c r="F37" s="35">
        <v>93.803219999999996</v>
      </c>
      <c r="G37" s="37">
        <v>28.190643339000715</v>
      </c>
      <c r="H37" s="38">
        <v>25.2</v>
      </c>
      <c r="I37" s="35">
        <v>5.4151624548736459</v>
      </c>
      <c r="J37" s="35">
        <v>2.4680524324027862</v>
      </c>
      <c r="K37" s="35">
        <v>6.7071610084279421</v>
      </c>
      <c r="L37" s="36">
        <v>2216.0916999999999</v>
      </c>
      <c r="M37" s="34"/>
      <c r="N37" s="116">
        <v>10</v>
      </c>
      <c r="O37" s="34">
        <f t="shared" ref="O37:X37" si="17">IF(ABS(O11)&gt;O24,0,1)</f>
        <v>1</v>
      </c>
      <c r="P37" s="34">
        <f t="shared" si="17"/>
        <v>1</v>
      </c>
      <c r="Q37" s="34">
        <f t="shared" si="17"/>
        <v>1</v>
      </c>
      <c r="R37" s="34">
        <f t="shared" si="17"/>
        <v>1</v>
      </c>
      <c r="S37" s="34">
        <f t="shared" si="17"/>
        <v>1</v>
      </c>
      <c r="T37" s="34">
        <f t="shared" si="17"/>
        <v>1</v>
      </c>
      <c r="U37" s="34">
        <f t="shared" si="17"/>
        <v>1</v>
      </c>
      <c r="V37" s="34">
        <f t="shared" si="17"/>
        <v>0</v>
      </c>
      <c r="W37" s="34">
        <f t="shared" si="17"/>
        <v>1</v>
      </c>
      <c r="X37" s="83">
        <f t="shared" si="17"/>
        <v>1</v>
      </c>
    </row>
    <row r="38" spans="1:24" ht="33.6" x14ac:dyDescent="0.65">
      <c r="A38" s="34">
        <v>37</v>
      </c>
      <c r="B38" s="34" t="s">
        <v>52</v>
      </c>
      <c r="C38" s="35">
        <v>0.78220235676554251</v>
      </c>
      <c r="D38" s="35">
        <v>20.8</v>
      </c>
      <c r="E38" s="36">
        <v>3514.69</v>
      </c>
      <c r="F38" s="35">
        <v>161.64748</v>
      </c>
      <c r="G38" s="37">
        <v>19.362047947988621</v>
      </c>
      <c r="H38" s="38">
        <v>23.3</v>
      </c>
      <c r="I38" s="35">
        <v>0.14311216227412757</v>
      </c>
      <c r="J38" s="35">
        <v>8.3299471759447368</v>
      </c>
      <c r="K38" s="35">
        <v>3.457131247460381</v>
      </c>
      <c r="L38" s="36">
        <v>4895.5505899999998</v>
      </c>
      <c r="M38" s="34"/>
      <c r="N38" s="116">
        <v>11</v>
      </c>
      <c r="O38" s="34">
        <f t="shared" ref="O38:X38" si="18">IF(ABS(O12)&gt;O25,0,1)</f>
        <v>1</v>
      </c>
      <c r="P38" s="34">
        <f t="shared" si="18"/>
        <v>1</v>
      </c>
      <c r="Q38" s="34">
        <f t="shared" si="18"/>
        <v>1</v>
      </c>
      <c r="R38" s="34">
        <f t="shared" si="18"/>
        <v>1</v>
      </c>
      <c r="S38" s="34">
        <f t="shared" si="18"/>
        <v>1</v>
      </c>
      <c r="T38" s="34">
        <f t="shared" si="18"/>
        <v>1</v>
      </c>
      <c r="U38" s="34">
        <f t="shared" si="18"/>
        <v>1</v>
      </c>
      <c r="V38" s="34">
        <f t="shared" si="18"/>
        <v>1</v>
      </c>
      <c r="W38" s="34">
        <f t="shared" si="18"/>
        <v>0</v>
      </c>
      <c r="X38" s="83">
        <f t="shared" si="18"/>
        <v>1</v>
      </c>
    </row>
    <row r="39" spans="1:24" ht="33.6" x14ac:dyDescent="0.65">
      <c r="A39" s="34">
        <v>38</v>
      </c>
      <c r="B39" s="34" t="s">
        <v>53</v>
      </c>
      <c r="C39" s="35">
        <v>0.51009884652609194</v>
      </c>
      <c r="D39" s="35">
        <v>10.5</v>
      </c>
      <c r="E39" s="36">
        <v>3710.34</v>
      </c>
      <c r="F39" s="35">
        <v>141.89973000000001</v>
      </c>
      <c r="G39" s="37">
        <v>30.74079362812763</v>
      </c>
      <c r="H39" s="38">
        <v>26</v>
      </c>
      <c r="I39" s="35">
        <v>1.1302475780409043</v>
      </c>
      <c r="J39" s="35">
        <v>3.0145810525647736</v>
      </c>
      <c r="K39" s="35">
        <v>5.1078109381693562</v>
      </c>
      <c r="L39" s="36">
        <v>4855.2921800000004</v>
      </c>
      <c r="M39" s="34"/>
      <c r="N39" s="120">
        <v>13</v>
      </c>
      <c r="O39" s="34">
        <f t="shared" ref="O39:X39" si="19">IF(ABS(O13)&gt;O26,0,1)</f>
        <v>1</v>
      </c>
      <c r="P39" s="34">
        <f t="shared" si="19"/>
        <v>1</v>
      </c>
      <c r="Q39" s="34">
        <f t="shared" si="19"/>
        <v>1</v>
      </c>
      <c r="R39" s="34">
        <f t="shared" si="19"/>
        <v>1</v>
      </c>
      <c r="S39" s="34">
        <f t="shared" si="19"/>
        <v>1</v>
      </c>
      <c r="T39" s="34">
        <f t="shared" si="19"/>
        <v>1</v>
      </c>
      <c r="U39" s="34">
        <f t="shared" si="19"/>
        <v>1</v>
      </c>
      <c r="V39" s="34">
        <f t="shared" si="19"/>
        <v>1</v>
      </c>
      <c r="W39" s="34">
        <f t="shared" si="19"/>
        <v>1</v>
      </c>
      <c r="X39" s="83">
        <f t="shared" si="19"/>
        <v>0</v>
      </c>
    </row>
    <row r="40" spans="1:24" ht="33.6" x14ac:dyDescent="0.65">
      <c r="A40" s="34">
        <v>39</v>
      </c>
      <c r="B40" s="34" t="s">
        <v>54</v>
      </c>
      <c r="C40" s="35">
        <v>0.64809890986439778</v>
      </c>
      <c r="D40" s="35">
        <v>13.4</v>
      </c>
      <c r="E40" s="36">
        <v>3840.19</v>
      </c>
      <c r="F40" s="35">
        <v>3.4767100000000002</v>
      </c>
      <c r="G40" s="37">
        <v>15.997518390498978</v>
      </c>
      <c r="H40" s="38">
        <v>26.5</v>
      </c>
      <c r="I40" s="35">
        <v>0.30194376297414605</v>
      </c>
      <c r="J40" s="35">
        <v>3.5451564300274749</v>
      </c>
      <c r="K40" s="35">
        <v>2.0592927412922095</v>
      </c>
      <c r="L40" s="36">
        <v>3592.0189700000001</v>
      </c>
      <c r="M40" s="34"/>
      <c r="N40" s="121" t="s">
        <v>64</v>
      </c>
      <c r="O40" s="122">
        <f t="shared" ref="O40:X40" si="20">SUM(O30:O39)</f>
        <v>9</v>
      </c>
      <c r="P40" s="122">
        <f t="shared" si="20"/>
        <v>9</v>
      </c>
      <c r="Q40" s="122">
        <f t="shared" si="20"/>
        <v>9</v>
      </c>
      <c r="R40" s="122">
        <f t="shared" si="20"/>
        <v>9</v>
      </c>
      <c r="S40" s="122">
        <f t="shared" si="20"/>
        <v>9</v>
      </c>
      <c r="T40" s="122">
        <f t="shared" si="20"/>
        <v>9</v>
      </c>
      <c r="U40" s="122">
        <f t="shared" si="20"/>
        <v>9</v>
      </c>
      <c r="V40" s="122">
        <f t="shared" si="20"/>
        <v>9</v>
      </c>
      <c r="W40" s="122">
        <f t="shared" si="20"/>
        <v>9</v>
      </c>
      <c r="X40" s="123">
        <f t="shared" si="20"/>
        <v>9</v>
      </c>
    </row>
    <row r="41" spans="1:24" ht="33.6" x14ac:dyDescent="0.65">
      <c r="A41" s="34">
        <v>40</v>
      </c>
      <c r="B41" s="34" t="s">
        <v>55</v>
      </c>
      <c r="C41" s="35">
        <v>0.411552711918724</v>
      </c>
      <c r="D41" s="35">
        <v>6.3</v>
      </c>
      <c r="E41" s="36">
        <v>3565.79</v>
      </c>
      <c r="F41" s="35">
        <v>131.54257999999999</v>
      </c>
      <c r="G41" s="37">
        <v>19.048368688260066</v>
      </c>
      <c r="H41" s="38">
        <v>31.3</v>
      </c>
      <c r="I41" s="35">
        <v>0.9037505648441031</v>
      </c>
      <c r="J41" s="35">
        <v>3.6544981249613468</v>
      </c>
      <c r="K41" s="35">
        <v>1.9452050173448105</v>
      </c>
      <c r="L41" s="36">
        <v>2830.7461400000002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4" ht="33.6" x14ac:dyDescent="0.65">
      <c r="A42" s="34">
        <v>41</v>
      </c>
      <c r="B42" s="34" t="s">
        <v>56</v>
      </c>
      <c r="C42" s="35">
        <v>0.52454912669966436</v>
      </c>
      <c r="D42" s="35">
        <v>7</v>
      </c>
      <c r="E42" s="36">
        <v>3699.41</v>
      </c>
      <c r="F42" s="35">
        <v>208.93815000000001</v>
      </c>
      <c r="G42" s="37">
        <v>11.901917278261365</v>
      </c>
      <c r="H42" s="38">
        <v>25.3</v>
      </c>
      <c r="I42" s="35">
        <v>0.19379308435536116</v>
      </c>
      <c r="J42" s="35">
        <v>5.0065426409512437</v>
      </c>
      <c r="K42" s="35">
        <v>4.4423963133640543</v>
      </c>
      <c r="L42" s="36">
        <v>3952.0396000000001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4" ht="33.6" x14ac:dyDescent="0.65">
      <c r="A43" s="34">
        <v>42</v>
      </c>
      <c r="B43" s="34" t="s">
        <v>57</v>
      </c>
      <c r="C43" s="35">
        <v>0.79832025638192061</v>
      </c>
      <c r="D43" s="35">
        <v>6.3</v>
      </c>
      <c r="E43" s="36">
        <v>3743.93</v>
      </c>
      <c r="F43" s="35">
        <v>160.47656000000001</v>
      </c>
      <c r="G43" s="37">
        <v>22.84009282793679</v>
      </c>
      <c r="H43" s="38">
        <v>27.1</v>
      </c>
      <c r="I43" s="35">
        <v>3.7568092167052782</v>
      </c>
      <c r="J43" s="35">
        <v>3.6689136921206766</v>
      </c>
      <c r="K43" s="35">
        <v>3.0222566029395517</v>
      </c>
      <c r="L43" s="36">
        <v>2189.8021899999999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4" ht="33.6" x14ac:dyDescent="0.65">
      <c r="A44" s="34">
        <v>43</v>
      </c>
      <c r="B44" s="34" t="s">
        <v>58</v>
      </c>
      <c r="C44" s="35">
        <v>0.56853795046124578</v>
      </c>
      <c r="D44" s="35">
        <v>11.2</v>
      </c>
      <c r="E44" s="36">
        <v>3372.48</v>
      </c>
      <c r="F44" s="35">
        <v>92.651759999999996</v>
      </c>
      <c r="G44" s="37">
        <v>9.7558457647241017</v>
      </c>
      <c r="H44" s="38">
        <v>30.6</v>
      </c>
      <c r="I44" s="35">
        <v>0.49932656614434473</v>
      </c>
      <c r="J44" s="35">
        <v>4.3506795171483139</v>
      </c>
      <c r="K44" s="35">
        <v>4.7420194526992647</v>
      </c>
      <c r="L44" s="36">
        <v>3010.92094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4" ht="33.6" x14ac:dyDescent="0.65">
      <c r="A45" s="34">
        <v>44</v>
      </c>
      <c r="B45" s="34" t="s">
        <v>59</v>
      </c>
      <c r="C45" s="35">
        <v>0.79250466697192767</v>
      </c>
      <c r="D45" s="35">
        <v>15.8</v>
      </c>
      <c r="E45" s="36">
        <v>3480.17</v>
      </c>
      <c r="F45" s="35">
        <v>246.89606000000001</v>
      </c>
      <c r="G45" s="37">
        <v>12.081293367616498</v>
      </c>
      <c r="H45" s="38">
        <v>23.7</v>
      </c>
      <c r="I45" s="35">
        <v>0.13965859820856108</v>
      </c>
      <c r="J45" s="35">
        <v>6.5161494839914056</v>
      </c>
      <c r="K45" s="35">
        <v>7.77676024092142</v>
      </c>
      <c r="L45" s="36">
        <v>4724.7191000000003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4" ht="33.6" x14ac:dyDescent="0.65">
      <c r="A46" s="34">
        <v>45</v>
      </c>
      <c r="B46" s="34" t="s">
        <v>60</v>
      </c>
      <c r="C46" s="35">
        <v>0.90392604390732501</v>
      </c>
      <c r="D46" s="35">
        <v>8</v>
      </c>
      <c r="E46" s="36">
        <v>4802.04</v>
      </c>
      <c r="F46" s="35">
        <v>199.71306999999999</v>
      </c>
      <c r="G46" s="37">
        <v>32.585671828048802</v>
      </c>
      <c r="H46" s="38">
        <v>24.8</v>
      </c>
      <c r="I46" s="35">
        <v>1.4836009113548456</v>
      </c>
      <c r="J46" s="35">
        <v>2.5451142017372455</v>
      </c>
      <c r="K46" s="35">
        <v>4.9848114152476972</v>
      </c>
      <c r="L46" s="36">
        <v>4189.7916299999997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4" ht="33.6" x14ac:dyDescent="0.65">
      <c r="A47" s="34">
        <v>46</v>
      </c>
      <c r="B47" s="34" t="s">
        <v>61</v>
      </c>
      <c r="C47" s="35">
        <v>0.41960163122240568</v>
      </c>
      <c r="D47" s="35">
        <v>13.9</v>
      </c>
      <c r="E47" s="36">
        <v>3386.45</v>
      </c>
      <c r="F47" s="35">
        <v>16.870059999999999</v>
      </c>
      <c r="G47" s="37">
        <v>15.435947558221834</v>
      </c>
      <c r="H47" s="38">
        <v>25.4</v>
      </c>
      <c r="I47" s="35">
        <v>0.54691183404054688</v>
      </c>
      <c r="J47" s="35">
        <v>4.2128677833574875</v>
      </c>
      <c r="K47" s="35">
        <v>1.5739274038623574</v>
      </c>
      <c r="L47" s="36">
        <v>3791.81693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4" ht="33.6" x14ac:dyDescent="0.65">
      <c r="A48" s="34">
        <v>47</v>
      </c>
      <c r="B48" s="34" t="s">
        <v>62</v>
      </c>
      <c r="C48" s="35">
        <v>0.45516344505526984</v>
      </c>
      <c r="D48" s="35">
        <v>9.4</v>
      </c>
      <c r="E48" s="36">
        <v>3525.09</v>
      </c>
      <c r="F48" s="35">
        <v>111.61769</v>
      </c>
      <c r="G48" s="37">
        <v>10.898800023644853</v>
      </c>
      <c r="H48" s="38">
        <v>23.7</v>
      </c>
      <c r="I48" s="35">
        <v>0.88748263620929146</v>
      </c>
      <c r="J48" s="35">
        <v>6.5762250990128273</v>
      </c>
      <c r="K48" s="35">
        <v>2.2215079505822546</v>
      </c>
      <c r="L48" s="36">
        <v>4106.2318999999998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ht="33.6" x14ac:dyDescent="0.65">
      <c r="A49" s="34">
        <v>48</v>
      </c>
      <c r="B49" s="34" t="s">
        <v>63</v>
      </c>
      <c r="C49" s="35">
        <v>0.80201452249952565</v>
      </c>
      <c r="D49" s="35">
        <v>17.899999999999999</v>
      </c>
      <c r="E49" s="36">
        <v>3197.08</v>
      </c>
      <c r="F49" s="35">
        <v>94.258369999999999</v>
      </c>
      <c r="G49" s="37">
        <v>17.420100381172492</v>
      </c>
      <c r="H49" s="38">
        <v>24.5</v>
      </c>
      <c r="I49" s="35">
        <v>7.9354282864009432E-2</v>
      </c>
      <c r="J49" s="35">
        <v>4.4843822763414343</v>
      </c>
      <c r="K49" s="35">
        <v>5.2386208799737846</v>
      </c>
      <c r="L49" s="36">
        <v>3062.5916299999999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ht="33.6" x14ac:dyDescent="0.65">
      <c r="A50" s="34">
        <v>49</v>
      </c>
      <c r="B50" s="34" t="s">
        <v>65</v>
      </c>
      <c r="C50" s="35">
        <v>0.67564496826286524</v>
      </c>
      <c r="D50" s="35">
        <v>19.2</v>
      </c>
      <c r="E50" s="36">
        <v>3302.85</v>
      </c>
      <c r="F50" s="35">
        <v>41.781120000000001</v>
      </c>
      <c r="G50" s="37">
        <v>15.164139310114981</v>
      </c>
      <c r="H50" s="38">
        <v>24.9</v>
      </c>
      <c r="I50" s="35">
        <v>0.28303963603199395</v>
      </c>
      <c r="J50" s="35">
        <v>4.2417172895426525</v>
      </c>
      <c r="K50" s="35">
        <v>1.4530911514747544</v>
      </c>
      <c r="L50" s="36">
        <v>3111.0269499999999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ht="33.6" x14ac:dyDescent="0.65">
      <c r="A51" s="34">
        <v>50</v>
      </c>
      <c r="B51" s="34" t="s">
        <v>66</v>
      </c>
      <c r="C51" s="35">
        <v>0.45981938450447646</v>
      </c>
      <c r="D51" s="35">
        <v>10</v>
      </c>
      <c r="E51" s="36">
        <v>3562.63</v>
      </c>
      <c r="F51" s="35">
        <v>68.837209999999999</v>
      </c>
      <c r="G51" s="37">
        <v>15.68451714093659</v>
      </c>
      <c r="H51" s="38">
        <v>24.5</v>
      </c>
      <c r="I51" s="35">
        <v>0.56425153079350487</v>
      </c>
      <c r="J51" s="35">
        <v>5.3580648618106359</v>
      </c>
      <c r="K51" s="35">
        <v>3.0404582606747259</v>
      </c>
      <c r="L51" s="36">
        <v>3663.5622400000002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ht="33.6" x14ac:dyDescent="0.65">
      <c r="A52" s="34">
        <v>51</v>
      </c>
      <c r="B52" s="34" t="s">
        <v>67</v>
      </c>
      <c r="C52" s="35">
        <v>0.75170598476784578</v>
      </c>
      <c r="D52" s="35">
        <v>11.4</v>
      </c>
      <c r="E52" s="36">
        <v>3806.42</v>
      </c>
      <c r="F52" s="35">
        <v>43.015729999999998</v>
      </c>
      <c r="G52" s="37">
        <v>23.731135150299938</v>
      </c>
      <c r="H52" s="38">
        <v>22.2</v>
      </c>
      <c r="I52" s="35">
        <v>2.7562014532698571</v>
      </c>
      <c r="J52" s="35">
        <v>3.7131470158675151</v>
      </c>
      <c r="K52" s="35">
        <v>5.8196565751582208</v>
      </c>
      <c r="L52" s="36">
        <v>2925.28323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ht="33.6" x14ac:dyDescent="0.65">
      <c r="A53" s="34">
        <v>52</v>
      </c>
      <c r="B53" s="34" t="s">
        <v>68</v>
      </c>
      <c r="C53" s="35">
        <v>0.93641339897407649</v>
      </c>
      <c r="D53" s="35">
        <v>21</v>
      </c>
      <c r="E53" s="36">
        <v>3323.73</v>
      </c>
      <c r="F53" s="35">
        <v>47.073790000000002</v>
      </c>
      <c r="G53" s="37">
        <v>20.948807105725201</v>
      </c>
      <c r="H53" s="38">
        <v>23.5</v>
      </c>
      <c r="I53" s="35">
        <v>0.15541332881221831</v>
      </c>
      <c r="J53" s="35">
        <v>4.8197748476606881</v>
      </c>
      <c r="K53" s="35">
        <v>3.3416531827727476</v>
      </c>
      <c r="L53" s="36">
        <v>4482.2529000000004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ht="33.6" x14ac:dyDescent="0.65">
      <c r="A54" s="34">
        <v>53</v>
      </c>
      <c r="B54" s="34" t="s">
        <v>69</v>
      </c>
      <c r="C54" s="35">
        <v>0.53872648591362704</v>
      </c>
      <c r="D54" s="35">
        <v>17.399999999999999</v>
      </c>
      <c r="E54" s="36">
        <v>3286.44</v>
      </c>
      <c r="F54" s="35">
        <v>86.942679999999996</v>
      </c>
      <c r="G54" s="37">
        <v>17.133268568400602</v>
      </c>
      <c r="H54" s="38">
        <v>23</v>
      </c>
      <c r="I54" s="35">
        <v>0.21567411641010434</v>
      </c>
      <c r="J54" s="35">
        <v>4.3053960964408722</v>
      </c>
      <c r="K54" s="35">
        <v>1.8089287291353884</v>
      </c>
      <c r="L54" s="36">
        <v>1901.1194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ht="33.6" x14ac:dyDescent="0.65">
      <c r="A55" s="34">
        <v>54</v>
      </c>
      <c r="B55" s="34" t="s">
        <v>70</v>
      </c>
      <c r="C55" s="35">
        <v>0.52644634932884982</v>
      </c>
      <c r="D55" s="35">
        <v>11.6</v>
      </c>
      <c r="E55" s="36">
        <v>3776.65</v>
      </c>
      <c r="F55" s="35">
        <v>23.33333</v>
      </c>
      <c r="G55" s="37">
        <v>13.643504864805269</v>
      </c>
      <c r="H55" s="38">
        <v>28.6</v>
      </c>
      <c r="I55" s="35">
        <v>0.49033724305939314</v>
      </c>
      <c r="J55" s="35">
        <v>4.2262708672124063</v>
      </c>
      <c r="K55" s="35">
        <v>2.925222568286431</v>
      </c>
      <c r="L55" s="36">
        <v>3569.50837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ht="33.6" x14ac:dyDescent="0.65">
      <c r="A56" s="34">
        <v>55</v>
      </c>
      <c r="B56" s="34" t="s">
        <v>71</v>
      </c>
      <c r="C56" s="35">
        <v>0.81508730921997441</v>
      </c>
      <c r="D56" s="35">
        <v>3.6</v>
      </c>
      <c r="E56" s="36">
        <v>5118.59</v>
      </c>
      <c r="F56" s="35">
        <v>79.608029999999999</v>
      </c>
      <c r="G56" s="37">
        <v>24.053700884520673</v>
      </c>
      <c r="H56" s="38">
        <v>27.7</v>
      </c>
      <c r="I56" s="35">
        <v>3.5501603298213467</v>
      </c>
      <c r="J56" s="35">
        <v>2.2210051018427874</v>
      </c>
      <c r="K56" s="35">
        <v>4.6466014309310539</v>
      </c>
      <c r="L56" s="36">
        <v>1431.4766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23" ht="33.6" x14ac:dyDescent="0.65">
      <c r="A57" s="34">
        <v>56</v>
      </c>
      <c r="B57" s="34" t="s">
        <v>72</v>
      </c>
      <c r="C57" s="35">
        <v>0.74054175061562566</v>
      </c>
      <c r="D57" s="35">
        <v>5.6</v>
      </c>
      <c r="E57" s="36">
        <v>3950.76</v>
      </c>
      <c r="F57" s="35">
        <v>49.074979999999996</v>
      </c>
      <c r="G57" s="37">
        <v>20.74770539511977</v>
      </c>
      <c r="H57" s="38">
        <v>29</v>
      </c>
      <c r="I57" s="35">
        <v>0.50393700787401574</v>
      </c>
      <c r="J57" s="35">
        <v>3.0445489142601296</v>
      </c>
      <c r="K57" s="35">
        <v>1.6650996194313856</v>
      </c>
      <c r="L57" s="36">
        <v>2210.4141500000001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 ht="33.6" x14ac:dyDescent="0.65">
      <c r="A58" s="34">
        <v>57</v>
      </c>
      <c r="B58" s="34" t="s">
        <v>73</v>
      </c>
      <c r="C58" s="35">
        <v>1.0433578551445195</v>
      </c>
      <c r="D58" s="35">
        <v>4</v>
      </c>
      <c r="E58" s="36">
        <v>4798.54</v>
      </c>
      <c r="F58" s="35">
        <v>75.489400000000003</v>
      </c>
      <c r="G58" s="37">
        <v>25.162860185188933</v>
      </c>
      <c r="H58" s="38">
        <v>28</v>
      </c>
      <c r="I58" s="35">
        <v>3.0338907799319226</v>
      </c>
      <c r="J58" s="35">
        <v>2.7531367539707925</v>
      </c>
      <c r="K58" s="35">
        <v>3.4560368596426589</v>
      </c>
      <c r="L58" s="36">
        <v>1784.70066</v>
      </c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spans="1:23" ht="33.6" x14ac:dyDescent="0.65">
      <c r="A59" s="34">
        <v>58</v>
      </c>
      <c r="B59" s="34" t="s">
        <v>74</v>
      </c>
      <c r="C59" s="35">
        <v>0.76302479830594494</v>
      </c>
      <c r="D59" s="35">
        <v>14.2</v>
      </c>
      <c r="E59" s="36">
        <v>3446.45</v>
      </c>
      <c r="F59" s="35">
        <v>91.957340000000002</v>
      </c>
      <c r="G59" s="37">
        <v>17.938082987697097</v>
      </c>
      <c r="H59" s="38">
        <v>24.8</v>
      </c>
      <c r="I59" s="35">
        <v>0.18758206715438003</v>
      </c>
      <c r="J59" s="35">
        <v>4.9001592551757938</v>
      </c>
      <c r="K59" s="35">
        <v>2.7439141772107591</v>
      </c>
      <c r="L59" s="36">
        <v>3010.4303399999999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ht="33.6" x14ac:dyDescent="0.65">
      <c r="A60" s="34">
        <v>59</v>
      </c>
      <c r="B60" s="34" t="s">
        <v>75</v>
      </c>
      <c r="C60" s="35">
        <v>0.96016601155053916</v>
      </c>
      <c r="D60" s="35">
        <v>4.3</v>
      </c>
      <c r="E60" s="36">
        <v>4832.33</v>
      </c>
      <c r="F60" s="35">
        <v>154.26734999999999</v>
      </c>
      <c r="G60" s="37">
        <v>25.840488372603701</v>
      </c>
      <c r="H60" s="38">
        <v>26.6</v>
      </c>
      <c r="I60" s="35">
        <v>2.3902001792650132</v>
      </c>
      <c r="J60" s="35">
        <v>2.2508179801928017</v>
      </c>
      <c r="K60" s="35">
        <v>5.4831572937482154</v>
      </c>
      <c r="L60" s="36">
        <v>2359.5983700000002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ht="33.6" x14ac:dyDescent="0.65">
      <c r="A61" s="34">
        <v>60</v>
      </c>
      <c r="B61" s="34" t="s">
        <v>76</v>
      </c>
      <c r="C61" s="35">
        <v>0.79316920943134539</v>
      </c>
      <c r="D61" s="35">
        <v>7</v>
      </c>
      <c r="E61" s="36">
        <v>3564.05</v>
      </c>
      <c r="F61" s="35">
        <v>244.54454000000001</v>
      </c>
      <c r="G61" s="37">
        <v>26.256934812760058</v>
      </c>
      <c r="H61" s="38">
        <v>26.2</v>
      </c>
      <c r="I61" s="35">
        <v>0.57197043815945936</v>
      </c>
      <c r="J61" s="35">
        <v>4.3342579750346744</v>
      </c>
      <c r="K61" s="35">
        <v>2.6342753120665741</v>
      </c>
      <c r="L61" s="36">
        <v>2859.3099900000002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 ht="33.6" x14ac:dyDescent="0.65">
      <c r="A62" s="34">
        <v>61</v>
      </c>
      <c r="B62" s="34" t="s">
        <v>77</v>
      </c>
      <c r="C62" s="35">
        <v>0.77009412261498633</v>
      </c>
      <c r="D62" s="35">
        <v>10.3</v>
      </c>
      <c r="E62" s="36">
        <v>3723.59</v>
      </c>
      <c r="F62" s="35">
        <v>282.09332000000001</v>
      </c>
      <c r="G62" s="37">
        <v>22.969474046827944</v>
      </c>
      <c r="H62" s="38">
        <v>23.7</v>
      </c>
      <c r="I62" s="35">
        <v>0.49631150314706612</v>
      </c>
      <c r="J62" s="35">
        <v>3.1114914045049953</v>
      </c>
      <c r="K62" s="35">
        <v>3.2225049728300124</v>
      </c>
      <c r="L62" s="36">
        <v>2342.8196800000001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:23" ht="33.6" x14ac:dyDescent="0.65">
      <c r="A63" s="34">
        <v>62</v>
      </c>
      <c r="B63" s="34" t="s">
        <v>78</v>
      </c>
      <c r="C63" s="35">
        <v>0.85262138012703204</v>
      </c>
      <c r="D63" s="35">
        <v>13.2</v>
      </c>
      <c r="E63" s="36">
        <v>3495.36</v>
      </c>
      <c r="F63" s="35">
        <v>56.823169999999998</v>
      </c>
      <c r="G63" s="37">
        <v>16.923242544945634</v>
      </c>
      <c r="H63" s="38">
        <v>28.7</v>
      </c>
      <c r="I63" s="35">
        <v>0.28247327654133775</v>
      </c>
      <c r="J63" s="35">
        <v>8.1817203143503079</v>
      </c>
      <c r="K63" s="35">
        <v>10.180428463774357</v>
      </c>
      <c r="L63" s="36">
        <v>3704.1877500000001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33.6" x14ac:dyDescent="0.65">
      <c r="A64" s="34">
        <v>63</v>
      </c>
      <c r="B64" s="34" t="s">
        <v>79</v>
      </c>
      <c r="C64" s="35">
        <v>0.44831314432102248</v>
      </c>
      <c r="D64" s="35">
        <v>7.8</v>
      </c>
      <c r="E64" s="36">
        <v>3528.01</v>
      </c>
      <c r="F64" s="35">
        <v>139.13493</v>
      </c>
      <c r="G64" s="37">
        <v>12.085861263953833</v>
      </c>
      <c r="H64" s="38">
        <v>24.6</v>
      </c>
      <c r="I64" s="35">
        <v>0.37449304000701178</v>
      </c>
      <c r="J64" s="35">
        <v>4.4073796062281785</v>
      </c>
      <c r="K64" s="35">
        <v>2.226208758289661</v>
      </c>
      <c r="L64" s="36">
        <v>2998.058</v>
      </c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33.6" x14ac:dyDescent="0.65">
      <c r="A65" s="34">
        <v>64</v>
      </c>
      <c r="B65" s="34" t="s">
        <v>80</v>
      </c>
      <c r="C65" s="35">
        <v>0.65111429056429904</v>
      </c>
      <c r="D65" s="35">
        <v>8.1999999999999993</v>
      </c>
      <c r="E65" s="36">
        <v>3872.8</v>
      </c>
      <c r="F65" s="35">
        <v>221.72078999999999</v>
      </c>
      <c r="G65" s="37">
        <v>17.763173848728083</v>
      </c>
      <c r="H65" s="38">
        <v>25</v>
      </c>
      <c r="I65" s="35">
        <v>0.19188749203047917</v>
      </c>
      <c r="J65" s="35">
        <v>3.3950093362756748</v>
      </c>
      <c r="K65" s="35">
        <v>3.4826733273516504</v>
      </c>
      <c r="L65" s="36">
        <v>3424.8369200000002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33.6" x14ac:dyDescent="0.65">
      <c r="A66" s="34">
        <v>65</v>
      </c>
      <c r="B66" s="34" t="s">
        <v>81</v>
      </c>
      <c r="C66" s="35">
        <v>0.74033149171270718</v>
      </c>
      <c r="D66" s="35">
        <v>13.9</v>
      </c>
      <c r="E66" s="36">
        <v>3675.99</v>
      </c>
      <c r="F66" s="35">
        <v>71.366860000000003</v>
      </c>
      <c r="G66" s="37">
        <v>15.447513812154696</v>
      </c>
      <c r="H66" s="38">
        <v>25</v>
      </c>
      <c r="I66" s="35">
        <v>0.39161295586195644</v>
      </c>
      <c r="J66" s="35">
        <v>5.5248618784530388</v>
      </c>
      <c r="K66" s="35">
        <v>3.4179005524861878</v>
      </c>
      <c r="L66" s="36">
        <v>4205.8121499999997</v>
      </c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33.6" x14ac:dyDescent="0.65">
      <c r="A67" s="34">
        <v>66</v>
      </c>
      <c r="B67" s="34" t="s">
        <v>82</v>
      </c>
      <c r="C67" s="35">
        <v>0.96497366579499833</v>
      </c>
      <c r="D67" s="35">
        <v>17.2</v>
      </c>
      <c r="E67" s="36">
        <v>3149.86</v>
      </c>
      <c r="F67" s="35">
        <v>163.62191999999999</v>
      </c>
      <c r="G67" s="37">
        <v>12.890869581230895</v>
      </c>
      <c r="H67" s="38">
        <v>23.4</v>
      </c>
      <c r="I67" s="35">
        <v>0.16841777973545452</v>
      </c>
      <c r="J67" s="35">
        <v>5.1563478324923571</v>
      </c>
      <c r="K67" s="35">
        <v>3.4665389856727189</v>
      </c>
      <c r="L67" s="36">
        <v>3362.1966000000002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33.6" x14ac:dyDescent="0.65">
      <c r="A68" s="34">
        <v>67</v>
      </c>
      <c r="B68" s="34" t="s">
        <v>83</v>
      </c>
      <c r="C68" s="35">
        <v>0.48785408394391505</v>
      </c>
      <c r="D68" s="35">
        <v>8.5</v>
      </c>
      <c r="E68" s="36">
        <v>3178.84</v>
      </c>
      <c r="F68" s="35">
        <v>93.770930000000007</v>
      </c>
      <c r="G68" s="37">
        <v>13.98453906042238</v>
      </c>
      <c r="H68" s="38">
        <v>24.2</v>
      </c>
      <c r="I68" s="35">
        <v>0.65186350185212016</v>
      </c>
      <c r="J68" s="35">
        <v>6.602536474428927</v>
      </c>
      <c r="K68" s="35">
        <v>7.0074003429650888</v>
      </c>
      <c r="L68" s="36">
        <v>3275.97685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33.6" x14ac:dyDescent="0.65">
      <c r="A69" s="34">
        <v>68</v>
      </c>
      <c r="B69" s="34" t="s">
        <v>84</v>
      </c>
      <c r="C69" s="35">
        <v>1.0023303478675913</v>
      </c>
      <c r="D69" s="35">
        <v>7.1</v>
      </c>
      <c r="E69" s="36">
        <v>3882.12</v>
      </c>
      <c r="F69" s="35">
        <v>97.472130000000007</v>
      </c>
      <c r="G69" s="37">
        <v>18.333941657073872</v>
      </c>
      <c r="H69" s="38">
        <v>27.7</v>
      </c>
      <c r="I69" s="35">
        <v>0.22236314372071189</v>
      </c>
      <c r="J69" s="35">
        <v>6.1768256731336155</v>
      </c>
      <c r="K69" s="35">
        <v>4.1449307914759803</v>
      </c>
      <c r="L69" s="36">
        <v>2646.3626899999999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33.6" x14ac:dyDescent="0.65">
      <c r="A70" s="34">
        <v>69</v>
      </c>
      <c r="B70" s="34" t="s">
        <v>85</v>
      </c>
      <c r="C70" s="35">
        <v>0.84761482317835402</v>
      </c>
      <c r="D70" s="35">
        <v>3.9</v>
      </c>
      <c r="E70" s="36">
        <v>3670.29</v>
      </c>
      <c r="F70" s="35">
        <v>101.77218000000001</v>
      </c>
      <c r="G70" s="37">
        <v>26.74301383120287</v>
      </c>
      <c r="H70" s="38">
        <v>27</v>
      </c>
      <c r="I70" s="35">
        <v>2.7998133457769483</v>
      </c>
      <c r="J70" s="35">
        <v>4.1130690753659422</v>
      </c>
      <c r="K70" s="35">
        <v>3.994273962659785</v>
      </c>
      <c r="L70" s="36">
        <v>3617.1458499999999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33.6" x14ac:dyDescent="0.65">
      <c r="A71" s="34">
        <v>70</v>
      </c>
      <c r="B71" s="34" t="s">
        <v>86</v>
      </c>
      <c r="C71" s="35">
        <v>0.67860426426163478</v>
      </c>
      <c r="D71" s="35">
        <v>18.3</v>
      </c>
      <c r="E71" s="36">
        <v>3394.93</v>
      </c>
      <c r="F71" s="35">
        <v>2.73428</v>
      </c>
      <c r="G71" s="37">
        <v>10.551201786261547</v>
      </c>
      <c r="H71" s="38">
        <v>26.5</v>
      </c>
      <c r="I71" s="35">
        <v>0.2765081895219661</v>
      </c>
      <c r="J71" s="35">
        <v>3.5024736219955344</v>
      </c>
      <c r="K71" s="35">
        <v>3.2148329757891512</v>
      </c>
      <c r="L71" s="36">
        <v>4144.2800200000001</v>
      </c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33.6" x14ac:dyDescent="0.65">
      <c r="A72" s="34">
        <v>71</v>
      </c>
      <c r="B72" s="34" t="s">
        <v>87</v>
      </c>
      <c r="C72" s="35">
        <v>0.70308701194590828</v>
      </c>
      <c r="D72" s="35">
        <v>7.3</v>
      </c>
      <c r="E72" s="36">
        <v>3557.77</v>
      </c>
      <c r="F72" s="35">
        <v>144.07051000000001</v>
      </c>
      <c r="G72" s="37">
        <v>19.844138094174234</v>
      </c>
      <c r="H72" s="38">
        <v>26.1</v>
      </c>
      <c r="I72" s="35">
        <v>0.38259796359148407</v>
      </c>
      <c r="J72" s="35">
        <v>3.6797077260720434</v>
      </c>
      <c r="K72" s="35">
        <v>2.7329714954069364</v>
      </c>
      <c r="L72" s="36">
        <v>4892.46054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33.6" x14ac:dyDescent="0.65">
      <c r="A73" s="34">
        <v>72</v>
      </c>
      <c r="B73" s="34" t="s">
        <v>88</v>
      </c>
      <c r="C73" s="35">
        <v>0.98558028839423206</v>
      </c>
      <c r="D73" s="35">
        <v>18.5</v>
      </c>
      <c r="E73" s="36">
        <v>3386.93</v>
      </c>
      <c r="F73" s="35">
        <v>88.852990000000005</v>
      </c>
      <c r="G73" s="37">
        <v>19.123617527649447</v>
      </c>
      <c r="H73" s="38">
        <v>25.8</v>
      </c>
      <c r="I73" s="35">
        <v>0.20317769921573409</v>
      </c>
      <c r="J73" s="35">
        <v>3.9199216015679688</v>
      </c>
      <c r="K73" s="35">
        <v>3.3898922021559565</v>
      </c>
      <c r="L73" s="36">
        <v>4317.03766</v>
      </c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33.6" x14ac:dyDescent="0.65">
      <c r="A74" s="34">
        <v>73</v>
      </c>
      <c r="B74" s="34" t="s">
        <v>89</v>
      </c>
      <c r="C74" s="35">
        <v>0.8804979080368851</v>
      </c>
      <c r="D74" s="35">
        <v>17.2</v>
      </c>
      <c r="E74" s="36">
        <v>4017.84</v>
      </c>
      <c r="F74" s="35">
        <v>127.55817</v>
      </c>
      <c r="G74" s="37">
        <v>9.8665723028246699</v>
      </c>
      <c r="H74" s="38">
        <v>24.9</v>
      </c>
      <c r="I74" s="35">
        <v>0.22736198094293214</v>
      </c>
      <c r="J74" s="35">
        <v>4.5794217439270621</v>
      </c>
      <c r="K74" s="35">
        <v>2.1127786682208947</v>
      </c>
      <c r="L74" s="36">
        <v>3321.3713299999999</v>
      </c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33.6" x14ac:dyDescent="0.65">
      <c r="A75" s="34">
        <v>74</v>
      </c>
      <c r="B75" s="34" t="s">
        <v>90</v>
      </c>
      <c r="C75" s="35">
        <v>0.59903761170578407</v>
      </c>
      <c r="D75" s="35">
        <v>4.3</v>
      </c>
      <c r="E75" s="36">
        <v>4352.3</v>
      </c>
      <c r="F75" s="35">
        <v>4.2156200000000004</v>
      </c>
      <c r="G75" s="37">
        <v>18.734928584678169</v>
      </c>
      <c r="H75" s="38">
        <v>35.6</v>
      </c>
      <c r="I75" s="35">
        <v>0.76285963382737576</v>
      </c>
      <c r="J75" s="35">
        <v>3.4916582103069387</v>
      </c>
      <c r="K75" s="35">
        <v>1.7504119065544974</v>
      </c>
      <c r="L75" s="36">
        <v>1697.3932600000001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33.6" x14ac:dyDescent="0.65">
      <c r="A76" s="34">
        <v>75</v>
      </c>
      <c r="B76" s="34" t="s">
        <v>90</v>
      </c>
      <c r="C76" s="35">
        <v>0.59311981020166071</v>
      </c>
      <c r="D76" s="35">
        <v>5.0999999999999996</v>
      </c>
      <c r="E76" s="36">
        <v>3006.21</v>
      </c>
      <c r="F76" s="35">
        <v>204.30733000000001</v>
      </c>
      <c r="G76" s="37">
        <v>12.698597903661785</v>
      </c>
      <c r="H76" s="38">
        <v>26.4</v>
      </c>
      <c r="I76" s="35">
        <v>0.34274853163413149</v>
      </c>
      <c r="J76" s="35">
        <v>3.1114481846644497</v>
      </c>
      <c r="K76" s="35">
        <v>1.8797036345604106</v>
      </c>
      <c r="L76" s="36">
        <v>3843.7080700000001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33.6" x14ac:dyDescent="0.65">
      <c r="A77" s="34">
        <v>76</v>
      </c>
      <c r="B77" s="34" t="s">
        <v>91</v>
      </c>
      <c r="C77" s="35">
        <v>0.53369047981412143</v>
      </c>
      <c r="D77" s="35">
        <v>3.4</v>
      </c>
      <c r="E77" s="36">
        <v>4133.21</v>
      </c>
      <c r="F77" s="35">
        <v>56.296120000000002</v>
      </c>
      <c r="G77" s="37">
        <v>22.341947462940979</v>
      </c>
      <c r="H77" s="38">
        <v>30.1</v>
      </c>
      <c r="I77" s="35">
        <v>0.39440574885819535</v>
      </c>
      <c r="J77" s="35">
        <v>2.7394758469546163</v>
      </c>
      <c r="K77" s="35">
        <v>1.1350561592548625</v>
      </c>
      <c r="L77" s="36">
        <v>2816.3130700000002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33.6" x14ac:dyDescent="0.65">
      <c r="A78" s="34">
        <v>77</v>
      </c>
      <c r="B78" s="34" t="s">
        <v>92</v>
      </c>
      <c r="C78" s="35">
        <v>0.82114126130632314</v>
      </c>
      <c r="D78" s="35">
        <v>13.1</v>
      </c>
      <c r="E78" s="36">
        <v>3323.9</v>
      </c>
      <c r="F78" s="35">
        <v>32.651739999999997</v>
      </c>
      <c r="G78" s="37">
        <v>18.142219999166354</v>
      </c>
      <c r="H78" s="38">
        <v>23.1</v>
      </c>
      <c r="I78" s="35">
        <v>2.9432132963988922</v>
      </c>
      <c r="J78" s="35">
        <v>3.4387895460797799</v>
      </c>
      <c r="K78" s="35">
        <v>11.797549080905339</v>
      </c>
      <c r="L78" s="36">
        <v>2115.9184700000001</v>
      </c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33.6" x14ac:dyDescent="0.65">
      <c r="A79" s="34">
        <v>78</v>
      </c>
      <c r="B79" s="34" t="s">
        <v>93</v>
      </c>
      <c r="C79" s="35">
        <v>1.1842235655534634</v>
      </c>
      <c r="D79" s="35">
        <v>16.3</v>
      </c>
      <c r="E79" s="36">
        <v>3564.13</v>
      </c>
      <c r="F79" s="35">
        <v>66.666669999999996</v>
      </c>
      <c r="G79" s="37">
        <v>8.9436131206025173</v>
      </c>
      <c r="H79" s="38">
        <v>25.1</v>
      </c>
      <c r="I79" s="35">
        <v>0.3572606353742992</v>
      </c>
      <c r="J79" s="35">
        <v>2.725200673867803</v>
      </c>
      <c r="K79" s="35">
        <v>1.3791992864929146</v>
      </c>
      <c r="L79" s="36">
        <v>3149.0684799999999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ht="33.6" x14ac:dyDescent="0.65">
      <c r="A80" s="34">
        <v>79</v>
      </c>
      <c r="B80" s="34" t="s">
        <v>94</v>
      </c>
      <c r="C80" s="35">
        <v>0.709614126880314</v>
      </c>
      <c r="D80" s="35">
        <v>16.3</v>
      </c>
      <c r="E80" s="36">
        <v>3333.02</v>
      </c>
      <c r="F80" s="35">
        <v>68.613650000000007</v>
      </c>
      <c r="G80" s="37">
        <v>22.710922171353825</v>
      </c>
      <c r="H80" s="38">
        <v>25.6</v>
      </c>
      <c r="I80" s="35">
        <v>0.19658531311125746</v>
      </c>
      <c r="J80" s="35">
        <v>4.0876389797253108</v>
      </c>
      <c r="K80" s="35">
        <v>3.7704381948986265</v>
      </c>
      <c r="L80" s="36">
        <v>3418.3780200000001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ht="33.6" x14ac:dyDescent="0.65">
      <c r="A81" s="34">
        <v>80</v>
      </c>
      <c r="B81" s="34" t="s">
        <v>95</v>
      </c>
      <c r="C81" s="35">
        <v>0.79520474720417067</v>
      </c>
      <c r="D81" s="35">
        <v>14.6</v>
      </c>
      <c r="E81" s="36">
        <v>3682.14</v>
      </c>
      <c r="F81" s="35">
        <v>200.03880000000001</v>
      </c>
      <c r="G81" s="37">
        <v>15.279462816370167</v>
      </c>
      <c r="H81" s="38">
        <v>23.5</v>
      </c>
      <c r="I81" s="35">
        <v>0.17655461690323201</v>
      </c>
      <c r="J81" s="35">
        <v>4.5646193948275657</v>
      </c>
      <c r="K81" s="35">
        <v>2.2549219810448173</v>
      </c>
      <c r="L81" s="36">
        <v>4364.3527199999999</v>
      </c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ht="33.6" x14ac:dyDescent="0.65">
      <c r="A82" s="34">
        <v>81</v>
      </c>
      <c r="B82" s="34" t="s">
        <v>96</v>
      </c>
      <c r="C82" s="35">
        <v>0.64558510397317992</v>
      </c>
      <c r="D82" s="35">
        <v>9.6999999999999993</v>
      </c>
      <c r="E82" s="36">
        <v>3783.18</v>
      </c>
      <c r="F82" s="35">
        <v>32.87323</v>
      </c>
      <c r="G82" s="37">
        <v>13.568613237892448</v>
      </c>
      <c r="H82" s="38">
        <v>35.5</v>
      </c>
      <c r="I82" s="35">
        <v>9.2391270872727957E-2</v>
      </c>
      <c r="J82" s="35">
        <v>2.7182530693607574</v>
      </c>
      <c r="K82" s="35">
        <v>5.1243600779232548</v>
      </c>
      <c r="L82" s="36">
        <v>5033.9781599999997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ht="33.6" x14ac:dyDescent="0.65">
      <c r="A83" s="34">
        <v>82</v>
      </c>
      <c r="B83" s="34" t="s">
        <v>97</v>
      </c>
      <c r="C83" s="35">
        <v>0.99700897308075775</v>
      </c>
      <c r="D83" s="35">
        <v>16.100000000000001</v>
      </c>
      <c r="E83" s="36">
        <v>3425.56</v>
      </c>
      <c r="F83" s="35">
        <v>34.370649999999998</v>
      </c>
      <c r="G83" s="37">
        <v>17.087199938645604</v>
      </c>
      <c r="H83" s="38">
        <v>27.2</v>
      </c>
      <c r="I83" s="35">
        <v>0.3233387486001798</v>
      </c>
      <c r="J83" s="35">
        <v>1.3804739627272031</v>
      </c>
      <c r="K83" s="35">
        <v>1.7283534013344584</v>
      </c>
      <c r="L83" s="36">
        <v>2941.6979799999999</v>
      </c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spans="1:23" ht="33.6" x14ac:dyDescent="0.65">
      <c r="A84" s="34">
        <v>83</v>
      </c>
      <c r="B84" s="34" t="s">
        <v>98</v>
      </c>
      <c r="C84" s="35">
        <v>0.61536140358439939</v>
      </c>
      <c r="D84" s="35">
        <v>6</v>
      </c>
      <c r="E84" s="36">
        <v>3307.79</v>
      </c>
      <c r="F84" s="35">
        <v>130.16807</v>
      </c>
      <c r="G84" s="37">
        <v>19.958832214331132</v>
      </c>
      <c r="H84" s="38">
        <v>23.5</v>
      </c>
      <c r="I84" s="35">
        <v>0.26710558611628482</v>
      </c>
      <c r="J84" s="35">
        <v>5.0651464042848984</v>
      </c>
      <c r="K84" s="35">
        <v>2.3790022739274281</v>
      </c>
      <c r="L84" s="36">
        <v>2737.3775500000002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:23" ht="33.6" x14ac:dyDescent="0.65">
      <c r="A85" s="34">
        <v>84</v>
      </c>
      <c r="B85" s="34" t="s">
        <v>99</v>
      </c>
      <c r="C85" s="35">
        <v>0.54070402626982128</v>
      </c>
      <c r="D85" s="35">
        <v>17.100000000000001</v>
      </c>
      <c r="E85" s="36">
        <v>3427.27</v>
      </c>
      <c r="F85" s="35">
        <v>80.081140000000005</v>
      </c>
      <c r="G85" s="37">
        <v>16.116189641444098</v>
      </c>
      <c r="H85" s="38">
        <v>23</v>
      </c>
      <c r="I85" s="35">
        <v>0.41626536508921136</v>
      </c>
      <c r="J85" s="35">
        <v>4.4441426816697636</v>
      </c>
      <c r="K85" s="35">
        <v>2.8156730098573552</v>
      </c>
      <c r="L85" s="36">
        <v>4146.23081</v>
      </c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:23" ht="33.6" x14ac:dyDescent="0.65">
      <c r="A86" s="34">
        <v>85</v>
      </c>
      <c r="B86" s="34" t="s">
        <v>100</v>
      </c>
      <c r="C86" s="35">
        <v>0.64812430251523734</v>
      </c>
      <c r="D86" s="35">
        <v>11.3</v>
      </c>
      <c r="E86" s="36">
        <v>3485.33</v>
      </c>
      <c r="F86" s="35">
        <v>159.02778000000001</v>
      </c>
      <c r="G86" s="37">
        <v>13.155635676882136</v>
      </c>
      <c r="H86" s="38">
        <v>26.7</v>
      </c>
      <c r="I86" s="35">
        <v>0.29704780184626633</v>
      </c>
      <c r="J86" s="35">
        <v>3.2191604429564773</v>
      </c>
      <c r="K86" s="35">
        <v>1.177354279337282</v>
      </c>
      <c r="L86" s="36">
        <v>2633.1230099999998</v>
      </c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:23" ht="33.6" x14ac:dyDescent="0.65">
      <c r="A87" s="34">
        <v>86</v>
      </c>
      <c r="B87" s="34" t="s">
        <v>101</v>
      </c>
      <c r="C87" s="35">
        <v>0.49485628258384678</v>
      </c>
      <c r="D87" s="35">
        <v>5.8</v>
      </c>
      <c r="E87" s="36">
        <v>3066.45</v>
      </c>
      <c r="F87" s="35">
        <v>94.883830000000003</v>
      </c>
      <c r="G87" s="37">
        <v>11.918369622794057</v>
      </c>
      <c r="H87" s="38">
        <v>25.4</v>
      </c>
      <c r="I87" s="35">
        <v>0.56190297808578393</v>
      </c>
      <c r="J87" s="35">
        <v>4.6000724859906885</v>
      </c>
      <c r="K87" s="35">
        <v>1.7608519891828598</v>
      </c>
      <c r="L87" s="36">
        <v>3098.7621600000002</v>
      </c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:23" ht="33.6" x14ac:dyDescent="0.65">
      <c r="A88" s="34">
        <v>87</v>
      </c>
      <c r="B88" s="34" t="s">
        <v>102</v>
      </c>
      <c r="C88" s="35">
        <v>0.54246119094139267</v>
      </c>
      <c r="D88" s="35">
        <v>14.7</v>
      </c>
      <c r="E88" s="36">
        <v>3711.73</v>
      </c>
      <c r="F88" s="35">
        <v>76.898300000000006</v>
      </c>
      <c r="G88" s="37">
        <v>10.601901087395609</v>
      </c>
      <c r="H88" s="38">
        <v>24.9</v>
      </c>
      <c r="I88" s="35">
        <v>0.67077557210351335</v>
      </c>
      <c r="J88" s="35">
        <v>7.0899183010577174</v>
      </c>
      <c r="K88" s="35">
        <v>14.648430737269065</v>
      </c>
      <c r="L88" s="36">
        <v>2608.9662699999999</v>
      </c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spans="1:23" ht="33.6" x14ac:dyDescent="0.65">
      <c r="A89" s="34">
        <v>88</v>
      </c>
      <c r="B89" s="34" t="s">
        <v>103</v>
      </c>
      <c r="C89" s="35">
        <v>0.50203871373315989</v>
      </c>
      <c r="D89" s="35">
        <v>13.4</v>
      </c>
      <c r="E89" s="36">
        <v>3365.86</v>
      </c>
      <c r="F89" s="35">
        <v>62.796599999999998</v>
      </c>
      <c r="G89" s="37">
        <v>8.2596282294185954</v>
      </c>
      <c r="H89" s="38">
        <v>23.5</v>
      </c>
      <c r="I89" s="35">
        <v>0.86656155595941609</v>
      </c>
      <c r="J89" s="35">
        <v>4.7147983550592407</v>
      </c>
      <c r="K89" s="35">
        <v>8.780438825491343</v>
      </c>
      <c r="L89" s="36">
        <v>3028.57692</v>
      </c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spans="1:23" ht="33.6" x14ac:dyDescent="0.65">
      <c r="A90" s="34">
        <v>89</v>
      </c>
      <c r="B90" s="34" t="s">
        <v>104</v>
      </c>
      <c r="C90" s="35">
        <v>0.94567382041097869</v>
      </c>
      <c r="D90" s="35">
        <v>6.7</v>
      </c>
      <c r="E90" s="36">
        <v>6131.62</v>
      </c>
      <c r="F90" s="35">
        <v>311.70008000000001</v>
      </c>
      <c r="G90" s="37">
        <v>20.137289587574958</v>
      </c>
      <c r="H90" s="38">
        <v>24.6</v>
      </c>
      <c r="I90" s="35">
        <v>2.2266494784952537</v>
      </c>
      <c r="J90" s="35">
        <v>3.0039050765995796</v>
      </c>
      <c r="K90" s="35">
        <v>4.0133284380806158</v>
      </c>
      <c r="L90" s="36">
        <v>5026.1005999999998</v>
      </c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spans="1:23" ht="33.6" x14ac:dyDescent="0.65">
      <c r="A91" s="34">
        <v>90</v>
      </c>
      <c r="B91" s="34" t="s">
        <v>105</v>
      </c>
      <c r="C91" s="35">
        <v>0.68782241675785527</v>
      </c>
      <c r="D91" s="35">
        <v>15.8</v>
      </c>
      <c r="E91" s="36">
        <v>3546.24</v>
      </c>
      <c r="F91" s="35">
        <v>87.787180000000006</v>
      </c>
      <c r="G91" s="37">
        <v>17.547287791152105</v>
      </c>
      <c r="H91" s="38">
        <v>25.9</v>
      </c>
      <c r="I91" s="35">
        <v>0.29232224228355258</v>
      </c>
      <c r="J91" s="35">
        <v>6.8391433484445834</v>
      </c>
      <c r="K91" s="35">
        <v>3.465882444896045</v>
      </c>
      <c r="L91" s="36">
        <v>4266.9024499999996</v>
      </c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spans="1:23" ht="33.6" x14ac:dyDescent="0.65">
      <c r="A92" s="34">
        <v>91</v>
      </c>
      <c r="B92" s="34" t="s">
        <v>106</v>
      </c>
      <c r="C92" s="35">
        <v>0.54718674640165244</v>
      </c>
      <c r="D92" s="35">
        <v>5.9</v>
      </c>
      <c r="E92" s="36">
        <v>5314.6</v>
      </c>
      <c r="F92" s="35">
        <v>223.35488000000001</v>
      </c>
      <c r="G92" s="37">
        <v>16.296648751527474</v>
      </c>
      <c r="H92" s="38">
        <v>25.6</v>
      </c>
      <c r="I92" s="35">
        <v>1.1140965987286191</v>
      </c>
      <c r="J92" s="35">
        <v>2.5953521568457818</v>
      </c>
      <c r="K92" s="35">
        <v>7.9678392611897513</v>
      </c>
      <c r="L92" s="36">
        <v>6057.5735599999998</v>
      </c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spans="1:23" ht="33.6" x14ac:dyDescent="0.65">
      <c r="A93" s="34">
        <v>92</v>
      </c>
      <c r="B93" s="34" t="s">
        <v>107</v>
      </c>
      <c r="C93" s="35">
        <v>0.87303164274005263</v>
      </c>
      <c r="D93" s="35">
        <v>4.5999999999999996</v>
      </c>
      <c r="E93" s="36">
        <v>3979.8</v>
      </c>
      <c r="F93" s="35">
        <v>44.077759999999998</v>
      </c>
      <c r="G93" s="37">
        <v>35.219313496597287</v>
      </c>
      <c r="H93" s="38">
        <v>28.3</v>
      </c>
      <c r="I93" s="35">
        <v>1.1902581944698774</v>
      </c>
      <c r="J93" s="35">
        <v>4.2223436490984056</v>
      </c>
      <c r="K93" s="35">
        <v>8.3633450896627082</v>
      </c>
      <c r="L93" s="36">
        <v>2656.1273700000002</v>
      </c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spans="1:23" ht="33.6" x14ac:dyDescent="0.65">
      <c r="A94" s="34">
        <v>93</v>
      </c>
      <c r="B94" s="34" t="s">
        <v>108</v>
      </c>
      <c r="C94" s="35">
        <v>0.87584439785697643</v>
      </c>
      <c r="D94" s="35">
        <v>11.5</v>
      </c>
      <c r="E94" s="36">
        <v>3548.55</v>
      </c>
      <c r="F94" s="35">
        <v>118.29208</v>
      </c>
      <c r="G94" s="37">
        <v>23.324792297538629</v>
      </c>
      <c r="H94" s="38">
        <v>31.6</v>
      </c>
      <c r="I94" s="35">
        <v>0.36674426762764295</v>
      </c>
      <c r="J94" s="35">
        <v>4.9693299169190155</v>
      </c>
      <c r="K94" s="35">
        <v>3.0210420063669541</v>
      </c>
      <c r="L94" s="36">
        <v>4552.3410199999998</v>
      </c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spans="1:23" ht="33.6" x14ac:dyDescent="0.65">
      <c r="A95" s="34">
        <v>94</v>
      </c>
      <c r="B95" s="34" t="s">
        <v>109</v>
      </c>
      <c r="C95" s="35">
        <v>0.60193817185737641</v>
      </c>
      <c r="D95" s="35">
        <v>9.9</v>
      </c>
      <c r="E95" s="36">
        <v>3994.49</v>
      </c>
      <c r="F95" s="35">
        <v>83.910700000000006</v>
      </c>
      <c r="G95" s="37">
        <v>10.784246023525078</v>
      </c>
      <c r="H95" s="38">
        <v>27.1</v>
      </c>
      <c r="I95" s="35">
        <v>0.40574083503054986</v>
      </c>
      <c r="J95" s="35">
        <v>2.1867734732868356</v>
      </c>
      <c r="K95" s="35">
        <v>1.6579195727735194</v>
      </c>
      <c r="L95" s="36">
        <v>4423.3823599999996</v>
      </c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spans="1:23" ht="33.6" x14ac:dyDescent="0.65">
      <c r="A96" s="34">
        <v>95</v>
      </c>
      <c r="B96" s="34" t="s">
        <v>110</v>
      </c>
      <c r="C96" s="35">
        <v>0.62722393100536755</v>
      </c>
      <c r="D96" s="35">
        <v>4.2</v>
      </c>
      <c r="E96" s="36">
        <v>3145.6</v>
      </c>
      <c r="F96" s="35">
        <v>101.29683</v>
      </c>
      <c r="G96" s="37">
        <v>8.0332911163379777</v>
      </c>
      <c r="H96" s="38">
        <v>28.5</v>
      </c>
      <c r="I96" s="35">
        <v>0.41379667066095399</v>
      </c>
      <c r="J96" s="35">
        <v>4.1010795488812493</v>
      </c>
      <c r="K96" s="35">
        <v>1.8082142210964356</v>
      </c>
      <c r="L96" s="36">
        <v>4223.73801</v>
      </c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1:23" ht="33.6" x14ac:dyDescent="0.65">
      <c r="A97" s="34">
        <v>96</v>
      </c>
      <c r="B97" s="34" t="s">
        <v>111</v>
      </c>
      <c r="C97" s="35">
        <v>0.89096225879959701</v>
      </c>
      <c r="D97" s="35">
        <v>4.5999999999999996</v>
      </c>
      <c r="E97" s="36">
        <v>3648</v>
      </c>
      <c r="F97" s="35">
        <v>63.910769999999999</v>
      </c>
      <c r="G97" s="37">
        <v>23.931774393881604</v>
      </c>
      <c r="H97" s="38">
        <v>26.5</v>
      </c>
      <c r="I97" s="35">
        <v>3.4572169403630078</v>
      </c>
      <c r="J97" s="35">
        <v>3.0318144920732721</v>
      </c>
      <c r="K97" s="35">
        <v>3.7609169771831512</v>
      </c>
      <c r="L97" s="36">
        <v>3116.7639800000002</v>
      </c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spans="1:23" ht="33.6" x14ac:dyDescent="0.65">
      <c r="A98" s="34">
        <v>97</v>
      </c>
      <c r="B98" s="34" t="s">
        <v>112</v>
      </c>
      <c r="C98" s="35">
        <v>0.52189236817134332</v>
      </c>
      <c r="D98" s="35">
        <v>10.3</v>
      </c>
      <c r="E98" s="36">
        <v>3460.07</v>
      </c>
      <c r="F98" s="35">
        <v>137.01385999999999</v>
      </c>
      <c r="G98" s="37">
        <v>15.408250869820613</v>
      </c>
      <c r="H98" s="38">
        <v>24.4</v>
      </c>
      <c r="I98" s="35">
        <v>0.27799540043973819</v>
      </c>
      <c r="J98" s="35">
        <v>5.8741132348289726</v>
      </c>
      <c r="K98" s="35">
        <v>1.2473453526727214</v>
      </c>
      <c r="L98" s="36">
        <v>3373.5258199999998</v>
      </c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ht="33.6" x14ac:dyDescent="0.65">
      <c r="A99" s="34">
        <v>98</v>
      </c>
      <c r="B99" s="34" t="s">
        <v>113</v>
      </c>
      <c r="C99" s="35">
        <v>0.84573748308525032</v>
      </c>
      <c r="D99" s="35">
        <v>18.899999999999999</v>
      </c>
      <c r="E99" s="36">
        <v>3329.25</v>
      </c>
      <c r="F99" s="35">
        <v>49.222799999999999</v>
      </c>
      <c r="G99" s="37">
        <v>22.369756427604873</v>
      </c>
      <c r="H99" s="38">
        <v>33.5</v>
      </c>
      <c r="I99" s="35">
        <v>0.18934864067607429</v>
      </c>
      <c r="J99" s="35">
        <v>6.7658998646820034</v>
      </c>
      <c r="K99" s="35">
        <v>3.8633288227334242</v>
      </c>
      <c r="L99" s="36">
        <v>5799.0950599999996</v>
      </c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ht="33.6" x14ac:dyDescent="0.65">
      <c r="A100" s="34">
        <v>99</v>
      </c>
      <c r="B100" s="34" t="s">
        <v>114</v>
      </c>
      <c r="C100" s="35">
        <v>0.47989257730542983</v>
      </c>
      <c r="D100" s="35">
        <v>4.3</v>
      </c>
      <c r="E100" s="36">
        <v>3477.69</v>
      </c>
      <c r="F100" s="35">
        <v>71.579989999999995</v>
      </c>
      <c r="G100" s="37">
        <v>15.922667867033898</v>
      </c>
      <c r="H100" s="38">
        <v>28.1</v>
      </c>
      <c r="I100" s="35">
        <v>0.58900173130811928</v>
      </c>
      <c r="J100" s="35">
        <v>2.7466029861678019</v>
      </c>
      <c r="K100" s="35">
        <v>1.0390551685727583</v>
      </c>
      <c r="L100" s="36">
        <v>1798.37645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ht="33.6" x14ac:dyDescent="0.65">
      <c r="A101" s="34">
        <v>100</v>
      </c>
      <c r="B101" s="34" t="s">
        <v>115</v>
      </c>
      <c r="C101" s="35">
        <v>1.0918751740123644</v>
      </c>
      <c r="D101" s="35">
        <v>2.8</v>
      </c>
      <c r="E101" s="36">
        <v>5274.86</v>
      </c>
      <c r="F101" s="35">
        <v>129.13593</v>
      </c>
      <c r="G101" s="37">
        <v>37.053312356806693</v>
      </c>
      <c r="H101" s="38">
        <v>28.7</v>
      </c>
      <c r="I101" s="35">
        <v>3.8872691933916421</v>
      </c>
      <c r="J101" s="35">
        <v>3.8911680548520517</v>
      </c>
      <c r="K101" s="35">
        <v>3.9332329233070906</v>
      </c>
      <c r="L101" s="36">
        <v>9218.7909899999995</v>
      </c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ht="33.6" x14ac:dyDescent="0.65">
      <c r="A102" s="34">
        <v>101</v>
      </c>
      <c r="B102" s="34" t="s">
        <v>116</v>
      </c>
      <c r="C102" s="35">
        <v>0.54561900037930733</v>
      </c>
      <c r="D102" s="35">
        <v>9.5</v>
      </c>
      <c r="E102" s="36">
        <v>3240.31</v>
      </c>
      <c r="F102" s="35">
        <v>0.93984999999999996</v>
      </c>
      <c r="G102" s="37">
        <v>10.212120327954949</v>
      </c>
      <c r="H102" s="38">
        <v>29.7</v>
      </c>
      <c r="I102" s="35">
        <v>0.33161210857927897</v>
      </c>
      <c r="J102" s="35">
        <v>2.9177486651299858</v>
      </c>
      <c r="K102" s="35">
        <v>0.5225687859247804</v>
      </c>
      <c r="L102" s="36">
        <v>2652.81709</v>
      </c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ht="33.6" x14ac:dyDescent="0.65">
      <c r="A103" s="34">
        <v>102</v>
      </c>
      <c r="B103" s="34" t="s">
        <v>117</v>
      </c>
      <c r="C103" s="35">
        <v>0.51488250652741518</v>
      </c>
      <c r="D103" s="35">
        <v>10.3</v>
      </c>
      <c r="E103" s="36">
        <v>4627.08</v>
      </c>
      <c r="F103" s="35">
        <v>93.194270000000003</v>
      </c>
      <c r="G103" s="37">
        <v>19.362924281984334</v>
      </c>
      <c r="H103" s="38">
        <v>28.8</v>
      </c>
      <c r="I103" s="35">
        <v>0.57588021691488178</v>
      </c>
      <c r="J103" s="35">
        <v>4.9086161879895567</v>
      </c>
      <c r="K103" s="35">
        <v>1.5804699738903392</v>
      </c>
      <c r="L103" s="36">
        <v>3331.06005</v>
      </c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ht="33.6" x14ac:dyDescent="0.65">
      <c r="A104" s="34">
        <v>103</v>
      </c>
      <c r="B104" s="34" t="s">
        <v>118</v>
      </c>
      <c r="C104" s="35">
        <v>0.49771511566119953</v>
      </c>
      <c r="D104" s="35">
        <v>2.2000000000000002</v>
      </c>
      <c r="E104" s="36">
        <v>2658.47</v>
      </c>
      <c r="F104" s="35">
        <v>128.45761999999999</v>
      </c>
      <c r="G104" s="37">
        <v>15.480534202415955</v>
      </c>
      <c r="H104" s="38">
        <v>28.4</v>
      </c>
      <c r="I104" s="35">
        <v>0.46032946437378752</v>
      </c>
      <c r="J104" s="35">
        <v>4.9594388749158664</v>
      </c>
      <c r="K104" s="35">
        <v>3.2654362534981751</v>
      </c>
      <c r="L104" s="36">
        <v>3667.2925</v>
      </c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ht="33.6" x14ac:dyDescent="0.65">
      <c r="A105" s="34">
        <v>104</v>
      </c>
      <c r="B105" s="34" t="s">
        <v>119</v>
      </c>
      <c r="C105" s="35">
        <v>0.87229751911081932</v>
      </c>
      <c r="D105" s="35">
        <v>23.7</v>
      </c>
      <c r="E105" s="36">
        <v>3256.93</v>
      </c>
      <c r="F105" s="35">
        <v>77.845910000000003</v>
      </c>
      <c r="G105" s="37">
        <v>11.724429020306712</v>
      </c>
      <c r="H105" s="38">
        <v>22.5</v>
      </c>
      <c r="I105" s="35">
        <v>0.17312591200257216</v>
      </c>
      <c r="J105" s="35">
        <v>3.2828401256858792</v>
      </c>
      <c r="K105" s="35">
        <v>3.0691428660757554</v>
      </c>
      <c r="L105" s="36">
        <v>2745.2203399999999</v>
      </c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ht="33.6" x14ac:dyDescent="0.65">
      <c r="A106" s="34">
        <v>105</v>
      </c>
      <c r="B106" s="34" t="s">
        <v>120</v>
      </c>
      <c r="C106" s="35">
        <v>0.86695261603204798</v>
      </c>
      <c r="D106" s="35">
        <v>7.7</v>
      </c>
      <c r="E106" s="36">
        <v>3920.24</v>
      </c>
      <c r="F106" s="35">
        <v>99.407330000000002</v>
      </c>
      <c r="G106" s="37">
        <v>26.013636547566058</v>
      </c>
      <c r="H106" s="38">
        <v>24.8</v>
      </c>
      <c r="I106" s="35">
        <v>3.2831737346101231</v>
      </c>
      <c r="J106" s="35">
        <v>2.9336786306802085</v>
      </c>
      <c r="K106" s="35">
        <v>2.7630194634402945</v>
      </c>
      <c r="L106" s="36">
        <v>3431.8526700000002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ht="33.6" x14ac:dyDescent="0.65">
      <c r="A107" s="34">
        <v>106</v>
      </c>
      <c r="B107" s="34" t="s">
        <v>121</v>
      </c>
      <c r="C107" s="35">
        <v>0.55795613871382976</v>
      </c>
      <c r="D107" s="35">
        <v>13.7</v>
      </c>
      <c r="E107" s="36">
        <v>3289.77</v>
      </c>
      <c r="F107" s="35">
        <v>42.710880000000003</v>
      </c>
      <c r="G107" s="37">
        <v>9.7139876637141889</v>
      </c>
      <c r="H107" s="38">
        <v>25.4</v>
      </c>
      <c r="I107" s="35">
        <v>0.55207540281469414</v>
      </c>
      <c r="J107" s="35">
        <v>3.3017987625432461</v>
      </c>
      <c r="K107" s="35">
        <v>0.96742703742517122</v>
      </c>
      <c r="L107" s="36">
        <v>2847.3085599999999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ht="33.6" x14ac:dyDescent="0.65">
      <c r="A108" s="34">
        <v>107</v>
      </c>
      <c r="B108" s="34" t="s">
        <v>122</v>
      </c>
      <c r="C108" s="35">
        <v>0.64413207717545073</v>
      </c>
      <c r="D108" s="35">
        <v>9.6</v>
      </c>
      <c r="E108" s="36">
        <v>3641.66</v>
      </c>
      <c r="F108" s="35">
        <v>109.94202</v>
      </c>
      <c r="G108" s="37">
        <v>17.006290822622883</v>
      </c>
      <c r="H108" s="38">
        <v>26.7</v>
      </c>
      <c r="I108" s="35">
        <v>0.30519655832188847</v>
      </c>
      <c r="J108" s="35">
        <v>5.7189296571652166</v>
      </c>
      <c r="K108" s="35">
        <v>4.9556030460825333</v>
      </c>
      <c r="L108" s="36">
        <v>2831.3216699999998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ht="33.6" x14ac:dyDescent="0.65">
      <c r="A109" s="34">
        <v>108</v>
      </c>
      <c r="B109" s="34" t="s">
        <v>123</v>
      </c>
      <c r="C109" s="35">
        <v>0.49894341394693587</v>
      </c>
      <c r="D109" s="35">
        <v>9.3000000000000007</v>
      </c>
      <c r="E109" s="36">
        <v>3070.12</v>
      </c>
      <c r="F109" s="35">
        <v>74.692440000000005</v>
      </c>
      <c r="G109" s="37">
        <v>13.383423338811928</v>
      </c>
      <c r="H109" s="38">
        <v>29.9</v>
      </c>
      <c r="I109" s="35">
        <v>0.48391271565063754</v>
      </c>
      <c r="J109" s="35">
        <v>4.9307349142991317</v>
      </c>
      <c r="K109" s="35">
        <v>3.3355247710730218</v>
      </c>
      <c r="L109" s="36">
        <v>3091.7821100000001</v>
      </c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ht="33.6" x14ac:dyDescent="0.65">
      <c r="A110" s="34">
        <v>109</v>
      </c>
      <c r="B110" s="34" t="s">
        <v>124</v>
      </c>
      <c r="C110" s="35">
        <v>0.45090800981096546</v>
      </c>
      <c r="D110" s="35">
        <v>16.2</v>
      </c>
      <c r="E110" s="36">
        <v>3526.67</v>
      </c>
      <c r="F110" s="35">
        <v>68.027829999999994</v>
      </c>
      <c r="G110" s="37">
        <v>17.739018407947871</v>
      </c>
      <c r="H110" s="38">
        <v>27.3</v>
      </c>
      <c r="I110" s="35">
        <v>0.34077770340169172</v>
      </c>
      <c r="J110" s="35">
        <v>4.2117781136189079</v>
      </c>
      <c r="K110" s="35">
        <v>17.937095855114833</v>
      </c>
      <c r="L110" s="36">
        <v>4932.9460099999997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spans="1:23" ht="33.6" x14ac:dyDescent="0.65">
      <c r="A111" s="34">
        <v>110</v>
      </c>
      <c r="B111" s="34" t="s">
        <v>125</v>
      </c>
      <c r="C111" s="35">
        <v>0.52183378153412729</v>
      </c>
      <c r="D111" s="35">
        <v>11.6</v>
      </c>
      <c r="E111" s="36">
        <v>3309.67</v>
      </c>
      <c r="F111" s="35">
        <v>13.70818</v>
      </c>
      <c r="G111" s="37">
        <v>7.8114995517992059</v>
      </c>
      <c r="H111" s="38">
        <v>23.8</v>
      </c>
      <c r="I111" s="35">
        <v>0.56908571206849723</v>
      </c>
      <c r="J111" s="35">
        <v>6.4028684850813162</v>
      </c>
      <c r="K111" s="35">
        <v>12.493597131514919</v>
      </c>
      <c r="L111" s="36">
        <v>5378.7296699999997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spans="1:23" ht="33.6" x14ac:dyDescent="0.65">
      <c r="A112" s="34">
        <v>111</v>
      </c>
      <c r="B112" s="34" t="s">
        <v>126</v>
      </c>
      <c r="C112" s="35">
        <v>0.84882677266316198</v>
      </c>
      <c r="D112" s="35">
        <v>16.600000000000001</v>
      </c>
      <c r="E112" s="36">
        <v>3536.15</v>
      </c>
      <c r="F112" s="35">
        <v>13.59703</v>
      </c>
      <c r="G112" s="37">
        <v>9.1037312475958458</v>
      </c>
      <c r="H112" s="38">
        <v>24.2</v>
      </c>
      <c r="I112" s="35">
        <v>0.2659291564727157</v>
      </c>
      <c r="J112" s="35">
        <v>3.3337607385562249</v>
      </c>
      <c r="K112" s="35">
        <v>1.2381074496730349</v>
      </c>
      <c r="L112" s="36">
        <v>4069.5986699999999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spans="1:23" ht="33.6" x14ac:dyDescent="0.65">
      <c r="A113" s="34">
        <v>112</v>
      </c>
      <c r="B113" s="34" t="s">
        <v>127</v>
      </c>
      <c r="C113" s="35">
        <v>0.6195744680851063</v>
      </c>
      <c r="D113" s="35">
        <v>10.1</v>
      </c>
      <c r="E113" s="36">
        <v>3808.9</v>
      </c>
      <c r="F113" s="35">
        <v>61.844610000000003</v>
      </c>
      <c r="G113" s="37">
        <v>12.28936170212766</v>
      </c>
      <c r="H113" s="38">
        <v>26.5</v>
      </c>
      <c r="I113" s="35">
        <v>0.43533753500014838</v>
      </c>
      <c r="J113" s="35">
        <v>3.6312056737588656</v>
      </c>
      <c r="K113" s="35">
        <v>1.8774468085106384</v>
      </c>
      <c r="L113" s="36">
        <v>3600.05674</v>
      </c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spans="1:23" ht="33.6" x14ac:dyDescent="0.65">
      <c r="A114" s="34">
        <v>113</v>
      </c>
      <c r="B114" s="34" t="s">
        <v>128</v>
      </c>
      <c r="C114" s="35">
        <v>0.6859660163624921</v>
      </c>
      <c r="D114" s="35">
        <v>7.9</v>
      </c>
      <c r="E114" s="36">
        <v>3504.44</v>
      </c>
      <c r="F114" s="35">
        <v>47.951309999999999</v>
      </c>
      <c r="G114" s="37">
        <v>28.684707363121461</v>
      </c>
      <c r="H114" s="38">
        <v>33.299999999999997</v>
      </c>
      <c r="I114" s="35">
        <v>0.34498937432727073</v>
      </c>
      <c r="J114" s="35">
        <v>4.2794210195091251</v>
      </c>
      <c r="K114" s="35">
        <v>5.1747010698552547</v>
      </c>
      <c r="L114" s="36">
        <v>3574.2227800000001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spans="1:23" ht="33.6" x14ac:dyDescent="0.65">
      <c r="A115" s="34">
        <v>114</v>
      </c>
      <c r="B115" s="34" t="s">
        <v>129</v>
      </c>
      <c r="C115" s="35">
        <v>0.58728724573270497</v>
      </c>
      <c r="D115" s="35">
        <v>14.2</v>
      </c>
      <c r="E115" s="36">
        <v>3492.59</v>
      </c>
      <c r="F115" s="35">
        <v>142.42102</v>
      </c>
      <c r="G115" s="37">
        <v>13.56499230788015</v>
      </c>
      <c r="H115" s="38">
        <v>26.2</v>
      </c>
      <c r="I115" s="35">
        <v>0.32464113992910537</v>
      </c>
      <c r="J115" s="35">
        <v>3.6629142145490952</v>
      </c>
      <c r="K115" s="35">
        <v>3.0850284486337332</v>
      </c>
      <c r="L115" s="36">
        <v>3246.9780999999998</v>
      </c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:23" ht="33.6" x14ac:dyDescent="0.65">
      <c r="A116" s="34">
        <v>115</v>
      </c>
      <c r="B116" s="34" t="s">
        <v>130</v>
      </c>
      <c r="C116" s="35">
        <v>1.2157893339704282</v>
      </c>
      <c r="D116" s="35">
        <v>10.3</v>
      </c>
      <c r="E116" s="36">
        <v>3785.02</v>
      </c>
      <c r="F116" s="35">
        <v>108.14664999999999</v>
      </c>
      <c r="G116" s="37">
        <v>22.616867086087442</v>
      </c>
      <c r="H116" s="38">
        <v>24.9</v>
      </c>
      <c r="I116" s="35">
        <v>1.7031630170316301</v>
      </c>
      <c r="J116" s="35">
        <v>4.380027076531019</v>
      </c>
      <c r="K116" s="35">
        <v>7.3353508003504011</v>
      </c>
      <c r="L116" s="36">
        <v>3168.9761400000002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spans="1:23" ht="33.6" x14ac:dyDescent="0.65">
      <c r="A117" s="34">
        <v>116</v>
      </c>
      <c r="B117" s="34" t="s">
        <v>131</v>
      </c>
      <c r="C117" s="35">
        <v>0.61247345047306434</v>
      </c>
      <c r="D117" s="35">
        <v>14.2</v>
      </c>
      <c r="E117" s="36">
        <v>3335.85</v>
      </c>
      <c r="F117" s="35">
        <v>153.48787999999999</v>
      </c>
      <c r="G117" s="37">
        <v>14.751882602819077</v>
      </c>
      <c r="H117" s="38">
        <v>27.3</v>
      </c>
      <c r="I117" s="35">
        <v>0.43716539424082113</v>
      </c>
      <c r="J117" s="35">
        <v>3.7072793975670981</v>
      </c>
      <c r="K117" s="35">
        <v>1.6314346398918711</v>
      </c>
      <c r="L117" s="36">
        <v>3584.1977200000001</v>
      </c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:23" ht="33.6" x14ac:dyDescent="0.65">
      <c r="A118" s="34">
        <v>117</v>
      </c>
      <c r="B118" s="34" t="s">
        <v>132</v>
      </c>
      <c r="C118" s="35">
        <v>0.96396731054977713</v>
      </c>
      <c r="D118" s="35">
        <v>6.9</v>
      </c>
      <c r="E118" s="36">
        <v>3820.63</v>
      </c>
      <c r="F118" s="35">
        <v>166.54228000000001</v>
      </c>
      <c r="G118" s="37">
        <v>25.575780089153046</v>
      </c>
      <c r="H118" s="38">
        <v>27.2</v>
      </c>
      <c r="I118" s="35">
        <v>2.1354484441732766</v>
      </c>
      <c r="J118" s="35">
        <v>3.8075780089153048</v>
      </c>
      <c r="K118" s="35">
        <v>3.9140973254086187</v>
      </c>
      <c r="L118" s="36">
        <v>3539.72883</v>
      </c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spans="1:23" ht="33.6" x14ac:dyDescent="0.65">
      <c r="A119" s="34">
        <v>118</v>
      </c>
      <c r="B119" s="34" t="s">
        <v>133</v>
      </c>
      <c r="C119" s="35">
        <v>1.1487642082002694</v>
      </c>
      <c r="D119" s="35">
        <v>17.3</v>
      </c>
      <c r="E119" s="36">
        <v>3558.15</v>
      </c>
      <c r="F119" s="35">
        <v>116.37533999999999</v>
      </c>
      <c r="G119" s="37">
        <v>15.604425542219733</v>
      </c>
      <c r="H119" s="38">
        <v>29.6</v>
      </c>
      <c r="I119" s="35">
        <v>0.18748563618109904</v>
      </c>
      <c r="J119" s="35">
        <v>4.8432746590788698</v>
      </c>
      <c r="K119" s="35">
        <v>2.0683809840928702</v>
      </c>
      <c r="L119" s="36">
        <v>3200.0877799999998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spans="1:23" ht="33.6" x14ac:dyDescent="0.65">
      <c r="A120" s="34">
        <v>119</v>
      </c>
      <c r="B120" s="34" t="s">
        <v>134</v>
      </c>
      <c r="C120" s="35">
        <v>0.54502100601794023</v>
      </c>
      <c r="D120" s="35">
        <v>4.9000000000000004</v>
      </c>
      <c r="E120" s="36">
        <v>3491.93</v>
      </c>
      <c r="F120" s="35">
        <v>66.828800000000001</v>
      </c>
      <c r="G120" s="37">
        <v>12.389134905315217</v>
      </c>
      <c r="H120" s="38">
        <v>26.4</v>
      </c>
      <c r="I120" s="35">
        <v>0.33221671603776198</v>
      </c>
      <c r="J120" s="35">
        <v>5.4249776061970909</v>
      </c>
      <c r="K120" s="35">
        <v>3.1674299483996315</v>
      </c>
      <c r="L120" s="36">
        <v>4483.7187599999997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:23" ht="33.6" x14ac:dyDescent="0.65">
      <c r="A121" s="34">
        <v>120</v>
      </c>
      <c r="B121" s="34" t="s">
        <v>135</v>
      </c>
      <c r="C121" s="35">
        <v>0.57822797508743085</v>
      </c>
      <c r="D121" s="35">
        <v>8.8000000000000007</v>
      </c>
      <c r="E121" s="36">
        <v>3285.04</v>
      </c>
      <c r="F121" s="35">
        <v>94.309150000000002</v>
      </c>
      <c r="G121" s="37">
        <v>14.044669852726031</v>
      </c>
      <c r="H121" s="38">
        <v>26.2</v>
      </c>
      <c r="I121" s="35">
        <v>0.3088352621239287</v>
      </c>
      <c r="J121" s="35">
        <v>3.2046369703640747</v>
      </c>
      <c r="K121" s="35">
        <v>1.8322163547951122</v>
      </c>
      <c r="L121" s="36">
        <v>2982.5417000000002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:23" ht="33.6" x14ac:dyDescent="0.65">
      <c r="A122" s="34">
        <v>121</v>
      </c>
      <c r="B122" s="34" t="s">
        <v>136</v>
      </c>
      <c r="C122" s="35">
        <v>0.81579162912605463</v>
      </c>
      <c r="D122" s="35">
        <v>12.7</v>
      </c>
      <c r="E122" s="36">
        <v>4930.22</v>
      </c>
      <c r="F122" s="35">
        <v>182.32395</v>
      </c>
      <c r="G122" s="37">
        <v>20.820706036530428</v>
      </c>
      <c r="H122" s="38">
        <v>28.3</v>
      </c>
      <c r="I122" s="35">
        <v>0.31655932758432487</v>
      </c>
      <c r="J122" s="35">
        <v>2.7848308624784996</v>
      </c>
      <c r="K122" s="35">
        <v>1.7731181914980754</v>
      </c>
      <c r="L122" s="36">
        <v>2663.6251900000002</v>
      </c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:23" ht="33.6" x14ac:dyDescent="0.65">
      <c r="A123" s="34">
        <v>122</v>
      </c>
      <c r="B123" s="34" t="s">
        <v>137</v>
      </c>
      <c r="C123" s="35">
        <v>0.49231265889189302</v>
      </c>
      <c r="D123" s="35">
        <v>5.8</v>
      </c>
      <c r="E123" s="36">
        <v>4509.18</v>
      </c>
      <c r="F123" s="35">
        <v>45.574300000000001</v>
      </c>
      <c r="G123" s="37">
        <v>11.053189577058669</v>
      </c>
      <c r="H123" s="38">
        <v>30.8</v>
      </c>
      <c r="I123" s="35">
        <v>1.0727172252381107</v>
      </c>
      <c r="J123" s="35">
        <v>3.8886096753010917</v>
      </c>
      <c r="K123" s="35">
        <v>2.2379315531327153</v>
      </c>
      <c r="L123" s="36">
        <v>2674.4536699999999</v>
      </c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:23" ht="33.6" x14ac:dyDescent="0.65">
      <c r="A124" s="34">
        <v>123</v>
      </c>
      <c r="B124" s="34" t="s">
        <v>138</v>
      </c>
      <c r="C124" s="35">
        <v>0.72466419275597138</v>
      </c>
      <c r="D124" s="35">
        <v>3.6</v>
      </c>
      <c r="E124" s="36">
        <v>4635.26</v>
      </c>
      <c r="F124" s="35">
        <v>43.69623</v>
      </c>
      <c r="G124" s="37">
        <v>30.972665029007473</v>
      </c>
      <c r="H124" s="38">
        <v>27.8</v>
      </c>
      <c r="I124" s="35">
        <v>5.1093773902401711</v>
      </c>
      <c r="J124" s="35">
        <v>2.2866252025296609</v>
      </c>
      <c r="K124" s="35">
        <v>4.0790649662886107</v>
      </c>
      <c r="L124" s="36">
        <v>2175.1058400000002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:23" ht="33.6" x14ac:dyDescent="0.65">
      <c r="A125" s="34">
        <v>124</v>
      </c>
      <c r="B125" s="34" t="s">
        <v>139</v>
      </c>
      <c r="C125" s="35">
        <v>0.56856135336243452</v>
      </c>
      <c r="D125" s="35">
        <v>6.8</v>
      </c>
      <c r="E125" s="36">
        <v>4270.1499999999996</v>
      </c>
      <c r="F125" s="35">
        <v>317.16991999999999</v>
      </c>
      <c r="G125" s="37">
        <v>15.006291457598683</v>
      </c>
      <c r="H125" s="38">
        <v>28.8</v>
      </c>
      <c r="I125" s="35">
        <v>0.67904028972385699</v>
      </c>
      <c r="J125" s="35">
        <v>7.3011977071132312</v>
      </c>
      <c r="K125" s="35">
        <v>3.0425799636493562</v>
      </c>
      <c r="L125" s="36">
        <v>4798.8131700000004</v>
      </c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spans="1:23" ht="33.6" x14ac:dyDescent="0.65">
      <c r="A126" s="34">
        <v>125</v>
      </c>
      <c r="B126" s="34" t="s">
        <v>140</v>
      </c>
      <c r="C126" s="35">
        <v>0.64077879268649585</v>
      </c>
      <c r="D126" s="35">
        <v>13.7</v>
      </c>
      <c r="E126" s="36">
        <v>3412.4</v>
      </c>
      <c r="F126" s="35">
        <v>42.814219999999999</v>
      </c>
      <c r="G126" s="37">
        <v>16.281326535327551</v>
      </c>
      <c r="H126" s="38">
        <v>30.3</v>
      </c>
      <c r="I126" s="35">
        <v>0.28116031955324594</v>
      </c>
      <c r="J126" s="35">
        <v>4.7750342724234072</v>
      </c>
      <c r="K126" s="35">
        <v>1.5591257066280553</v>
      </c>
      <c r="L126" s="36">
        <v>3398.0838199999998</v>
      </c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spans="1:23" ht="33.6" x14ac:dyDescent="0.65">
      <c r="A127" s="34">
        <v>126</v>
      </c>
      <c r="B127" s="34" t="s">
        <v>141</v>
      </c>
      <c r="C127" s="35">
        <v>0.63150954475682242</v>
      </c>
      <c r="D127" s="35">
        <v>13.2</v>
      </c>
      <c r="E127" s="36">
        <v>3327.58</v>
      </c>
      <c r="F127" s="35">
        <v>102.96317999999999</v>
      </c>
      <c r="G127" s="37">
        <v>11.115804221739175</v>
      </c>
      <c r="H127" s="38">
        <v>26.9</v>
      </c>
      <c r="I127" s="35">
        <v>0.5669949268874962</v>
      </c>
      <c r="J127" s="35">
        <v>3.9147410604827493</v>
      </c>
      <c r="K127" s="35">
        <v>2.2966137489826828</v>
      </c>
      <c r="L127" s="36">
        <v>2217.57719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spans="1:23" ht="33.6" x14ac:dyDescent="0.65">
      <c r="A128" s="34">
        <v>127</v>
      </c>
      <c r="B128" s="34" t="s">
        <v>142</v>
      </c>
      <c r="C128" s="35">
        <v>1.0028991731987544</v>
      </c>
      <c r="D128" s="35">
        <v>4.7</v>
      </c>
      <c r="E128" s="36">
        <v>3438.78</v>
      </c>
      <c r="F128" s="35">
        <v>131.20330000000001</v>
      </c>
      <c r="G128" s="37">
        <v>17.631268119832495</v>
      </c>
      <c r="H128" s="38">
        <v>27</v>
      </c>
      <c r="I128" s="35">
        <v>2.9885057471264371</v>
      </c>
      <c r="J128" s="35">
        <v>6.442607108343176</v>
      </c>
      <c r="K128" s="35">
        <v>2.9019649951680448</v>
      </c>
      <c r="L128" s="36">
        <v>5995.7693499999996</v>
      </c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spans="1:23" ht="33.6" x14ac:dyDescent="0.65">
      <c r="A129" s="34">
        <v>128</v>
      </c>
      <c r="B129" s="34" t="s">
        <v>143</v>
      </c>
      <c r="C129" s="35">
        <v>0.76579565630660518</v>
      </c>
      <c r="D129" s="35">
        <v>14.3</v>
      </c>
      <c r="E129" s="36">
        <v>3835.52</v>
      </c>
      <c r="F129" s="35">
        <v>68.785700000000006</v>
      </c>
      <c r="G129" s="37">
        <v>17.378360444053875</v>
      </c>
      <c r="H129" s="38">
        <v>26.3</v>
      </c>
      <c r="I129" s="35">
        <v>0.28081392837084718</v>
      </c>
      <c r="J129" s="35">
        <v>4.4835811259168921</v>
      </c>
      <c r="K129" s="35">
        <v>2.7862766548897939</v>
      </c>
      <c r="L129" s="36">
        <v>3633.3685999999998</v>
      </c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:23" ht="33.6" x14ac:dyDescent="0.65">
      <c r="A130" s="34">
        <v>129</v>
      </c>
      <c r="B130" s="34" t="s">
        <v>143</v>
      </c>
      <c r="C130" s="35">
        <v>0.5838153895519328</v>
      </c>
      <c r="D130" s="35">
        <v>10.3</v>
      </c>
      <c r="E130" s="36">
        <v>3121.37</v>
      </c>
      <c r="F130" s="35">
        <v>83.783280000000005</v>
      </c>
      <c r="G130" s="37">
        <v>8.9756045386075787</v>
      </c>
      <c r="H130" s="38">
        <v>25.6</v>
      </c>
      <c r="I130" s="35">
        <v>0.48158131176999103</v>
      </c>
      <c r="J130" s="35">
        <v>7.5762302460937843</v>
      </c>
      <c r="K130" s="35">
        <v>11.932116976994999</v>
      </c>
      <c r="L130" s="36">
        <v>3893.0771100000002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:23" ht="33.6" x14ac:dyDescent="0.65">
      <c r="A131" s="34">
        <v>130</v>
      </c>
      <c r="B131" s="34" t="s">
        <v>144</v>
      </c>
      <c r="C131" s="35">
        <v>0.58124582068823627</v>
      </c>
      <c r="D131" s="35">
        <v>4.8</v>
      </c>
      <c r="E131" s="36">
        <v>3202.47</v>
      </c>
      <c r="F131" s="35">
        <v>60.623199999999997</v>
      </c>
      <c r="G131" s="37">
        <v>12.820842549251582</v>
      </c>
      <c r="H131" s="38">
        <v>27.4</v>
      </c>
      <c r="I131" s="35">
        <v>0.53245151888801701</v>
      </c>
      <c r="J131" s="35">
        <v>5.2723625327915222</v>
      </c>
      <c r="K131" s="35">
        <v>3.1042641839411549</v>
      </c>
      <c r="L131" s="36">
        <v>3652.6413299999999</v>
      </c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:23" ht="33.6" x14ac:dyDescent="0.65">
      <c r="A132" s="34">
        <v>131</v>
      </c>
      <c r="B132" s="34" t="s">
        <v>145</v>
      </c>
      <c r="C132" s="35">
        <v>0.62485418378422242</v>
      </c>
      <c r="D132" s="35">
        <v>12.2</v>
      </c>
      <c r="E132" s="36">
        <v>3685.59</v>
      </c>
      <c r="F132" s="35">
        <v>51.824759999999998</v>
      </c>
      <c r="G132" s="37">
        <v>31.171703031962913</v>
      </c>
      <c r="H132" s="38">
        <v>25.3</v>
      </c>
      <c r="I132" s="35">
        <v>0.41720226416796335</v>
      </c>
      <c r="J132" s="35">
        <v>2.7388089224308447</v>
      </c>
      <c r="K132" s="35">
        <v>2.4846068794822638</v>
      </c>
      <c r="L132" s="36">
        <v>3592.0189099999998</v>
      </c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:23" ht="33.6" x14ac:dyDescent="0.65">
      <c r="A133" s="34">
        <v>132</v>
      </c>
      <c r="B133" s="34" t="s">
        <v>146</v>
      </c>
      <c r="C133" s="35">
        <v>0.53775675190131145</v>
      </c>
      <c r="D133" s="35">
        <v>8.5</v>
      </c>
      <c r="E133" s="36">
        <v>3890.63</v>
      </c>
      <c r="F133" s="35">
        <v>32.584020000000002</v>
      </c>
      <c r="G133" s="37">
        <v>15.186538116054855</v>
      </c>
      <c r="H133" s="38">
        <v>22.1</v>
      </c>
      <c r="I133" s="35">
        <v>0.29950880555888343</v>
      </c>
      <c r="J133" s="35">
        <v>3.712797173483442</v>
      </c>
      <c r="K133" s="35">
        <v>3.3496616563866097</v>
      </c>
      <c r="L133" s="36">
        <v>3511.3599599999998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:23" ht="33.6" x14ac:dyDescent="0.65">
      <c r="A134" s="34">
        <v>133</v>
      </c>
      <c r="B134" s="34" t="s">
        <v>147</v>
      </c>
      <c r="C134" s="35">
        <v>0.70965994004597055</v>
      </c>
      <c r="D134" s="35">
        <v>11.2</v>
      </c>
      <c r="E134" s="36">
        <v>3975.24</v>
      </c>
      <c r="F134" s="35">
        <v>10.10782</v>
      </c>
      <c r="G134" s="37">
        <v>18.798996687670972</v>
      </c>
      <c r="H134" s="38">
        <v>33.700000000000003</v>
      </c>
      <c r="I134" s="35">
        <v>0.7165523595045552</v>
      </c>
      <c r="J134" s="35">
        <v>2.7092928745597402</v>
      </c>
      <c r="K134" s="35">
        <v>1.8862796165039635</v>
      </c>
      <c r="L134" s="36">
        <v>2157.5235299999999</v>
      </c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spans="1:23" ht="33.6" x14ac:dyDescent="0.65">
      <c r="A135" s="34">
        <v>134</v>
      </c>
      <c r="B135" s="34" t="s">
        <v>148</v>
      </c>
      <c r="C135" s="35">
        <v>0.81514724279671968</v>
      </c>
      <c r="D135" s="35">
        <v>6.4</v>
      </c>
      <c r="E135" s="36">
        <v>3728.92</v>
      </c>
      <c r="F135" s="35">
        <v>81.423869999999994</v>
      </c>
      <c r="G135" s="37">
        <v>43.259397525765003</v>
      </c>
      <c r="H135" s="38">
        <v>26.4</v>
      </c>
      <c r="I135" s="35">
        <v>3.0200746136081009</v>
      </c>
      <c r="J135" s="35">
        <v>2.9786135546774162</v>
      </c>
      <c r="K135" s="35">
        <v>2.9240056395083305</v>
      </c>
      <c r="L135" s="36">
        <v>3042.3856700000001</v>
      </c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spans="1:23" ht="33.6" x14ac:dyDescent="0.65">
      <c r="A136" s="34">
        <v>135</v>
      </c>
      <c r="B136" s="34" t="s">
        <v>149</v>
      </c>
      <c r="C136" s="35">
        <v>0.89159508535391985</v>
      </c>
      <c r="D136" s="35">
        <v>13.4</v>
      </c>
      <c r="E136" s="36">
        <v>3579.41</v>
      </c>
      <c r="F136" s="35">
        <v>24.984770000000001</v>
      </c>
      <c r="G136" s="37">
        <v>37.910912978869924</v>
      </c>
      <c r="H136" s="38">
        <v>27.9</v>
      </c>
      <c r="I136" s="35">
        <v>0.26878830233308243</v>
      </c>
      <c r="J136" s="35">
        <v>6.7050849914827291</v>
      </c>
      <c r="K136" s="35">
        <v>3.289297234605487</v>
      </c>
      <c r="L136" s="36">
        <v>4139.4114</v>
      </c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:23" ht="33.6" x14ac:dyDescent="0.65">
      <c r="A137" s="34">
        <v>136</v>
      </c>
      <c r="B137" s="34" t="s">
        <v>150</v>
      </c>
      <c r="C137" s="35">
        <v>0.74182308643362926</v>
      </c>
      <c r="D137" s="35">
        <v>20.3</v>
      </c>
      <c r="E137" s="36">
        <v>3712.64</v>
      </c>
      <c r="F137" s="35">
        <v>82.474230000000006</v>
      </c>
      <c r="G137" s="37">
        <v>15.286051478026302</v>
      </c>
      <c r="H137" s="38">
        <v>26</v>
      </c>
      <c r="I137" s="35">
        <v>0.2275612618870817</v>
      </c>
      <c r="J137" s="35">
        <v>5.2452137424600052</v>
      </c>
      <c r="K137" s="35">
        <v>80.404630774418337</v>
      </c>
      <c r="L137" s="36">
        <v>6487.5800799999997</v>
      </c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:23" ht="33.6" x14ac:dyDescent="0.65">
      <c r="A138" s="34">
        <v>137</v>
      </c>
      <c r="B138" s="34" t="s">
        <v>151</v>
      </c>
      <c r="C138" s="35">
        <v>0.80699030528425197</v>
      </c>
      <c r="D138" s="35">
        <v>4.3</v>
      </c>
      <c r="E138" s="36">
        <v>3924.99</v>
      </c>
      <c r="F138" s="35">
        <v>97.484660000000005</v>
      </c>
      <c r="G138" s="37">
        <v>12.709645971367189</v>
      </c>
      <c r="H138" s="38">
        <v>30.2</v>
      </c>
      <c r="I138" s="35">
        <v>0.34747645226542234</v>
      </c>
      <c r="J138" s="35">
        <v>5.0549728295210414</v>
      </c>
      <c r="K138" s="35">
        <v>5.2544637215432113</v>
      </c>
      <c r="L138" s="36">
        <v>3847.1051299999999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spans="1:23" ht="33.6" x14ac:dyDescent="0.65">
      <c r="A139" s="34">
        <v>138</v>
      </c>
      <c r="B139" s="34" t="s">
        <v>152</v>
      </c>
      <c r="C139" s="35">
        <v>1.2204055549494224</v>
      </c>
      <c r="D139" s="35">
        <v>4.8</v>
      </c>
      <c r="E139" s="36">
        <v>3406.02</v>
      </c>
      <c r="F139" s="35">
        <v>157.15326999999999</v>
      </c>
      <c r="G139" s="37">
        <v>26.574603718885893</v>
      </c>
      <c r="H139" s="38">
        <v>27.8</v>
      </c>
      <c r="I139" s="35">
        <v>4.3942247332077837</v>
      </c>
      <c r="J139" s="35">
        <v>4.8317461307065255</v>
      </c>
      <c r="K139" s="35">
        <v>2.8179990336507736</v>
      </c>
      <c r="L139" s="36">
        <v>3303.2933800000001</v>
      </c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:23" ht="33.6" x14ac:dyDescent="0.65">
      <c r="A140" s="34">
        <v>139</v>
      </c>
      <c r="B140" s="34" t="s">
        <v>153</v>
      </c>
      <c r="C140" s="35">
        <v>0.584241275856624</v>
      </c>
      <c r="D140" s="35">
        <v>15.7</v>
      </c>
      <c r="E140" s="36">
        <v>3400.62</v>
      </c>
      <c r="F140" s="35">
        <v>124.57723</v>
      </c>
      <c r="G140" s="37">
        <v>10.665633119446477</v>
      </c>
      <c r="H140" s="38">
        <v>24.1</v>
      </c>
      <c r="I140" s="35">
        <v>0.56534923163899886</v>
      </c>
      <c r="J140" s="35">
        <v>7.0338630262836794</v>
      </c>
      <c r="K140" s="35">
        <v>23.525113761968331</v>
      </c>
      <c r="L140" s="36">
        <v>3769.8921999999998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:23" ht="33.6" x14ac:dyDescent="0.65">
      <c r="A141" s="34">
        <v>140</v>
      </c>
      <c r="B141" s="34" t="s">
        <v>154</v>
      </c>
      <c r="C141" s="35">
        <v>0.6014174108829351</v>
      </c>
      <c r="D141" s="35">
        <v>10.8</v>
      </c>
      <c r="E141" s="36">
        <v>3705.38</v>
      </c>
      <c r="F141" s="35">
        <v>123.4842</v>
      </c>
      <c r="G141" s="37">
        <v>19.870952143493962</v>
      </c>
      <c r="H141" s="38">
        <v>25.1</v>
      </c>
      <c r="I141" s="35">
        <v>0.32576980822073032</v>
      </c>
      <c r="J141" s="35">
        <v>3.4755277513335447</v>
      </c>
      <c r="K141" s="35">
        <v>4.3190232255919732</v>
      </c>
      <c r="L141" s="36">
        <v>3572.7518599999999</v>
      </c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:23" ht="33.6" x14ac:dyDescent="0.65">
      <c r="A142" s="34">
        <v>141</v>
      </c>
      <c r="B142" s="34" t="s">
        <v>155</v>
      </c>
      <c r="C142" s="35">
        <v>0.85634767715692572</v>
      </c>
      <c r="D142" s="35">
        <v>20</v>
      </c>
      <c r="E142" s="36">
        <v>3350.85</v>
      </c>
      <c r="F142" s="35">
        <v>7.32064</v>
      </c>
      <c r="G142" s="37">
        <v>18.292537881490997</v>
      </c>
      <c r="H142" s="38">
        <v>23.8</v>
      </c>
      <c r="I142" s="35">
        <v>0.19459459459459458</v>
      </c>
      <c r="J142" s="35">
        <v>3.5681153214871904</v>
      </c>
      <c r="K142" s="35">
        <v>4.1716025595280577</v>
      </c>
      <c r="L142" s="36">
        <v>3583.8863900000001</v>
      </c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:23" ht="33.6" x14ac:dyDescent="0.65">
      <c r="A143" s="34">
        <v>142</v>
      </c>
      <c r="B143" s="34" t="s">
        <v>156</v>
      </c>
      <c r="C143" s="35">
        <v>0.43672144233204641</v>
      </c>
      <c r="D143" s="35">
        <v>10.1</v>
      </c>
      <c r="E143" s="36">
        <v>3259.44</v>
      </c>
      <c r="F143" s="35">
        <v>57.289000000000001</v>
      </c>
      <c r="G143" s="37">
        <v>14.345032965177413</v>
      </c>
      <c r="H143" s="38">
        <v>23.9</v>
      </c>
      <c r="I143" s="35">
        <v>0.89357989129863447</v>
      </c>
      <c r="J143" s="35">
        <v>5.9866911251141683</v>
      </c>
      <c r="K143" s="35">
        <v>6.2389764293225056</v>
      </c>
      <c r="L143" s="36">
        <v>3887.7648899999999</v>
      </c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:23" ht="33.6" x14ac:dyDescent="0.65">
      <c r="A144" s="34">
        <v>143</v>
      </c>
      <c r="B144" s="34" t="s">
        <v>157</v>
      </c>
      <c r="C144" s="35">
        <v>0.7420202778820878</v>
      </c>
      <c r="D144" s="35">
        <v>20.8</v>
      </c>
      <c r="E144" s="36">
        <v>3056.4</v>
      </c>
      <c r="F144" s="35">
        <v>28.931909999999998</v>
      </c>
      <c r="G144" s="37">
        <v>16.252346977093506</v>
      </c>
      <c r="H144" s="38">
        <v>23.3</v>
      </c>
      <c r="I144" s="35">
        <v>0.30519621162896016</v>
      </c>
      <c r="J144" s="35">
        <v>3.4547502816372515</v>
      </c>
      <c r="K144" s="35">
        <v>1.8099887345099512</v>
      </c>
      <c r="L144" s="36">
        <v>3796.6053299999999</v>
      </c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:23" ht="33.6" x14ac:dyDescent="0.65">
      <c r="A145" s="34">
        <v>144</v>
      </c>
      <c r="B145" s="34" t="s">
        <v>158</v>
      </c>
      <c r="C145" s="35">
        <v>0.68880406394397731</v>
      </c>
      <c r="D145" s="35">
        <v>12.7</v>
      </c>
      <c r="E145" s="36">
        <v>3567.68</v>
      </c>
      <c r="F145" s="35">
        <v>33.821869999999997</v>
      </c>
      <c r="G145" s="37">
        <v>9.6432568952156821</v>
      </c>
      <c r="H145" s="38">
        <v>30.7</v>
      </c>
      <c r="I145" s="35">
        <v>0.24317094917727164</v>
      </c>
      <c r="J145" s="35">
        <v>3.7310220130298766</v>
      </c>
      <c r="K145" s="35">
        <v>0.21984329707545275</v>
      </c>
      <c r="L145" s="36">
        <v>4539.6205799999998</v>
      </c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:23" ht="33.6" x14ac:dyDescent="0.65">
      <c r="A146" s="34">
        <v>145</v>
      </c>
      <c r="B146" s="34" t="s">
        <v>159</v>
      </c>
      <c r="C146" s="35">
        <v>0.67078364565587734</v>
      </c>
      <c r="D146" s="35">
        <v>12</v>
      </c>
      <c r="E146" s="36">
        <v>3248.35</v>
      </c>
      <c r="F146" s="35">
        <v>84.809259999999995</v>
      </c>
      <c r="G146" s="37">
        <v>10.044009085746735</v>
      </c>
      <c r="H146" s="38">
        <v>25.7</v>
      </c>
      <c r="I146" s="35">
        <v>0.2292929370132302</v>
      </c>
      <c r="J146" s="35">
        <v>7.6306076093128912</v>
      </c>
      <c r="K146" s="35">
        <v>119.73647785349235</v>
      </c>
      <c r="L146" s="36">
        <v>4508.5001400000001</v>
      </c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:23" ht="33.6" x14ac:dyDescent="0.65">
      <c r="A147" s="34">
        <v>146</v>
      </c>
      <c r="B147" s="34" t="s">
        <v>160</v>
      </c>
      <c r="C147" s="35">
        <v>0.78931170570983744</v>
      </c>
      <c r="D147" s="35">
        <v>11.5</v>
      </c>
      <c r="E147" s="36">
        <v>3431.31</v>
      </c>
      <c r="F147" s="35">
        <v>80.97748</v>
      </c>
      <c r="G147" s="37">
        <v>22.086244976284444</v>
      </c>
      <c r="H147" s="38">
        <v>26.4</v>
      </c>
      <c r="I147" s="35">
        <v>0.49031053000233477</v>
      </c>
      <c r="J147" s="35">
        <v>4.5258698721894346</v>
      </c>
      <c r="K147" s="35">
        <v>2.2209348636807991</v>
      </c>
      <c r="L147" s="36">
        <v>4617.2200300000004</v>
      </c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:23" ht="33.6" x14ac:dyDescent="0.65">
      <c r="A148" s="34">
        <v>147</v>
      </c>
      <c r="B148" s="34" t="s">
        <v>161</v>
      </c>
      <c r="C148" s="35">
        <v>0.60228824754270882</v>
      </c>
      <c r="D148" s="35">
        <v>13.1</v>
      </c>
      <c r="E148" s="36">
        <v>3237.98</v>
      </c>
      <c r="F148" s="35">
        <v>44.203009999999999</v>
      </c>
      <c r="G148" s="37">
        <v>10.881490271589458</v>
      </c>
      <c r="H148" s="38">
        <v>28.3</v>
      </c>
      <c r="I148" s="35">
        <v>0.39573536943060661</v>
      </c>
      <c r="J148" s="35">
        <v>3.5823836285068178</v>
      </c>
      <c r="K148" s="35">
        <v>1.657076327161185</v>
      </c>
      <c r="L148" s="36">
        <v>3734.51179</v>
      </c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:23" ht="33.6" x14ac:dyDescent="0.65">
      <c r="A149" s="34">
        <v>148</v>
      </c>
      <c r="B149" s="34" t="s">
        <v>162</v>
      </c>
      <c r="C149" s="35">
        <v>0.67453514873270148</v>
      </c>
      <c r="D149" s="35">
        <v>8.6</v>
      </c>
      <c r="E149" s="36">
        <v>3308.85</v>
      </c>
      <c r="F149" s="35">
        <v>71.383920000000003</v>
      </c>
      <c r="G149" s="37">
        <v>10.154151313931418</v>
      </c>
      <c r="H149" s="38">
        <v>32</v>
      </c>
      <c r="I149" s="35">
        <v>0.49418587342887593</v>
      </c>
      <c r="J149" s="35">
        <v>2.8899266352715545</v>
      </c>
      <c r="K149" s="35">
        <v>0.97134375020525043</v>
      </c>
      <c r="L149" s="36">
        <v>3389.92335</v>
      </c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:23" ht="33.6" x14ac:dyDescent="0.65">
      <c r="A150" s="34">
        <v>149</v>
      </c>
      <c r="B150" s="34" t="s">
        <v>163</v>
      </c>
      <c r="C150" s="35">
        <v>0.64218889567956372</v>
      </c>
      <c r="D150" s="35">
        <v>6</v>
      </c>
      <c r="E150" s="36">
        <v>7170.21</v>
      </c>
      <c r="F150" s="35">
        <v>260.32168000000001</v>
      </c>
      <c r="G150" s="37">
        <v>30.266560105307693</v>
      </c>
      <c r="H150" s="38">
        <v>25.6</v>
      </c>
      <c r="I150" s="35">
        <v>0.32320620555914675</v>
      </c>
      <c r="J150" s="35">
        <v>4.3251375111654369</v>
      </c>
      <c r="K150" s="35">
        <v>2.7948850547694044</v>
      </c>
      <c r="L150" s="36">
        <v>2162.6627800000001</v>
      </c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spans="1:23" ht="33.6" x14ac:dyDescent="0.65">
      <c r="A151" s="34">
        <v>150</v>
      </c>
      <c r="B151" s="34" t="s">
        <v>164</v>
      </c>
      <c r="C151" s="35">
        <v>0.92578994672008375</v>
      </c>
      <c r="D151" s="35">
        <v>7.2</v>
      </c>
      <c r="E151" s="36">
        <v>4169.46</v>
      </c>
      <c r="F151" s="35">
        <v>68.958349999999996</v>
      </c>
      <c r="G151" s="37">
        <v>20.924262628280061</v>
      </c>
      <c r="H151" s="38">
        <v>26.4</v>
      </c>
      <c r="I151" s="35">
        <v>3.5939513121312809</v>
      </c>
      <c r="J151" s="35">
        <v>2.2909776600306637</v>
      </c>
      <c r="K151" s="35">
        <v>3.7921554575199869</v>
      </c>
      <c r="L151" s="36">
        <v>2859.4367699999998</v>
      </c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spans="1:23" ht="33.6" x14ac:dyDescent="0.65">
      <c r="A152" s="34">
        <v>151</v>
      </c>
      <c r="B152" s="34" t="s">
        <v>165</v>
      </c>
      <c r="C152" s="35">
        <v>0.42037039447141356</v>
      </c>
      <c r="D152" s="35">
        <v>8.6999999999999993</v>
      </c>
      <c r="E152" s="36">
        <v>3558.1</v>
      </c>
      <c r="F152" s="35">
        <v>59.852420000000002</v>
      </c>
      <c r="G152" s="37">
        <v>18.090242981896743</v>
      </c>
      <c r="H152" s="38">
        <v>29.9</v>
      </c>
      <c r="I152" s="35">
        <v>0.40133779264214048</v>
      </c>
      <c r="J152" s="35">
        <v>5.0756796855681507</v>
      </c>
      <c r="K152" s="35">
        <v>3.4802243710712282</v>
      </c>
      <c r="L152" s="36">
        <v>4169.7619599999998</v>
      </c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spans="1:23" ht="33.6" x14ac:dyDescent="0.65">
      <c r="A153" s="34">
        <v>152</v>
      </c>
      <c r="B153" s="34" t="s">
        <v>166</v>
      </c>
      <c r="C153" s="35">
        <v>0.84682012594837397</v>
      </c>
      <c r="D153" s="35">
        <v>16.899999999999999</v>
      </c>
      <c r="E153" s="36">
        <v>3420.2</v>
      </c>
      <c r="F153" s="35">
        <v>115.18771</v>
      </c>
      <c r="G153" s="37">
        <v>19.773464869860511</v>
      </c>
      <c r="H153" s="38">
        <v>27.9</v>
      </c>
      <c r="I153" s="35">
        <v>0.28181318603897476</v>
      </c>
      <c r="J153" s="35">
        <v>6.0180110473488515</v>
      </c>
      <c r="K153" s="35">
        <v>2.3652932705740755</v>
      </c>
      <c r="L153" s="36">
        <v>5011.15481</v>
      </c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spans="1:23" ht="33.6" x14ac:dyDescent="0.65">
      <c r="A154" s="34">
        <v>153</v>
      </c>
      <c r="B154" s="34" t="s">
        <v>167</v>
      </c>
      <c r="C154" s="35">
        <v>0.54558560349970175</v>
      </c>
      <c r="D154" s="35">
        <v>14.5</v>
      </c>
      <c r="E154" s="36">
        <v>3236.11</v>
      </c>
      <c r="F154" s="35">
        <v>84.069490000000002</v>
      </c>
      <c r="G154" s="37">
        <v>10.936567906144361</v>
      </c>
      <c r="H154" s="38">
        <v>26</v>
      </c>
      <c r="I154" s="35">
        <v>0.90740084985835689</v>
      </c>
      <c r="J154" s="35">
        <v>5.0954464108172601</v>
      </c>
      <c r="K154" s="35">
        <v>3.2823374428315772</v>
      </c>
      <c r="L154" s="36">
        <v>4828.5320099999999</v>
      </c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3" ht="33.6" x14ac:dyDescent="0.65">
      <c r="A155" s="34">
        <v>154</v>
      </c>
      <c r="B155" s="34" t="s">
        <v>168</v>
      </c>
      <c r="C155" s="35">
        <v>0.71194193099333791</v>
      </c>
      <c r="D155" s="35">
        <v>11.5</v>
      </c>
      <c r="E155" s="36">
        <v>3041.8</v>
      </c>
      <c r="F155" s="35">
        <v>44.528129999999997</v>
      </c>
      <c r="G155" s="37">
        <v>12.230287362036393</v>
      </c>
      <c r="H155" s="38">
        <v>29.8</v>
      </c>
      <c r="I155" s="35">
        <v>0.32350419746696213</v>
      </c>
      <c r="J155" s="35">
        <v>4.1761956845977926</v>
      </c>
      <c r="K155" s="35">
        <v>1.3745649796161878</v>
      </c>
      <c r="L155" s="36">
        <v>3535.76613</v>
      </c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:23" ht="33.6" x14ac:dyDescent="0.65">
      <c r="A156" s="34">
        <v>155</v>
      </c>
      <c r="B156" s="34" t="s">
        <v>169</v>
      </c>
      <c r="C156" s="35">
        <v>0.7347003092438299</v>
      </c>
      <c r="D156" s="35">
        <v>10.7</v>
      </c>
      <c r="E156" s="36">
        <v>3725.91</v>
      </c>
      <c r="F156" s="35">
        <v>32.104640000000003</v>
      </c>
      <c r="G156" s="37">
        <v>11.06974728673009</v>
      </c>
      <c r="H156" s="38">
        <v>27.2</v>
      </c>
      <c r="I156" s="35">
        <v>0.29763830475574249</v>
      </c>
      <c r="J156" s="35">
        <v>4.3333530303925629</v>
      </c>
      <c r="K156" s="35">
        <v>1.4837794717248718</v>
      </c>
      <c r="L156" s="36">
        <v>4099.0171200000004</v>
      </c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spans="1:23" ht="33.6" x14ac:dyDescent="0.65">
      <c r="A157" s="34">
        <v>156</v>
      </c>
      <c r="B157" s="34" t="s">
        <v>170</v>
      </c>
      <c r="C157" s="35">
        <v>0.9143155694879832</v>
      </c>
      <c r="D157" s="35">
        <v>6.9</v>
      </c>
      <c r="E157" s="36">
        <v>5294.68</v>
      </c>
      <c r="F157" s="35">
        <v>453.07056</v>
      </c>
      <c r="G157" s="37">
        <v>15.273423894113551</v>
      </c>
      <c r="H157" s="38">
        <v>26.3</v>
      </c>
      <c r="I157" s="35">
        <v>0.47122392560944959</v>
      </c>
      <c r="J157" s="35">
        <v>2.7864855451062351</v>
      </c>
      <c r="K157" s="35">
        <v>2.4745733194009056</v>
      </c>
      <c r="L157" s="36">
        <v>3059.6830399999999</v>
      </c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spans="1:23" ht="33.6" x14ac:dyDescent="0.65">
      <c r="A158" s="34">
        <v>157</v>
      </c>
      <c r="B158" s="34" t="s">
        <v>171</v>
      </c>
      <c r="C158" s="35">
        <v>1.0122748286306393</v>
      </c>
      <c r="D158" s="35">
        <v>23.1</v>
      </c>
      <c r="E158" s="36">
        <v>3594.16</v>
      </c>
      <c r="F158" s="35">
        <v>241.95222999999999</v>
      </c>
      <c r="G158" s="37">
        <v>17.854296190020722</v>
      </c>
      <c r="H158" s="38">
        <v>23.5</v>
      </c>
      <c r="I158" s="35">
        <v>0.11266230413189</v>
      </c>
      <c r="J158" s="35">
        <v>5.5794675593814764</v>
      </c>
      <c r="K158" s="35">
        <v>5.3190924066103413</v>
      </c>
      <c r="L158" s="36">
        <v>5211.8603499999999</v>
      </c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1:23" ht="33.6" x14ac:dyDescent="0.65">
      <c r="A159" s="34">
        <v>158</v>
      </c>
      <c r="B159" s="34" t="s">
        <v>172</v>
      </c>
      <c r="C159" s="35">
        <v>0.91716824304958444</v>
      </c>
      <c r="D159" s="35">
        <v>12.2</v>
      </c>
      <c r="E159" s="36">
        <v>3444.02</v>
      </c>
      <c r="F159" s="35">
        <v>9.6981300000000008</v>
      </c>
      <c r="G159" s="37">
        <v>29.489506703608168</v>
      </c>
      <c r="H159" s="38">
        <v>24.6</v>
      </c>
      <c r="I159" s="35">
        <v>2.4487297214569943</v>
      </c>
      <c r="J159" s="35">
        <v>5.0953791280532474</v>
      </c>
      <c r="K159" s="35">
        <v>2.649278685392185</v>
      </c>
      <c r="L159" s="36">
        <v>3304.3056000000001</v>
      </c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spans="1:23" ht="33.6" x14ac:dyDescent="0.65">
      <c r="A160" s="34">
        <v>159</v>
      </c>
      <c r="B160" s="34" t="s">
        <v>173</v>
      </c>
      <c r="C160" s="35">
        <v>0.89464964428418292</v>
      </c>
      <c r="D160" s="35">
        <v>10.4</v>
      </c>
      <c r="E160" s="36">
        <v>3837.54</v>
      </c>
      <c r="F160" s="35">
        <v>9.8347800000000003</v>
      </c>
      <c r="G160" s="37">
        <v>9.004970275801579</v>
      </c>
      <c r="H160" s="38">
        <v>29.8</v>
      </c>
      <c r="I160" s="35">
        <v>0.22885153441262671</v>
      </c>
      <c r="J160" s="35">
        <v>2.9236916479875257</v>
      </c>
      <c r="K160" s="35">
        <v>1.1747393041613876</v>
      </c>
      <c r="L160" s="36">
        <v>5890.2251200000001</v>
      </c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:23" ht="33.6" x14ac:dyDescent="0.65">
      <c r="A161" s="34">
        <v>160</v>
      </c>
      <c r="B161" s="34" t="s">
        <v>174</v>
      </c>
      <c r="C161" s="35">
        <v>0.87813847324372307</v>
      </c>
      <c r="D161" s="35">
        <v>8.3000000000000007</v>
      </c>
      <c r="E161" s="36">
        <v>3369.26</v>
      </c>
      <c r="F161" s="35">
        <v>17.01427</v>
      </c>
      <c r="G161" s="37">
        <v>12.173471975653056</v>
      </c>
      <c r="H161" s="38">
        <v>30.8</v>
      </c>
      <c r="I161" s="35">
        <v>0.25891643472069387</v>
      </c>
      <c r="J161" s="35">
        <v>0.95105249809789505</v>
      </c>
      <c r="K161" s="35">
        <v>1.1025868627948263</v>
      </c>
      <c r="L161" s="36">
        <v>3635.3664699999999</v>
      </c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:23" ht="33.6" x14ac:dyDescent="0.65">
      <c r="A162" s="34">
        <v>161</v>
      </c>
      <c r="B162" s="34" t="s">
        <v>175</v>
      </c>
      <c r="C162" s="35">
        <v>0.49029493319889089</v>
      </c>
      <c r="D162" s="35">
        <v>7.4</v>
      </c>
      <c r="E162" s="36">
        <v>3337.54</v>
      </c>
      <c r="F162" s="35">
        <v>24.385739999999998</v>
      </c>
      <c r="G162" s="37">
        <v>17.43130829342072</v>
      </c>
      <c r="H162" s="38">
        <v>29.9</v>
      </c>
      <c r="I162" s="35">
        <v>0.38454921723994862</v>
      </c>
      <c r="J162" s="35">
        <v>4.9155533148474921</v>
      </c>
      <c r="K162" s="35">
        <v>2.4314343332493067</v>
      </c>
      <c r="L162" s="36">
        <v>3356.8565699999999</v>
      </c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:23" ht="33.6" x14ac:dyDescent="0.65">
      <c r="A163" s="34">
        <v>162</v>
      </c>
      <c r="B163" s="34" t="s">
        <v>176</v>
      </c>
      <c r="C163" s="35">
        <v>0.6257415673201876</v>
      </c>
      <c r="D163" s="35">
        <v>9.4</v>
      </c>
      <c r="E163" s="36">
        <v>3256.75</v>
      </c>
      <c r="F163" s="35">
        <v>37.102229999999999</v>
      </c>
      <c r="G163" s="37">
        <v>14.958472230069495</v>
      </c>
      <c r="H163" s="38">
        <v>32.700000000000003</v>
      </c>
      <c r="I163" s="35">
        <v>0.44021130142468384</v>
      </c>
      <c r="J163" s="35">
        <v>3.813774789536132</v>
      </c>
      <c r="K163" s="35">
        <v>1.8899372845923501</v>
      </c>
      <c r="L163" s="36">
        <v>2596.24838</v>
      </c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:23" ht="33.6" x14ac:dyDescent="0.65">
      <c r="A164" s="34">
        <v>163</v>
      </c>
      <c r="B164" s="34" t="s">
        <v>177</v>
      </c>
      <c r="C164" s="35">
        <v>0.62067212919398773</v>
      </c>
      <c r="D164" s="35">
        <v>7.9</v>
      </c>
      <c r="E164" s="36">
        <v>4230.12</v>
      </c>
      <c r="F164" s="35">
        <v>29.415030000000002</v>
      </c>
      <c r="G164" s="37">
        <v>23.908009010729316</v>
      </c>
      <c r="H164" s="38">
        <v>27.5</v>
      </c>
      <c r="I164" s="35">
        <v>4.63768115942029</v>
      </c>
      <c r="J164" s="35">
        <v>2.4264073521578515</v>
      </c>
      <c r="K164" s="35">
        <v>5.1811693560544603</v>
      </c>
      <c r="L164" s="36">
        <v>2762.8237100000001</v>
      </c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spans="1:23" ht="33.6" x14ac:dyDescent="0.65">
      <c r="A165" s="34">
        <v>164</v>
      </c>
      <c r="B165" s="34" t="s">
        <v>178</v>
      </c>
      <c r="C165" s="35">
        <v>0.73777227859906369</v>
      </c>
      <c r="D165" s="35">
        <v>6.7</v>
      </c>
      <c r="E165" s="36">
        <v>3238.34</v>
      </c>
      <c r="F165" s="35">
        <v>33.25347</v>
      </c>
      <c r="G165" s="37">
        <v>10.923461897155098</v>
      </c>
      <c r="H165" s="38">
        <v>25.9</v>
      </c>
      <c r="I165" s="35">
        <v>0.45904132089140082</v>
      </c>
      <c r="J165" s="35">
        <v>6.278913009353734</v>
      </c>
      <c r="K165" s="35">
        <v>1.5219900460761409</v>
      </c>
      <c r="L165" s="36">
        <v>2613.7637500000001</v>
      </c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spans="1:23" ht="33.6" x14ac:dyDescent="0.65">
      <c r="A166" s="34">
        <v>165</v>
      </c>
      <c r="B166" s="34" t="s">
        <v>179</v>
      </c>
      <c r="C166" s="35">
        <v>0.87070376432078556</v>
      </c>
      <c r="D166" s="35">
        <v>19.5</v>
      </c>
      <c r="E166" s="36">
        <v>3359.63</v>
      </c>
      <c r="F166" s="35">
        <v>40.930230000000002</v>
      </c>
      <c r="G166" s="37">
        <v>23.240589198036005</v>
      </c>
      <c r="H166" s="38">
        <v>27.6</v>
      </c>
      <c r="I166" s="35">
        <v>0.20663679825673684</v>
      </c>
      <c r="J166" s="35">
        <v>3.4915439170758322</v>
      </c>
      <c r="K166" s="35">
        <v>0.66252045826513917</v>
      </c>
      <c r="L166" s="36">
        <v>5995.8319700000002</v>
      </c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spans="1:23" ht="33.6" x14ac:dyDescent="0.65">
      <c r="A167" s="34">
        <v>166</v>
      </c>
      <c r="B167" s="34" t="s">
        <v>180</v>
      </c>
      <c r="C167" s="35">
        <v>0.69206855071784534</v>
      </c>
      <c r="D167" s="35">
        <v>16</v>
      </c>
      <c r="E167" s="36">
        <v>3496.46</v>
      </c>
      <c r="F167" s="35">
        <v>141.03630000000001</v>
      </c>
      <c r="G167" s="37">
        <v>18.168752245707768</v>
      </c>
      <c r="H167" s="38">
        <v>22.8</v>
      </c>
      <c r="I167" s="35">
        <v>0.36420290148311513</v>
      </c>
      <c r="J167" s="35">
        <v>3.5931324303635312</v>
      </c>
      <c r="K167" s="35">
        <v>3.4569058443080096</v>
      </c>
      <c r="L167" s="36">
        <v>1921.85718</v>
      </c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spans="1:23" ht="33.6" x14ac:dyDescent="0.65">
      <c r="A168" s="34">
        <v>167</v>
      </c>
      <c r="B168" s="34" t="s">
        <v>181</v>
      </c>
      <c r="C168" s="35">
        <v>0.52721947278052717</v>
      </c>
      <c r="D168" s="35">
        <v>6.6</v>
      </c>
      <c r="E168" s="36">
        <v>3249.28</v>
      </c>
      <c r="F168" s="35">
        <v>27.820709999999998</v>
      </c>
      <c r="G168" s="37">
        <v>15.998384001615999</v>
      </c>
      <c r="H168" s="38">
        <v>28.4</v>
      </c>
      <c r="I168" s="35">
        <v>0.34009078945422822</v>
      </c>
      <c r="J168" s="35">
        <v>5.8579941420058583</v>
      </c>
      <c r="K168" s="35">
        <v>1.4624785375214626</v>
      </c>
      <c r="L168" s="36">
        <v>4176.5680199999997</v>
      </c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spans="1:23" ht="33.6" x14ac:dyDescent="0.65">
      <c r="A169" s="34">
        <v>168</v>
      </c>
      <c r="B169" s="34" t="s">
        <v>182</v>
      </c>
      <c r="C169" s="35">
        <v>0.37193265598063308</v>
      </c>
      <c r="D169" s="35">
        <v>7.6</v>
      </c>
      <c r="E169" s="36">
        <v>3699.88</v>
      </c>
      <c r="F169" s="35">
        <v>54.325490000000002</v>
      </c>
      <c r="G169" s="37">
        <v>9.507390969445769</v>
      </c>
      <c r="H169" s="38">
        <v>23.9</v>
      </c>
      <c r="I169" s="35">
        <v>0.70414537194775695</v>
      </c>
      <c r="J169" s="35">
        <v>6.8957928327770235</v>
      </c>
      <c r="K169" s="35">
        <v>5.7962806734401937</v>
      </c>
      <c r="L169" s="36">
        <v>4460.6169499999996</v>
      </c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spans="1:23" ht="33.6" x14ac:dyDescent="0.65">
      <c r="A170" s="34">
        <v>169</v>
      </c>
      <c r="B170" s="34" t="s">
        <v>183</v>
      </c>
      <c r="C170" s="35">
        <v>0.66612729234088464</v>
      </c>
      <c r="D170" s="35">
        <v>5.5</v>
      </c>
      <c r="E170" s="36">
        <v>3406.58</v>
      </c>
      <c r="F170" s="35">
        <v>114.22607000000001</v>
      </c>
      <c r="G170" s="37">
        <v>10.787486515641856</v>
      </c>
      <c r="H170" s="38">
        <v>27.2</v>
      </c>
      <c r="I170" s="35">
        <v>0.13578838737711149</v>
      </c>
      <c r="J170" s="35">
        <v>5.9331175836030212</v>
      </c>
      <c r="K170" s="35">
        <v>3.1367313915857604</v>
      </c>
      <c r="L170" s="36">
        <v>4121.6019399999996</v>
      </c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spans="1:23" ht="33.6" x14ac:dyDescent="0.65">
      <c r="A171" s="34">
        <v>170</v>
      </c>
      <c r="B171" s="34" t="s">
        <v>184</v>
      </c>
      <c r="C171" s="35">
        <v>0.85278353340068835</v>
      </c>
      <c r="D171" s="35">
        <v>15.1</v>
      </c>
      <c r="E171" s="36">
        <v>3583.99</v>
      </c>
      <c r="F171" s="35">
        <v>70.690290000000005</v>
      </c>
      <c r="G171" s="37">
        <v>23.528605921537068</v>
      </c>
      <c r="H171" s="38">
        <v>26.1</v>
      </c>
      <c r="I171" s="35">
        <v>0.1153061739249501</v>
      </c>
      <c r="J171" s="35">
        <v>3.4248334674726442</v>
      </c>
      <c r="K171" s="35">
        <v>3.1700258574926798</v>
      </c>
      <c r="L171" s="36">
        <v>4789.9378399999996</v>
      </c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spans="1:23" ht="33.6" x14ac:dyDescent="0.65">
      <c r="A172" s="34">
        <v>171</v>
      </c>
      <c r="B172" s="34" t="s">
        <v>185</v>
      </c>
      <c r="C172" s="35">
        <v>0.6296437514813632</v>
      </c>
      <c r="D172" s="35">
        <v>4.2</v>
      </c>
      <c r="E172" s="36">
        <v>3753.81</v>
      </c>
      <c r="F172" s="35">
        <v>193.0093</v>
      </c>
      <c r="G172" s="37">
        <v>21.486206576737185</v>
      </c>
      <c r="H172" s="38">
        <v>29.5</v>
      </c>
      <c r="I172" s="35">
        <v>1.1152097452174659</v>
      </c>
      <c r="J172" s="35">
        <v>1.9579756592710149</v>
      </c>
      <c r="K172" s="35">
        <v>1.9286060243819496</v>
      </c>
      <c r="L172" s="36">
        <v>3245.7053299999998</v>
      </c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spans="1:23" ht="33.6" x14ac:dyDescent="0.65">
      <c r="A173" s="34">
        <v>172</v>
      </c>
      <c r="B173" s="34" t="s">
        <v>186</v>
      </c>
      <c r="C173" s="35">
        <v>0.60568536664154193</v>
      </c>
      <c r="D173" s="35">
        <v>10.1</v>
      </c>
      <c r="E173" s="36">
        <v>3349.75</v>
      </c>
      <c r="F173" s="35">
        <v>52.233159999999998</v>
      </c>
      <c r="G173" s="37">
        <v>14.940239043824702</v>
      </c>
      <c r="H173" s="38">
        <v>26.3</v>
      </c>
      <c r="I173" s="35">
        <v>0.19582336732267494</v>
      </c>
      <c r="J173" s="35">
        <v>6.460643910843114</v>
      </c>
      <c r="K173" s="35">
        <v>5.7715085603531824</v>
      </c>
      <c r="L173" s="36">
        <v>3734.1175800000001</v>
      </c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spans="1:23" ht="33.6" x14ac:dyDescent="0.65">
      <c r="A174" s="34">
        <v>173</v>
      </c>
      <c r="B174" s="34" t="s">
        <v>187</v>
      </c>
      <c r="C174" s="35">
        <v>0.40652008301153225</v>
      </c>
      <c r="D174" s="35">
        <v>6.9</v>
      </c>
      <c r="E174" s="36">
        <v>3600.49</v>
      </c>
      <c r="F174" s="35">
        <v>13.559889999999999</v>
      </c>
      <c r="G174" s="37">
        <v>14.835684451099377</v>
      </c>
      <c r="H174" s="38">
        <v>29.1</v>
      </c>
      <c r="I174" s="35">
        <v>0.49840167737943836</v>
      </c>
      <c r="J174" s="35">
        <v>3.2836840307878217</v>
      </c>
      <c r="K174" s="35">
        <v>0.91581947618672332</v>
      </c>
      <c r="L174" s="36">
        <v>3053.3204599999999</v>
      </c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ht="33.6" x14ac:dyDescent="0.65">
      <c r="A175" s="34">
        <v>174</v>
      </c>
      <c r="B175" s="34" t="s">
        <v>188</v>
      </c>
      <c r="C175" s="35">
        <v>0.53052917232021712</v>
      </c>
      <c r="D175" s="35">
        <v>9.3000000000000007</v>
      </c>
      <c r="E175" s="36">
        <v>3262.68</v>
      </c>
      <c r="F175" s="35">
        <v>35.718209999999999</v>
      </c>
      <c r="G175" s="37">
        <v>13.717774762550881</v>
      </c>
      <c r="H175" s="38">
        <v>26.5</v>
      </c>
      <c r="I175" s="35">
        <v>0.29615339053324535</v>
      </c>
      <c r="J175" s="35">
        <v>2.3066485753052919</v>
      </c>
      <c r="K175" s="35">
        <v>1.5048846675712348</v>
      </c>
      <c r="L175" s="36">
        <v>3658.42605</v>
      </c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ht="33.6" x14ac:dyDescent="0.65">
      <c r="A176" s="34">
        <v>175</v>
      </c>
      <c r="B176" s="34" t="s">
        <v>189</v>
      </c>
      <c r="C176" s="35">
        <v>0.72082602766413406</v>
      </c>
      <c r="D176" s="35">
        <v>14</v>
      </c>
      <c r="E176" s="36">
        <v>3398.81</v>
      </c>
      <c r="F176" s="35">
        <v>80.021870000000007</v>
      </c>
      <c r="G176" s="37">
        <v>11.88388856419248</v>
      </c>
      <c r="H176" s="38">
        <v>24.5</v>
      </c>
      <c r="I176" s="35">
        <v>0.32586799383813247</v>
      </c>
      <c r="J176" s="35">
        <v>3.896356906292616</v>
      </c>
      <c r="K176" s="35">
        <v>2.9259475723531829</v>
      </c>
      <c r="L176" s="36">
        <v>3790.2894099999999</v>
      </c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:23" ht="33.6" x14ac:dyDescent="0.65">
      <c r="A177" s="34">
        <v>176</v>
      </c>
      <c r="B177" s="34" t="s">
        <v>190</v>
      </c>
      <c r="C177" s="35">
        <v>0.76356232122945644</v>
      </c>
      <c r="D177" s="35">
        <v>9.3000000000000007</v>
      </c>
      <c r="E177" s="36">
        <v>3483.37</v>
      </c>
      <c r="F177" s="35">
        <v>1.9181600000000001</v>
      </c>
      <c r="G177" s="37">
        <v>9.3809085179618936</v>
      </c>
      <c r="H177" s="38">
        <v>29.7</v>
      </c>
      <c r="I177" s="35">
        <v>0.11579183522821847</v>
      </c>
      <c r="J177" s="35">
        <v>2.6664081058806417</v>
      </c>
      <c r="K177" s="35">
        <v>2.4921219760508073</v>
      </c>
      <c r="L177" s="36">
        <v>4073.6898200000001</v>
      </c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:23" ht="33.6" x14ac:dyDescent="0.65">
      <c r="A178" s="34">
        <v>177</v>
      </c>
      <c r="B178" s="34" t="s">
        <v>191</v>
      </c>
      <c r="C178" s="35">
        <v>0.69693309838240236</v>
      </c>
      <c r="D178" s="35">
        <v>15.4</v>
      </c>
      <c r="E178" s="36">
        <v>3193.85</v>
      </c>
      <c r="F178" s="35">
        <v>17.475729999999999</v>
      </c>
      <c r="G178" s="37">
        <v>15.898786306848555</v>
      </c>
      <c r="H178" s="38">
        <v>26.5</v>
      </c>
      <c r="I178" s="35">
        <v>0.1971127672755261</v>
      </c>
      <c r="J178" s="35">
        <v>3.5638624349100128</v>
      </c>
      <c r="K178" s="35">
        <v>4.2002098718989442</v>
      </c>
      <c r="L178" s="36">
        <v>2754.8458599999999</v>
      </c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:23" ht="33.6" x14ac:dyDescent="0.65">
      <c r="A179" s="34">
        <v>178</v>
      </c>
      <c r="B179" s="34" t="s">
        <v>192</v>
      </c>
      <c r="C179" s="35">
        <v>0.98536036036036034</v>
      </c>
      <c r="D179" s="35">
        <v>6</v>
      </c>
      <c r="E179" s="36">
        <v>3872.43</v>
      </c>
      <c r="F179" s="35">
        <v>382.40271000000001</v>
      </c>
      <c r="G179" s="37">
        <v>26.222651222651223</v>
      </c>
      <c r="H179" s="38">
        <v>25.8</v>
      </c>
      <c r="I179" s="35">
        <v>2.5906735751295336</v>
      </c>
      <c r="J179" s="35">
        <v>2.0109395109395107</v>
      </c>
      <c r="K179" s="35">
        <v>1.7716377091377091</v>
      </c>
      <c r="L179" s="36">
        <v>2524.4664299999999</v>
      </c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spans="1:23" ht="33.6" x14ac:dyDescent="0.65">
      <c r="A180" s="34">
        <v>179</v>
      </c>
      <c r="B180" s="34" t="s">
        <v>193</v>
      </c>
      <c r="C180" s="35">
        <v>0.49253523091949214</v>
      </c>
      <c r="D180" s="35">
        <v>11.4</v>
      </c>
      <c r="E180" s="36">
        <v>3454.79</v>
      </c>
      <c r="F180" s="35">
        <v>50.131160000000001</v>
      </c>
      <c r="G180" s="37">
        <v>16.952699874424443</v>
      </c>
      <c r="H180" s="38">
        <v>31.5</v>
      </c>
      <c r="I180" s="35">
        <v>0.73030777256129376</v>
      </c>
      <c r="J180" s="35">
        <v>3.209153062648249</v>
      </c>
      <c r="K180" s="35">
        <v>1.9694432817078276</v>
      </c>
      <c r="L180" s="36">
        <v>2658.1972900000001</v>
      </c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spans="1:23" ht="33.6" x14ac:dyDescent="0.65">
      <c r="A181" s="34">
        <v>180</v>
      </c>
      <c r="B181" s="34" t="s">
        <v>194</v>
      </c>
      <c r="C181" s="35">
        <v>0.40032790277523533</v>
      </c>
      <c r="D181" s="35">
        <v>5</v>
      </c>
      <c r="E181" s="36">
        <v>3477.49</v>
      </c>
      <c r="F181" s="35">
        <v>36.848599999999998</v>
      </c>
      <c r="G181" s="37">
        <v>9.4311841906293026</v>
      </c>
      <c r="H181" s="38">
        <v>26</v>
      </c>
      <c r="I181" s="35">
        <v>0.89142449634515952</v>
      </c>
      <c r="J181" s="35">
        <v>5.6507517091534218</v>
      </c>
      <c r="K181" s="35">
        <v>2.9327401370506263</v>
      </c>
      <c r="L181" s="36">
        <v>2363.8049500000002</v>
      </c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spans="1:23" ht="33.6" x14ac:dyDescent="0.65">
      <c r="A182" s="34">
        <v>181</v>
      </c>
      <c r="B182" s="34" t="s">
        <v>195</v>
      </c>
      <c r="C182" s="35">
        <v>0.72072340933508416</v>
      </c>
      <c r="D182" s="35">
        <v>10.8</v>
      </c>
      <c r="E182" s="36">
        <v>3543.66</v>
      </c>
      <c r="F182" s="35">
        <v>184.90451999999999</v>
      </c>
      <c r="G182" s="37">
        <v>16.667661453981136</v>
      </c>
      <c r="H182" s="38">
        <v>23.6</v>
      </c>
      <c r="I182" s="35">
        <v>0.21143437077131258</v>
      </c>
      <c r="J182" s="35">
        <v>4.1781067207830969</v>
      </c>
      <c r="K182" s="35">
        <v>3.991733317416736</v>
      </c>
      <c r="L182" s="36">
        <v>3352.4680699999999</v>
      </c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spans="1:23" ht="33.6" x14ac:dyDescent="0.65">
      <c r="A183" s="34">
        <v>182</v>
      </c>
      <c r="B183" s="34" t="s">
        <v>196</v>
      </c>
      <c r="C183" s="35">
        <v>0.6084771936294282</v>
      </c>
      <c r="D183" s="35">
        <v>15.9</v>
      </c>
      <c r="E183" s="36">
        <v>3321.17</v>
      </c>
      <c r="F183" s="35">
        <v>62.250480000000003</v>
      </c>
      <c r="G183" s="37">
        <v>16.675501878442851</v>
      </c>
      <c r="H183" s="38">
        <v>22.1</v>
      </c>
      <c r="I183" s="35">
        <v>0.31247768016570243</v>
      </c>
      <c r="J183" s="35">
        <v>3.2267729965196947</v>
      </c>
      <c r="K183" s="35">
        <v>3.5138405513172151</v>
      </c>
      <c r="L183" s="36">
        <v>3007.2832899999999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spans="1:23" ht="33.6" x14ac:dyDescent="0.65">
      <c r="A184" s="34">
        <v>183</v>
      </c>
      <c r="B184" s="34" t="s">
        <v>197</v>
      </c>
      <c r="C184" s="35">
        <v>0.53621186222399142</v>
      </c>
      <c r="D184" s="35">
        <v>11.7</v>
      </c>
      <c r="E184" s="36">
        <v>3724.71</v>
      </c>
      <c r="F184" s="35">
        <v>183.86346</v>
      </c>
      <c r="G184" s="37">
        <v>25.03102535884047</v>
      </c>
      <c r="H184" s="38">
        <v>28.2</v>
      </c>
      <c r="I184" s="35">
        <v>0.24058381672859472</v>
      </c>
      <c r="J184" s="35">
        <v>6.3221485939073219</v>
      </c>
      <c r="K184" s="35">
        <v>4.5634205165429558</v>
      </c>
      <c r="L184" s="36">
        <v>2969.0917199999999</v>
      </c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spans="1:23" ht="33.6" x14ac:dyDescent="0.65">
      <c r="A185" s="34">
        <v>184</v>
      </c>
      <c r="B185" s="34" t="s">
        <v>198</v>
      </c>
      <c r="C185" s="35">
        <v>0.90332615458243604</v>
      </c>
      <c r="D185" s="35">
        <v>11.8</v>
      </c>
      <c r="E185" s="36">
        <v>3205.87</v>
      </c>
      <c r="F185" s="35">
        <v>8.8272399999999998</v>
      </c>
      <c r="G185" s="37">
        <v>27.458722182340274</v>
      </c>
      <c r="H185" s="38">
        <v>22.9</v>
      </c>
      <c r="I185" s="35">
        <v>0.15614590273151233</v>
      </c>
      <c r="J185" s="35">
        <v>2.9911462072266093</v>
      </c>
      <c r="K185" s="35">
        <v>3.0306293371620003</v>
      </c>
      <c r="L185" s="36">
        <v>2897.8523599999999</v>
      </c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spans="1:23" ht="33.6" x14ac:dyDescent="0.65">
      <c r="A186" s="34">
        <v>185</v>
      </c>
      <c r="B186" s="34" t="s">
        <v>199</v>
      </c>
      <c r="C186" s="35">
        <v>0.72633797133505695</v>
      </c>
      <c r="D186" s="35">
        <v>19.3</v>
      </c>
      <c r="E186" s="36">
        <v>3097.08</v>
      </c>
      <c r="F186" s="35">
        <v>44.390639999999998</v>
      </c>
      <c r="G186" s="37">
        <v>11.433097696940711</v>
      </c>
      <c r="H186" s="38">
        <v>26.8</v>
      </c>
      <c r="I186" s="35">
        <v>0.49641056972659237</v>
      </c>
      <c r="J186" s="35">
        <v>6.5758993289593635</v>
      </c>
      <c r="K186" s="35">
        <v>7.1121340287845047</v>
      </c>
      <c r="L186" s="36">
        <v>3926.8580700000002</v>
      </c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spans="1:23" ht="33.6" x14ac:dyDescent="0.65">
      <c r="A187" s="34">
        <v>186</v>
      </c>
      <c r="B187" s="34" t="s">
        <v>200</v>
      </c>
      <c r="C187" s="35">
        <v>0.68966389957481278</v>
      </c>
      <c r="D187" s="35">
        <v>8.5</v>
      </c>
      <c r="E187" s="36">
        <v>4790.57</v>
      </c>
      <c r="F187" s="35">
        <v>22.919830000000001</v>
      </c>
      <c r="G187" s="37">
        <v>21.563069447256531</v>
      </c>
      <c r="H187" s="38">
        <v>28.3</v>
      </c>
      <c r="I187" s="35">
        <v>0.41739230558873902</v>
      </c>
      <c r="J187" s="35">
        <v>2.910508200040494</v>
      </c>
      <c r="K187" s="35">
        <v>0.99653269892690843</v>
      </c>
      <c r="L187" s="36">
        <v>3193.2703999999999</v>
      </c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spans="1:23" ht="33.6" x14ac:dyDescent="0.65">
      <c r="A188" s="34">
        <v>187</v>
      </c>
      <c r="B188" s="34" t="s">
        <v>200</v>
      </c>
      <c r="C188" s="35">
        <v>0.82181131656394024</v>
      </c>
      <c r="D188" s="35">
        <v>18.3</v>
      </c>
      <c r="E188" s="36">
        <v>3563.66</v>
      </c>
      <c r="F188" s="35">
        <v>52.036200000000001</v>
      </c>
      <c r="G188" s="37">
        <v>21.655838747293018</v>
      </c>
      <c r="H188" s="38">
        <v>29.8</v>
      </c>
      <c r="I188" s="35">
        <v>0.20847914463985229</v>
      </c>
      <c r="J188" s="35">
        <v>2.7763895829862846</v>
      </c>
      <c r="K188" s="35">
        <v>2.3682603142873013</v>
      </c>
      <c r="L188" s="36">
        <v>4748.6534499999998</v>
      </c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spans="1:23" ht="33.6" x14ac:dyDescent="0.65">
      <c r="A189" s="34">
        <v>188</v>
      </c>
      <c r="B189" s="34" t="s">
        <v>201</v>
      </c>
      <c r="C189" s="35">
        <v>0.84906941991577234</v>
      </c>
      <c r="D189" s="35">
        <v>10.8</v>
      </c>
      <c r="E189" s="36">
        <v>3013.66</v>
      </c>
      <c r="F189" s="35">
        <v>111.33501</v>
      </c>
      <c r="G189" s="37">
        <v>14.875696236924332</v>
      </c>
      <c r="H189" s="38">
        <v>24.6</v>
      </c>
      <c r="I189" s="35">
        <v>0.34585621028057584</v>
      </c>
      <c r="J189" s="35">
        <v>4.0755332155957067</v>
      </c>
      <c r="K189" s="35">
        <v>2.6484173346012772</v>
      </c>
      <c r="L189" s="36">
        <v>3751.1887000000002</v>
      </c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:23" ht="33.6" x14ac:dyDescent="0.65">
      <c r="A190" s="34">
        <v>189</v>
      </c>
      <c r="B190" s="34" t="s">
        <v>202</v>
      </c>
      <c r="C190" s="35">
        <v>0.48488759211461491</v>
      </c>
      <c r="D190" s="35">
        <v>10.5</v>
      </c>
      <c r="E190" s="36">
        <v>3240.29</v>
      </c>
      <c r="F190" s="35">
        <v>56.099850000000004</v>
      </c>
      <c r="G190" s="37">
        <v>8.2342049152732582</v>
      </c>
      <c r="H190" s="38">
        <v>22.6</v>
      </c>
      <c r="I190" s="35">
        <v>0.86462769389598659</v>
      </c>
      <c r="J190" s="35">
        <v>4.7226274641828452</v>
      </c>
      <c r="K190" s="35">
        <v>23.977293981221713</v>
      </c>
      <c r="L190" s="36">
        <v>3528.95766</v>
      </c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:23" ht="33.6" x14ac:dyDescent="0.65">
      <c r="A191" s="34">
        <v>190</v>
      </c>
      <c r="B191" s="34" t="s">
        <v>203</v>
      </c>
      <c r="C191" s="35">
        <v>0.55895417034903072</v>
      </c>
      <c r="D191" s="35">
        <v>14.5</v>
      </c>
      <c r="E191" s="36">
        <v>3661.03</v>
      </c>
      <c r="F191" s="35">
        <v>140.15559999999999</v>
      </c>
      <c r="G191" s="37">
        <v>23.081249210921985</v>
      </c>
      <c r="H191" s="38">
        <v>24.7</v>
      </c>
      <c r="I191" s="35">
        <v>0.3113930948581215</v>
      </c>
      <c r="J191" s="35">
        <v>3.7875744602706392</v>
      </c>
      <c r="K191" s="35">
        <v>2.4985366189585321</v>
      </c>
      <c r="L191" s="36">
        <v>3565.0946300000001</v>
      </c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:23" ht="33.6" x14ac:dyDescent="0.65">
      <c r="A192" s="34">
        <v>191</v>
      </c>
      <c r="B192" s="34" t="s">
        <v>204</v>
      </c>
      <c r="C192" s="35">
        <v>0.34861106014458187</v>
      </c>
      <c r="D192" s="35">
        <v>9.6</v>
      </c>
      <c r="E192" s="36">
        <v>3190.67</v>
      </c>
      <c r="F192" s="35">
        <v>38.664430000000003</v>
      </c>
      <c r="G192" s="37">
        <v>10.935378518219515</v>
      </c>
      <c r="H192" s="38">
        <v>25.8</v>
      </c>
      <c r="I192" s="35">
        <v>0.74576776791707056</v>
      </c>
      <c r="J192" s="35">
        <v>5.4519624443663925</v>
      </c>
      <c r="K192" s="35">
        <v>9.8757057408116093</v>
      </c>
      <c r="L192" s="36">
        <v>3563.5127400000001</v>
      </c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spans="1:23" ht="33.6" x14ac:dyDescent="0.65">
      <c r="A193" s="34">
        <v>192</v>
      </c>
      <c r="B193" s="34" t="s">
        <v>205</v>
      </c>
      <c r="C193" s="35">
        <v>0.54605412477804027</v>
      </c>
      <c r="D193" s="35">
        <v>3.1</v>
      </c>
      <c r="E193" s="36">
        <v>3768.93</v>
      </c>
      <c r="F193" s="35">
        <v>87.648529999999994</v>
      </c>
      <c r="G193" s="37">
        <v>10.867678669176646</v>
      </c>
      <c r="H193" s="38">
        <v>27.5</v>
      </c>
      <c r="I193" s="35">
        <v>0.31570016376945992</v>
      </c>
      <c r="J193" s="35">
        <v>7.0760069959012561</v>
      </c>
      <c r="K193" s="35">
        <v>4.1362598630191858</v>
      </c>
      <c r="L193" s="36">
        <v>3591.0468500000002</v>
      </c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spans="1:23" ht="33.6" x14ac:dyDescent="0.65">
      <c r="A194" s="34">
        <v>193</v>
      </c>
      <c r="B194" s="34" t="s">
        <v>206</v>
      </c>
      <c r="C194" s="35">
        <v>0.8667388949079089</v>
      </c>
      <c r="D194" s="35">
        <v>6.3</v>
      </c>
      <c r="E194" s="36">
        <v>3416.14</v>
      </c>
      <c r="F194" s="35">
        <v>68.695689999999999</v>
      </c>
      <c r="G194" s="37">
        <v>61.362256378507738</v>
      </c>
      <c r="H194" s="38">
        <v>26.4</v>
      </c>
      <c r="I194" s="35">
        <v>3.4734282737061477</v>
      </c>
      <c r="J194" s="35">
        <v>5.2385317824104387</v>
      </c>
      <c r="K194" s="35">
        <v>2.6945102568071149</v>
      </c>
      <c r="L194" s="36">
        <v>3832.8551200000002</v>
      </c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spans="1:23" ht="33.6" x14ac:dyDescent="0.65">
      <c r="A195" s="34">
        <v>194</v>
      </c>
      <c r="B195" s="34" t="s">
        <v>207</v>
      </c>
      <c r="C195" s="35">
        <v>0.54130621743309559</v>
      </c>
      <c r="D195" s="35">
        <v>12</v>
      </c>
      <c r="E195" s="36">
        <v>3440.51</v>
      </c>
      <c r="F195" s="35">
        <v>54.406669999999998</v>
      </c>
      <c r="G195" s="37">
        <v>21.240306716099703</v>
      </c>
      <c r="H195" s="38">
        <v>27.3</v>
      </c>
      <c r="I195" s="35">
        <v>0.49024414158250812</v>
      </c>
      <c r="J195" s="35">
        <v>5.4202892266331331</v>
      </c>
      <c r="K195" s="35">
        <v>4.7317679538046811</v>
      </c>
      <c r="L195" s="36">
        <v>3111.2026500000002</v>
      </c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spans="1:23" ht="33.6" x14ac:dyDescent="0.65">
      <c r="A196" s="34">
        <v>195</v>
      </c>
      <c r="B196" s="34" t="s">
        <v>208</v>
      </c>
      <c r="C196" s="35">
        <v>0.54003287156609536</v>
      </c>
      <c r="D196" s="35">
        <v>6.1</v>
      </c>
      <c r="E196" s="36">
        <v>3867.54</v>
      </c>
      <c r="F196" s="35">
        <v>92.140919999999994</v>
      </c>
      <c r="G196" s="37">
        <v>15.177942508301747</v>
      </c>
      <c r="H196" s="38">
        <v>25.6</v>
      </c>
      <c r="I196" s="35">
        <v>0.26721422142214224</v>
      </c>
      <c r="J196" s="35">
        <v>2.0125448629792371</v>
      </c>
      <c r="K196" s="35">
        <v>3.3565894073055373</v>
      </c>
      <c r="L196" s="36">
        <v>2540.0664099999999</v>
      </c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spans="1:23" ht="33.6" x14ac:dyDescent="0.65">
      <c r="A197" s="34">
        <v>196</v>
      </c>
      <c r="B197" s="34" t="s">
        <v>209</v>
      </c>
      <c r="C197" s="35">
        <v>0.77147562772689182</v>
      </c>
      <c r="D197" s="35">
        <v>16.5</v>
      </c>
      <c r="E197" s="36">
        <v>3430.34</v>
      </c>
      <c r="F197" s="35">
        <v>160.47709</v>
      </c>
      <c r="G197" s="37">
        <v>12.655667600913057</v>
      </c>
      <c r="H197" s="38">
        <v>24.1</v>
      </c>
      <c r="I197" s="35">
        <v>0.19450800915331809</v>
      </c>
      <c r="J197" s="35">
        <v>4.3341327400387186</v>
      </c>
      <c r="K197" s="35">
        <v>3.0466063740645497</v>
      </c>
      <c r="L197" s="36">
        <v>3586.0903199999998</v>
      </c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spans="1:23" ht="33.6" x14ac:dyDescent="0.65">
      <c r="A198" s="34">
        <v>197</v>
      </c>
      <c r="B198" s="34" t="s">
        <v>210</v>
      </c>
      <c r="C198" s="35">
        <v>0.5652754950000769</v>
      </c>
      <c r="D198" s="35">
        <v>6.6</v>
      </c>
      <c r="E198" s="36">
        <v>3407.23</v>
      </c>
      <c r="F198" s="35">
        <v>43.322299999999998</v>
      </c>
      <c r="G198" s="37">
        <v>21.197831062502882</v>
      </c>
      <c r="H198" s="38">
        <v>29.3</v>
      </c>
      <c r="I198" s="35">
        <v>0.35957180135198996</v>
      </c>
      <c r="J198" s="35">
        <v>5.3762615013594264</v>
      </c>
      <c r="K198" s="35">
        <v>1.7505107448426291</v>
      </c>
      <c r="L198" s="36">
        <v>4539.5308800000003</v>
      </c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spans="1:23" ht="33.6" x14ac:dyDescent="0.65">
      <c r="A199" s="34">
        <v>198</v>
      </c>
      <c r="B199" s="34" t="s">
        <v>211</v>
      </c>
      <c r="C199" s="35">
        <v>0.49815532707830024</v>
      </c>
      <c r="D199" s="35">
        <v>8</v>
      </c>
      <c r="E199" s="36">
        <v>3631.94</v>
      </c>
      <c r="F199" s="35">
        <v>45.56597</v>
      </c>
      <c r="G199" s="37">
        <v>17.360525872240014</v>
      </c>
      <c r="H199" s="38">
        <v>26.3</v>
      </c>
      <c r="I199" s="35">
        <v>0.35261266927790647</v>
      </c>
      <c r="J199" s="35">
        <v>4.2137198719029154</v>
      </c>
      <c r="K199" s="35">
        <v>2.5599752795100845</v>
      </c>
      <c r="L199" s="36">
        <v>2905.5471299999999</v>
      </c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spans="1:23" ht="33.6" x14ac:dyDescent="0.65">
      <c r="A200" s="34">
        <v>199</v>
      </c>
      <c r="B200" s="34" t="s">
        <v>212</v>
      </c>
      <c r="C200" s="35">
        <v>0.52452973959579319</v>
      </c>
      <c r="D200" s="35">
        <v>9</v>
      </c>
      <c r="E200" s="36">
        <v>3866.38</v>
      </c>
      <c r="F200" s="35">
        <v>105.7784</v>
      </c>
      <c r="G200" s="37">
        <v>15.346039003039083</v>
      </c>
      <c r="H200" s="38">
        <v>26.3</v>
      </c>
      <c r="I200" s="35">
        <v>0.80891750659267769</v>
      </c>
      <c r="J200" s="35">
        <v>3.9871348449004542</v>
      </c>
      <c r="K200" s="35">
        <v>2.8873944516803558</v>
      </c>
      <c r="L200" s="36">
        <v>3678.7078099999999</v>
      </c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spans="1:23" ht="33.6" x14ac:dyDescent="0.65">
      <c r="A201" s="34">
        <v>200</v>
      </c>
      <c r="B201" s="34" t="s">
        <v>213</v>
      </c>
      <c r="C201" s="35">
        <v>1.0202724965750058</v>
      </c>
      <c r="D201" s="35">
        <v>5.0999999999999996</v>
      </c>
      <c r="E201" s="36">
        <v>4254.72</v>
      </c>
      <c r="F201" s="35">
        <v>33.055250000000001</v>
      </c>
      <c r="G201" s="37">
        <v>26.492401426647319</v>
      </c>
      <c r="H201" s="38">
        <v>25.8</v>
      </c>
      <c r="I201" s="35">
        <v>3.9624136759877731</v>
      </c>
      <c r="J201" s="35">
        <v>3.294931008769141</v>
      </c>
      <c r="K201" s="35">
        <v>10.234344742272807</v>
      </c>
      <c r="L201" s="36">
        <v>3207.19335</v>
      </c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spans="1:23" ht="33.6" x14ac:dyDescent="0.65">
      <c r="A202" s="34">
        <v>201</v>
      </c>
      <c r="B202" s="34" t="s">
        <v>214</v>
      </c>
      <c r="C202" s="35">
        <v>0.81075641077251315</v>
      </c>
      <c r="D202" s="35">
        <v>15.6</v>
      </c>
      <c r="E202" s="36">
        <v>3635.09</v>
      </c>
      <c r="F202" s="35">
        <v>88.924700000000001</v>
      </c>
      <c r="G202" s="37">
        <v>14.620989493176603</v>
      </c>
      <c r="H202" s="38">
        <v>27.9</v>
      </c>
      <c r="I202" s="35">
        <v>0.21141500059900917</v>
      </c>
      <c r="J202" s="35">
        <v>3.9450907773439075</v>
      </c>
      <c r="K202" s="35">
        <v>1.634314238557224</v>
      </c>
      <c r="L202" s="36">
        <v>2476.29322</v>
      </c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spans="1:23" ht="33.6" x14ac:dyDescent="0.65">
      <c r="A203" s="34">
        <v>202</v>
      </c>
      <c r="B203" s="34" t="s">
        <v>215</v>
      </c>
      <c r="C203" s="35">
        <v>0.5790721744029137</v>
      </c>
      <c r="D203" s="35">
        <v>7.1</v>
      </c>
      <c r="E203" s="36">
        <v>3881.26</v>
      </c>
      <c r="F203" s="35">
        <v>46.688380000000002</v>
      </c>
      <c r="G203" s="37">
        <v>21.485935882823043</v>
      </c>
      <c r="H203" s="38">
        <v>26.9</v>
      </c>
      <c r="I203" s="35">
        <v>0.43884754817782867</v>
      </c>
      <c r="J203" s="35">
        <v>5.6335075790328712</v>
      </c>
      <c r="K203" s="35">
        <v>2.1214741448204486</v>
      </c>
      <c r="L203" s="36">
        <v>2401.2629499999998</v>
      </c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spans="1:23" ht="33.6" x14ac:dyDescent="0.65">
      <c r="A204" s="34">
        <v>203</v>
      </c>
      <c r="B204" s="34" t="s">
        <v>216</v>
      </c>
      <c r="C204" s="35">
        <v>0.77584752909428234</v>
      </c>
      <c r="D204" s="35">
        <v>16.600000000000001</v>
      </c>
      <c r="E204" s="36">
        <v>3278.64</v>
      </c>
      <c r="F204" s="35">
        <v>10.92545</v>
      </c>
      <c r="G204" s="37">
        <v>15.573171417327261</v>
      </c>
      <c r="H204" s="38">
        <v>27.1</v>
      </c>
      <c r="I204" s="35">
        <v>0.3513009111867384</v>
      </c>
      <c r="J204" s="35">
        <v>2.2488334176645868</v>
      </c>
      <c r="K204" s="35">
        <v>0.72618579112085602</v>
      </c>
      <c r="L204" s="36">
        <v>5482.4309899999998</v>
      </c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spans="1:23" ht="33.6" x14ac:dyDescent="0.65">
      <c r="A205" s="34">
        <v>204</v>
      </c>
      <c r="B205" s="34" t="s">
        <v>217</v>
      </c>
      <c r="C205" s="35">
        <v>0.68909239278266388</v>
      </c>
      <c r="D205" s="35">
        <v>8.6</v>
      </c>
      <c r="E205" s="36">
        <v>3263.6</v>
      </c>
      <c r="F205" s="35">
        <v>45.414960000000001</v>
      </c>
      <c r="G205" s="37">
        <v>18.626219188373508</v>
      </c>
      <c r="H205" s="38">
        <v>26.8</v>
      </c>
      <c r="I205" s="35">
        <v>0.44222690085465155</v>
      </c>
      <c r="J205" s="35">
        <v>6.3469036177350624</v>
      </c>
      <c r="K205" s="35">
        <v>1.7102962320117094</v>
      </c>
      <c r="L205" s="36">
        <v>2850.2260299999998</v>
      </c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spans="1:23" ht="33.6" x14ac:dyDescent="0.65">
      <c r="A206" s="34">
        <v>205</v>
      </c>
      <c r="B206" s="34" t="s">
        <v>218</v>
      </c>
      <c r="C206" s="35">
        <v>0.92148043328111051</v>
      </c>
      <c r="D206" s="35">
        <v>4.9000000000000004</v>
      </c>
      <c r="E206" s="36">
        <v>4378.37</v>
      </c>
      <c r="F206" s="35">
        <v>114.83726</v>
      </c>
      <c r="G206" s="37">
        <v>31.864355384848636</v>
      </c>
      <c r="H206" s="38">
        <v>28.9</v>
      </c>
      <c r="I206" s="35">
        <v>2.4857586742620406</v>
      </c>
      <c r="J206" s="35">
        <v>4.5484408955374747</v>
      </c>
      <c r="K206" s="35">
        <v>4.467242802513435</v>
      </c>
      <c r="L206" s="36">
        <v>4975.5816100000002</v>
      </c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spans="1:23" ht="33.6" x14ac:dyDescent="0.65">
      <c r="A207" s="34">
        <v>206</v>
      </c>
      <c r="B207" s="34" t="s">
        <v>219</v>
      </c>
      <c r="C207" s="35">
        <v>0.66186907866503808</v>
      </c>
      <c r="D207" s="35">
        <v>11.7</v>
      </c>
      <c r="E207" s="36">
        <v>3344.45</v>
      </c>
      <c r="F207" s="35">
        <v>210.01441</v>
      </c>
      <c r="G207" s="37">
        <v>13.303403426534183</v>
      </c>
      <c r="H207" s="38">
        <v>26.8</v>
      </c>
      <c r="I207" s="35">
        <v>0.39505197402533271</v>
      </c>
      <c r="J207" s="35">
        <v>2.9709833955039122</v>
      </c>
      <c r="K207" s="35">
        <v>1.9161192354669394</v>
      </c>
      <c r="L207" s="36">
        <v>3296.0749999999998</v>
      </c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spans="1:23" ht="33.6" x14ac:dyDescent="0.65">
      <c r="A208" s="34">
        <v>207</v>
      </c>
      <c r="B208" s="34" t="s">
        <v>219</v>
      </c>
      <c r="C208" s="35">
        <v>0.57374586963051966</v>
      </c>
      <c r="D208" s="35">
        <v>9.3000000000000007</v>
      </c>
      <c r="E208" s="36">
        <v>3549.59</v>
      </c>
      <c r="F208" s="35">
        <v>90.353530000000006</v>
      </c>
      <c r="G208" s="37">
        <v>12.511264644037249</v>
      </c>
      <c r="H208" s="38">
        <v>31.9</v>
      </c>
      <c r="I208" s="35">
        <v>0.37815999949578666</v>
      </c>
      <c r="J208" s="35">
        <v>5.1817362571342747</v>
      </c>
      <c r="K208" s="35">
        <v>2.4597476719735654</v>
      </c>
      <c r="L208" s="36">
        <v>4183.1706199999999</v>
      </c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spans="1:23" ht="33.6" x14ac:dyDescent="0.65">
      <c r="A209" s="34">
        <v>208</v>
      </c>
      <c r="B209" s="34" t="s">
        <v>220</v>
      </c>
      <c r="C209" s="35">
        <v>0.71854129359957652</v>
      </c>
      <c r="D209" s="35">
        <v>14.3</v>
      </c>
      <c r="E209" s="36">
        <v>3584.42</v>
      </c>
      <c r="F209" s="35">
        <v>39.292360000000002</v>
      </c>
      <c r="G209" s="37">
        <v>8.8860357468662361</v>
      </c>
      <c r="H209" s="38">
        <v>27.8</v>
      </c>
      <c r="I209" s="35">
        <v>0.31452835044176936</v>
      </c>
      <c r="J209" s="35">
        <v>3.8292169251388093</v>
      </c>
      <c r="K209" s="35">
        <v>0.59195188701557599</v>
      </c>
      <c r="L209" s="36">
        <v>3646.24793</v>
      </c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spans="1:23" ht="33.6" x14ac:dyDescent="0.65">
      <c r="A210" s="34">
        <v>209</v>
      </c>
      <c r="B210" s="34" t="s">
        <v>221</v>
      </c>
      <c r="C210" s="35">
        <v>1.4330206163899346</v>
      </c>
      <c r="D210" s="35">
        <v>12.7</v>
      </c>
      <c r="E210" s="36">
        <v>4349.17</v>
      </c>
      <c r="F210" s="35">
        <v>62.362940000000002</v>
      </c>
      <c r="G210" s="37">
        <v>19.030513785658329</v>
      </c>
      <c r="H210" s="38">
        <v>25.9</v>
      </c>
      <c r="I210" s="35">
        <v>3.8421236465246245</v>
      </c>
      <c r="J210" s="35">
        <v>5.5410130500410801</v>
      </c>
      <c r="K210" s="35">
        <v>3.7971224946022892</v>
      </c>
      <c r="L210" s="36">
        <v>3572.2337900000002</v>
      </c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spans="1:23" ht="33.6" x14ac:dyDescent="0.65">
      <c r="A211" s="34">
        <v>210</v>
      </c>
      <c r="B211" s="34" t="s">
        <v>222</v>
      </c>
      <c r="C211" s="35">
        <v>0.61526646663809115</v>
      </c>
      <c r="D211" s="35">
        <v>14.5</v>
      </c>
      <c r="E211" s="36">
        <v>3423.02</v>
      </c>
      <c r="F211" s="35">
        <v>173.06945999999999</v>
      </c>
      <c r="G211" s="37">
        <v>12.858979854264895</v>
      </c>
      <c r="H211" s="38">
        <v>24.9</v>
      </c>
      <c r="I211" s="35">
        <v>0.58367651350562599</v>
      </c>
      <c r="J211" s="35">
        <v>1.4287755393627661</v>
      </c>
      <c r="K211" s="35">
        <v>2.250946563794828</v>
      </c>
      <c r="L211" s="36">
        <v>3669.05987</v>
      </c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spans="1:23" ht="33.6" x14ac:dyDescent="0.65">
      <c r="A212" s="34">
        <v>211</v>
      </c>
      <c r="B212" s="34" t="s">
        <v>223</v>
      </c>
      <c r="C212" s="35">
        <v>0.61444767678964685</v>
      </c>
      <c r="D212" s="35">
        <v>11.6</v>
      </c>
      <c r="E212" s="36">
        <v>3562.19</v>
      </c>
      <c r="F212" s="35">
        <v>29.964749999999999</v>
      </c>
      <c r="G212" s="37">
        <v>16.571055708110165</v>
      </c>
      <c r="H212" s="38">
        <v>27</v>
      </c>
      <c r="I212" s="35">
        <v>0.38594503157358823</v>
      </c>
      <c r="J212" s="35">
        <v>3.3984937875533561</v>
      </c>
      <c r="K212" s="35">
        <v>0.94043120089176468</v>
      </c>
      <c r="L212" s="36">
        <v>4328.1993400000001</v>
      </c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spans="1:23" ht="33.6" x14ac:dyDescent="0.65">
      <c r="A213" s="34">
        <v>212</v>
      </c>
      <c r="B213" s="34" t="s">
        <v>223</v>
      </c>
      <c r="C213" s="35">
        <v>0.45675665639273644</v>
      </c>
      <c r="D213" s="35">
        <v>4.7</v>
      </c>
      <c r="E213" s="36">
        <v>3576.57</v>
      </c>
      <c r="F213" s="35">
        <v>83.514619999999994</v>
      </c>
      <c r="G213" s="37">
        <v>26.798866154207978</v>
      </c>
      <c r="H213" s="38">
        <v>28.1</v>
      </c>
      <c r="I213" s="35">
        <v>0.61200565458745648</v>
      </c>
      <c r="J213" s="35">
        <v>5.1369651057719681</v>
      </c>
      <c r="K213" s="35">
        <v>2.4393776226373052</v>
      </c>
      <c r="L213" s="36">
        <v>3403.8706699999998</v>
      </c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spans="1:23" ht="33.6" x14ac:dyDescent="0.65">
      <c r="A214" s="34">
        <v>213</v>
      </c>
      <c r="B214" s="34" t="s">
        <v>224</v>
      </c>
      <c r="C214" s="35">
        <v>0.69124205781813708</v>
      </c>
      <c r="D214" s="35">
        <v>15.1</v>
      </c>
      <c r="E214" s="36">
        <v>3392.59</v>
      </c>
      <c r="F214" s="35">
        <v>77.860720000000001</v>
      </c>
      <c r="G214" s="37">
        <v>18.190082096830704</v>
      </c>
      <c r="H214" s="38">
        <v>23.7</v>
      </c>
      <c r="I214" s="35">
        <v>0.26609446919814983</v>
      </c>
      <c r="J214" s="35">
        <v>3.4088649426647852</v>
      </c>
      <c r="K214" s="35">
        <v>2.1348016703438222</v>
      </c>
      <c r="L214" s="36">
        <v>2663.2136099999998</v>
      </c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spans="1:23" ht="33.6" x14ac:dyDescent="0.65">
      <c r="A215" s="34">
        <v>214</v>
      </c>
      <c r="B215" s="34" t="s">
        <v>225</v>
      </c>
      <c r="C215" s="35">
        <v>0.53799353685616802</v>
      </c>
      <c r="D215" s="35">
        <v>5.7</v>
      </c>
      <c r="E215" s="36">
        <v>3509.4</v>
      </c>
      <c r="F215" s="35">
        <v>117.64706</v>
      </c>
      <c r="G215" s="37">
        <v>13.919228755574011</v>
      </c>
      <c r="H215" s="38">
        <v>29.6</v>
      </c>
      <c r="I215" s="35">
        <v>0.38828417224285877</v>
      </c>
      <c r="J215" s="35">
        <v>7.2213897564586302</v>
      </c>
      <c r="K215" s="35">
        <v>4.5099384376523268</v>
      </c>
      <c r="L215" s="36">
        <v>3361.4847199999999</v>
      </c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spans="1:23" ht="33.6" x14ac:dyDescent="0.65">
      <c r="A216" s="34">
        <v>215</v>
      </c>
      <c r="B216" s="34" t="s">
        <v>226</v>
      </c>
      <c r="C216" s="35">
        <v>0.54599206888298035</v>
      </c>
      <c r="D216" s="35">
        <v>7.9</v>
      </c>
      <c r="E216" s="36">
        <v>3808.61</v>
      </c>
      <c r="F216" s="35">
        <v>67.523539999999997</v>
      </c>
      <c r="G216" s="37">
        <v>19.698410542045917</v>
      </c>
      <c r="H216" s="38">
        <v>26.3</v>
      </c>
      <c r="I216" s="35">
        <v>1.1834903101730856</v>
      </c>
      <c r="J216" s="35">
        <v>4.2049152224400155</v>
      </c>
      <c r="K216" s="35">
        <v>2.1892082468091161</v>
      </c>
      <c r="L216" s="36">
        <v>3359.4038099999998</v>
      </c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spans="1:23" ht="33.6" x14ac:dyDescent="0.65">
      <c r="A217" s="34">
        <v>216</v>
      </c>
      <c r="B217" s="34" t="s">
        <v>227</v>
      </c>
      <c r="C217" s="35">
        <v>0.61404858922741667</v>
      </c>
      <c r="D217" s="35">
        <v>6</v>
      </c>
      <c r="E217" s="36">
        <v>3952.57</v>
      </c>
      <c r="F217" s="35">
        <v>10.16915</v>
      </c>
      <c r="G217" s="37">
        <v>15.027178535842454</v>
      </c>
      <c r="H217" s="38">
        <v>31.6</v>
      </c>
      <c r="I217" s="35">
        <v>0.6656708663462787</v>
      </c>
      <c r="J217" s="35">
        <v>2.8353167048759347</v>
      </c>
      <c r="K217" s="35">
        <v>1.8287792746449778</v>
      </c>
      <c r="L217" s="36">
        <v>2942.9696300000001</v>
      </c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:23" ht="33.6" x14ac:dyDescent="0.65">
      <c r="A218" s="34">
        <v>217</v>
      </c>
      <c r="B218" s="34" t="s">
        <v>228</v>
      </c>
      <c r="C218" s="35">
        <v>0.53562896587565689</v>
      </c>
      <c r="D218" s="35">
        <v>9.6999999999999993</v>
      </c>
      <c r="E218" s="36">
        <v>3539.63</v>
      </c>
      <c r="F218" s="35">
        <v>36.444209999999998</v>
      </c>
      <c r="G218" s="37">
        <v>15.046228384144042</v>
      </c>
      <c r="H218" s="38">
        <v>29</v>
      </c>
      <c r="I218" s="35">
        <v>0.52826201796090866</v>
      </c>
      <c r="J218" s="35">
        <v>3.0176279767642646</v>
      </c>
      <c r="K218" s="35">
        <v>2.1368158995465176</v>
      </c>
      <c r="L218" s="36">
        <v>2409.96153</v>
      </c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spans="1:23" ht="33.6" x14ac:dyDescent="0.65">
      <c r="A219" s="34">
        <v>218</v>
      </c>
      <c r="B219" s="34" t="s">
        <v>229</v>
      </c>
      <c r="C219" s="35">
        <v>0.59227352268138378</v>
      </c>
      <c r="D219" s="35">
        <v>8.4</v>
      </c>
      <c r="E219" s="36">
        <v>3530.89</v>
      </c>
      <c r="F219" s="35">
        <v>20.005130000000001</v>
      </c>
      <c r="G219" s="37">
        <v>10.268638347787627</v>
      </c>
      <c r="H219" s="38">
        <v>28</v>
      </c>
      <c r="I219" s="35">
        <v>0.33589609614092708</v>
      </c>
      <c r="J219" s="35">
        <v>4.0382285637367072</v>
      </c>
      <c r="K219" s="35">
        <v>2.1460300367286504</v>
      </c>
      <c r="L219" s="36">
        <v>4475.4148800000003</v>
      </c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spans="1:23" ht="33.6" x14ac:dyDescent="0.65">
      <c r="A220" s="34">
        <v>219</v>
      </c>
      <c r="B220" s="34" t="s">
        <v>230</v>
      </c>
      <c r="C220" s="35">
        <v>0.90290906012810024</v>
      </c>
      <c r="D220" s="35">
        <v>10</v>
      </c>
      <c r="E220" s="36">
        <v>3352.33</v>
      </c>
      <c r="F220" s="35">
        <v>9.6463000000000001</v>
      </c>
      <c r="G220" s="37">
        <v>10.834908721537202</v>
      </c>
      <c r="H220" s="38">
        <v>29</v>
      </c>
      <c r="I220" s="35">
        <v>0.23104389834068473</v>
      </c>
      <c r="J220" s="35">
        <v>3.9502271380604386</v>
      </c>
      <c r="K220" s="35">
        <v>0.92858553652549303</v>
      </c>
      <c r="L220" s="36">
        <v>3035.5238300000001</v>
      </c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spans="1:23" ht="33.6" x14ac:dyDescent="0.65">
      <c r="A221" s="34">
        <v>220</v>
      </c>
      <c r="B221" s="34" t="s">
        <v>231</v>
      </c>
      <c r="C221" s="35">
        <v>0.69193742478941034</v>
      </c>
      <c r="D221" s="35">
        <v>5.6</v>
      </c>
      <c r="E221" s="36">
        <v>4149.91</v>
      </c>
      <c r="F221" s="35">
        <v>25.91273</v>
      </c>
      <c r="G221" s="37">
        <v>16.457191246601596</v>
      </c>
      <c r="H221" s="38">
        <v>39.1</v>
      </c>
      <c r="I221" s="35">
        <v>0.90177133655394526</v>
      </c>
      <c r="J221" s="35">
        <v>3.5098275170477335</v>
      </c>
      <c r="K221" s="35">
        <v>1.9813254891473906</v>
      </c>
      <c r="L221" s="36">
        <v>2312.3523599999999</v>
      </c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spans="1:23" ht="33.6" x14ac:dyDescent="0.65">
      <c r="A222" s="34">
        <v>221</v>
      </c>
      <c r="B222" s="34" t="s">
        <v>232</v>
      </c>
      <c r="C222" s="35">
        <v>1.0794581263180469</v>
      </c>
      <c r="D222" s="35">
        <v>9.4</v>
      </c>
      <c r="E222" s="36">
        <v>4235.29</v>
      </c>
      <c r="F222" s="35">
        <v>181.46491</v>
      </c>
      <c r="G222" s="37">
        <v>36.762340493977199</v>
      </c>
      <c r="H222" s="38">
        <v>24.5</v>
      </c>
      <c r="I222" s="35">
        <v>3.0015007503751874</v>
      </c>
      <c r="J222" s="35">
        <v>2.3233370268434785</v>
      </c>
      <c r="K222" s="35">
        <v>1.8011223505021983</v>
      </c>
      <c r="L222" s="36">
        <v>2528.5412999999999</v>
      </c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spans="1:23" ht="33.6" x14ac:dyDescent="0.65">
      <c r="A223" s="34">
        <v>222</v>
      </c>
      <c r="B223" s="34" t="s">
        <v>233</v>
      </c>
      <c r="C223" s="35">
        <v>0.69004673101279645</v>
      </c>
      <c r="D223" s="35">
        <v>6.9</v>
      </c>
      <c r="E223" s="36">
        <v>3772.08</v>
      </c>
      <c r="F223" s="35">
        <v>144.60462999999999</v>
      </c>
      <c r="G223" s="37">
        <v>15.577004265478738</v>
      </c>
      <c r="H223" s="38">
        <v>24.3</v>
      </c>
      <c r="I223" s="35">
        <v>0.33906056567918563</v>
      </c>
      <c r="J223" s="35">
        <v>5.8959689042232615</v>
      </c>
      <c r="K223" s="35">
        <v>3.5386003988877728</v>
      </c>
      <c r="L223" s="36">
        <v>3497.3286199999998</v>
      </c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 spans="1:23" ht="33.6" x14ac:dyDescent="0.65">
      <c r="A224" s="34">
        <v>223</v>
      </c>
      <c r="B224" s="34" t="s">
        <v>234</v>
      </c>
      <c r="C224" s="35">
        <v>0.7379888548621919</v>
      </c>
      <c r="D224" s="35">
        <v>7.7</v>
      </c>
      <c r="E224" s="36">
        <v>3460.81</v>
      </c>
      <c r="F224" s="35">
        <v>99.260170000000002</v>
      </c>
      <c r="G224" s="37">
        <v>20.934785882825441</v>
      </c>
      <c r="H224" s="38">
        <v>28.9</v>
      </c>
      <c r="I224" s="35">
        <v>0.37529574936770821</v>
      </c>
      <c r="J224" s="35">
        <v>3.2632160249008488</v>
      </c>
      <c r="K224" s="35">
        <v>1.4619207791555804</v>
      </c>
      <c r="L224" s="36">
        <v>4483.9851399999998</v>
      </c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 spans="1:23" ht="33.6" x14ac:dyDescent="0.65">
      <c r="A225" s="34">
        <v>224</v>
      </c>
      <c r="B225" s="34" t="s">
        <v>235</v>
      </c>
      <c r="C225" s="35">
        <v>0.61422909321829766</v>
      </c>
      <c r="D225" s="35">
        <v>8</v>
      </c>
      <c r="E225" s="36">
        <v>3196.29</v>
      </c>
      <c r="F225" s="35">
        <v>61.606929999999998</v>
      </c>
      <c r="G225" s="37">
        <v>10.467076882650492</v>
      </c>
      <c r="H225" s="38">
        <v>29.4</v>
      </c>
      <c r="I225" s="35">
        <v>0.31496283438554251</v>
      </c>
      <c r="J225" s="35">
        <v>3.3941358092276697</v>
      </c>
      <c r="K225" s="35">
        <v>1.5507916000613133</v>
      </c>
      <c r="L225" s="36">
        <v>4241.1478699999998</v>
      </c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 spans="1:23" ht="33.6" x14ac:dyDescent="0.65">
      <c r="A226" s="34">
        <v>225</v>
      </c>
      <c r="B226" s="34" t="s">
        <v>236</v>
      </c>
      <c r="C226" s="35">
        <v>0.9264465686668274</v>
      </c>
      <c r="D226" s="35">
        <v>7.5</v>
      </c>
      <c r="E226" s="36">
        <v>3229.18</v>
      </c>
      <c r="F226" s="35">
        <v>133.03835000000001</v>
      </c>
      <c r="G226" s="37">
        <v>25.731651806035291</v>
      </c>
      <c r="H226" s="38">
        <v>25.9</v>
      </c>
      <c r="I226" s="35">
        <v>2.3795359904818563</v>
      </c>
      <c r="J226" s="35">
        <v>3.7486277344900527</v>
      </c>
      <c r="K226" s="35">
        <v>2.3809141296489678</v>
      </c>
      <c r="L226" s="36">
        <v>3508.84944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</row>
    <row r="227" spans="1:23" ht="33.6" x14ac:dyDescent="0.65">
      <c r="A227" s="34">
        <v>226</v>
      </c>
      <c r="B227" s="34" t="s">
        <v>237</v>
      </c>
      <c r="C227" s="35">
        <v>0.92154638275591239</v>
      </c>
      <c r="D227" s="35">
        <v>21.2</v>
      </c>
      <c r="E227" s="36">
        <v>3561.61</v>
      </c>
      <c r="F227" s="35">
        <v>41.287190000000002</v>
      </c>
      <c r="G227" s="37">
        <v>19.006894144340691</v>
      </c>
      <c r="H227" s="38">
        <v>23.1</v>
      </c>
      <c r="I227" s="35">
        <v>0.13524326882980761</v>
      </c>
      <c r="J227" s="35">
        <v>3.3161706955231693</v>
      </c>
      <c r="K227" s="35">
        <v>4.1967012828344528</v>
      </c>
      <c r="L227" s="36">
        <v>2697.5826900000002</v>
      </c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</row>
    <row r="228" spans="1:23" ht="33.6" x14ac:dyDescent="0.65">
      <c r="A228" s="34">
        <v>227</v>
      </c>
      <c r="B228" s="34" t="s">
        <v>238</v>
      </c>
      <c r="C228" s="35">
        <v>0.67550465101562995</v>
      </c>
      <c r="D228" s="35">
        <v>5.5</v>
      </c>
      <c r="E228" s="36">
        <v>3399.21</v>
      </c>
      <c r="F228" s="35">
        <v>90.923850000000002</v>
      </c>
      <c r="G228" s="37">
        <v>14.712396380434095</v>
      </c>
      <c r="H228" s="38">
        <v>27.4</v>
      </c>
      <c r="I228" s="35">
        <v>0.42071605873196183</v>
      </c>
      <c r="J228" s="35">
        <v>4.2713408846421563</v>
      </c>
      <c r="K228" s="35">
        <v>4.6793330380307534</v>
      </c>
      <c r="L228" s="36">
        <v>3965.1648399999999</v>
      </c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</row>
    <row r="229" spans="1:23" ht="33.6" x14ac:dyDescent="0.65">
      <c r="A229" s="34">
        <v>228</v>
      </c>
      <c r="B229" s="34" t="s">
        <v>239</v>
      </c>
      <c r="C229" s="35">
        <v>1.0000412218145844</v>
      </c>
      <c r="D229" s="35">
        <v>8.6</v>
      </c>
      <c r="E229" s="36">
        <v>5238.34</v>
      </c>
      <c r="F229" s="35">
        <v>72.73733</v>
      </c>
      <c r="G229" s="37">
        <v>21.352899954656007</v>
      </c>
      <c r="H229" s="38">
        <v>24.9</v>
      </c>
      <c r="I229" s="35">
        <v>2.6124488868696045</v>
      </c>
      <c r="J229" s="35">
        <v>3.4626324250793519</v>
      </c>
      <c r="K229" s="35">
        <v>3.7126015087184134</v>
      </c>
      <c r="L229" s="36">
        <v>3547.5246299999999</v>
      </c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 spans="1:23" ht="33.6" x14ac:dyDescent="0.65">
      <c r="A230" s="34">
        <v>229</v>
      </c>
      <c r="B230" s="34" t="s">
        <v>240</v>
      </c>
      <c r="C230" s="35">
        <v>0.71692003238283708</v>
      </c>
      <c r="D230" s="35">
        <v>15.3</v>
      </c>
      <c r="E230" s="36">
        <v>3509.53</v>
      </c>
      <c r="F230" s="35">
        <v>29.833110000000001</v>
      </c>
      <c r="G230" s="37">
        <v>10.03867949986507</v>
      </c>
      <c r="H230" s="38">
        <v>29.1</v>
      </c>
      <c r="I230" s="35">
        <v>0.30056272020393737</v>
      </c>
      <c r="J230" s="35">
        <v>3.2382837096338943</v>
      </c>
      <c r="K230" s="35">
        <v>0.87991364576774311</v>
      </c>
      <c r="L230" s="36">
        <v>3580.7412100000001</v>
      </c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</row>
    <row r="231" spans="1:23" ht="33.6" x14ac:dyDescent="0.65">
      <c r="A231" s="34">
        <v>230</v>
      </c>
      <c r="B231" s="34" t="s">
        <v>241</v>
      </c>
      <c r="C231" s="35">
        <v>0.54719406618659205</v>
      </c>
      <c r="D231" s="35">
        <v>12.6</v>
      </c>
      <c r="E231" s="36">
        <v>3696.36</v>
      </c>
      <c r="F231" s="35">
        <v>37.607689999999998</v>
      </c>
      <c r="G231" s="37">
        <v>15.403342320512383</v>
      </c>
      <c r="H231" s="38">
        <v>26.7</v>
      </c>
      <c r="I231" s="35">
        <v>0.29714666724646505</v>
      </c>
      <c r="J231" s="35">
        <v>4.0954233643902942</v>
      </c>
      <c r="K231" s="35">
        <v>1.8907204532268522</v>
      </c>
      <c r="L231" s="36">
        <v>2734.10464</v>
      </c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 spans="1:23" ht="33.6" x14ac:dyDescent="0.65">
      <c r="A232" s="34">
        <v>231</v>
      </c>
      <c r="B232" s="34" t="s">
        <v>242</v>
      </c>
      <c r="C232" s="35">
        <v>0.65567447690675928</v>
      </c>
      <c r="D232" s="35">
        <v>9.5</v>
      </c>
      <c r="E232" s="36">
        <v>4094.44</v>
      </c>
      <c r="F232" s="35">
        <v>107.75296</v>
      </c>
      <c r="G232" s="37">
        <v>12.149262366213481</v>
      </c>
      <c r="H232" s="38">
        <v>30.4</v>
      </c>
      <c r="I232" s="35">
        <v>0.18156852509617458</v>
      </c>
      <c r="J232" s="35">
        <v>4.5800790666280973</v>
      </c>
      <c r="K232" s="35">
        <v>3.0356281940025065</v>
      </c>
      <c r="L232" s="36">
        <v>4746.28773</v>
      </c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</row>
    <row r="233" spans="1:23" ht="33.6" x14ac:dyDescent="0.65">
      <c r="A233" s="34">
        <v>232</v>
      </c>
      <c r="B233" s="34" t="s">
        <v>243</v>
      </c>
      <c r="C233" s="35">
        <v>1.1606067278921257</v>
      </c>
      <c r="D233" s="35">
        <v>7.9</v>
      </c>
      <c r="E233" s="36">
        <v>4506.5600000000004</v>
      </c>
      <c r="F233" s="35">
        <v>183.93539999999999</v>
      </c>
      <c r="G233" s="37">
        <v>14.883226901205942</v>
      </c>
      <c r="H233" s="38">
        <v>32.700000000000003</v>
      </c>
      <c r="I233" s="35">
        <v>0.36072325011648354</v>
      </c>
      <c r="J233" s="35">
        <v>3.2383000220204399</v>
      </c>
      <c r="K233" s="35">
        <v>2.3450473439463222</v>
      </c>
      <c r="L233" s="36">
        <v>1716.8430499999999</v>
      </c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</row>
    <row r="234" spans="1:23" ht="33.6" x14ac:dyDescent="0.65">
      <c r="A234" s="34">
        <v>233</v>
      </c>
      <c r="B234" s="34" t="s">
        <v>244</v>
      </c>
      <c r="C234" s="35">
        <v>0.88616223585548748</v>
      </c>
      <c r="D234" s="35">
        <v>5.8</v>
      </c>
      <c r="E234" s="36">
        <v>4478.18</v>
      </c>
      <c r="F234" s="35">
        <v>203.16542000000001</v>
      </c>
      <c r="G234" s="37">
        <v>24.397203595377373</v>
      </c>
      <c r="H234" s="38">
        <v>24.8</v>
      </c>
      <c r="I234" s="35">
        <v>0.20527031534652193</v>
      </c>
      <c r="J234" s="35">
        <v>5.7069482094449997</v>
      </c>
      <c r="K234" s="35">
        <v>5.7727366401927673</v>
      </c>
      <c r="L234" s="36">
        <v>3130.6574099999998</v>
      </c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</row>
    <row r="235" spans="1:23" ht="33.6" x14ac:dyDescent="0.65">
      <c r="A235" s="34">
        <v>234</v>
      </c>
      <c r="B235" s="34" t="s">
        <v>245</v>
      </c>
      <c r="C235" s="35">
        <v>1.2160141532129718</v>
      </c>
      <c r="D235" s="35">
        <v>1.9</v>
      </c>
      <c r="E235" s="36">
        <v>4770.9399999999996</v>
      </c>
      <c r="F235" s="35">
        <v>80.227649999999997</v>
      </c>
      <c r="G235" s="37">
        <v>30.745486442672824</v>
      </c>
      <c r="H235" s="38">
        <v>30.4</v>
      </c>
      <c r="I235" s="35">
        <v>4.4290023290443274</v>
      </c>
      <c r="J235" s="35">
        <v>2.7573597447684186</v>
      </c>
      <c r="K235" s="35">
        <v>7.7741259724782195</v>
      </c>
      <c r="L235" s="36">
        <v>3039.1952200000001</v>
      </c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</row>
    <row r="236" spans="1:23" ht="33.6" x14ac:dyDescent="0.65">
      <c r="A236" s="34">
        <v>235</v>
      </c>
      <c r="B236" s="34" t="s">
        <v>246</v>
      </c>
      <c r="C236" s="35">
        <v>0.53323339668602943</v>
      </c>
      <c r="D236" s="35">
        <v>2.2999999999999998</v>
      </c>
      <c r="E236" s="36">
        <v>3855.6</v>
      </c>
      <c r="F236" s="35">
        <v>36.567</v>
      </c>
      <c r="G236" s="37">
        <v>13.989346039564204</v>
      </c>
      <c r="H236" s="38">
        <v>33.1</v>
      </c>
      <c r="I236" s="35">
        <v>0.48424110996483988</v>
      </c>
      <c r="J236" s="35">
        <v>3.3996305913215727</v>
      </c>
      <c r="K236" s="35">
        <v>2.0750863292020236</v>
      </c>
      <c r="L236" s="36">
        <v>2912.7285400000001</v>
      </c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</row>
    <row r="237" spans="1:23" ht="33.6" x14ac:dyDescent="0.65">
      <c r="A237" s="34">
        <v>236</v>
      </c>
      <c r="B237" s="34" t="s">
        <v>247</v>
      </c>
      <c r="C237" s="35">
        <v>0.53839809384164228</v>
      </c>
      <c r="D237" s="35">
        <v>8.1</v>
      </c>
      <c r="E237" s="36">
        <v>3406.45</v>
      </c>
      <c r="F237" s="35">
        <v>31.130880000000001</v>
      </c>
      <c r="G237" s="37">
        <v>11.111620234604105</v>
      </c>
      <c r="H237" s="38">
        <v>30</v>
      </c>
      <c r="I237" s="35">
        <v>0.60259840431942535</v>
      </c>
      <c r="J237" s="35">
        <v>3.2074780058651027</v>
      </c>
      <c r="K237" s="35">
        <v>0.51915322580645162</v>
      </c>
      <c r="L237" s="36">
        <v>2734.5812000000001</v>
      </c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 spans="1:23" ht="33.6" x14ac:dyDescent="0.65">
      <c r="A238" s="34">
        <v>237</v>
      </c>
      <c r="B238" s="34" t="s">
        <v>248</v>
      </c>
      <c r="C238" s="35">
        <v>0.56335509255119376</v>
      </c>
      <c r="D238" s="35">
        <v>13.6</v>
      </c>
      <c r="E238" s="36">
        <v>3464.23</v>
      </c>
      <c r="F238" s="35">
        <v>109.03211</v>
      </c>
      <c r="G238" s="37">
        <v>19.332916033264777</v>
      </c>
      <c r="H238" s="38">
        <v>31.3</v>
      </c>
      <c r="I238" s="35">
        <v>0.41991076896159563</v>
      </c>
      <c r="J238" s="35">
        <v>6.2595010283465973</v>
      </c>
      <c r="K238" s="35">
        <v>2.10247697397836</v>
      </c>
      <c r="L238" s="36">
        <v>4130.7878000000001</v>
      </c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</row>
    <row r="239" spans="1:23" ht="33.6" x14ac:dyDescent="0.65">
      <c r="A239" s="34">
        <v>238</v>
      </c>
      <c r="B239" s="34" t="s">
        <v>249</v>
      </c>
      <c r="C239" s="35">
        <v>0.89826471588975842</v>
      </c>
      <c r="D239" s="35">
        <v>5.5</v>
      </c>
      <c r="E239" s="36">
        <v>5153.53</v>
      </c>
      <c r="F239" s="35">
        <v>22.0762</v>
      </c>
      <c r="G239" s="37">
        <v>16.51767762689845</v>
      </c>
      <c r="H239" s="38">
        <v>33.5</v>
      </c>
      <c r="I239" s="35">
        <v>1.4210312626877792</v>
      </c>
      <c r="J239" s="35">
        <v>2.4126944848278633</v>
      </c>
      <c r="K239" s="35">
        <v>1.7191376163815768</v>
      </c>
      <c r="L239" s="36">
        <v>2512.71614</v>
      </c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</row>
    <row r="240" spans="1:23" ht="33.6" x14ac:dyDescent="0.65">
      <c r="A240" s="34">
        <v>239</v>
      </c>
      <c r="B240" s="34" t="s">
        <v>250</v>
      </c>
      <c r="C240" s="35">
        <v>0.87146791413588853</v>
      </c>
      <c r="D240" s="35">
        <v>12.1</v>
      </c>
      <c r="E240" s="36">
        <v>3574.27</v>
      </c>
      <c r="F240" s="35">
        <v>14.720560000000001</v>
      </c>
      <c r="G240" s="37">
        <v>14.97717584034406</v>
      </c>
      <c r="H240" s="38">
        <v>24.9</v>
      </c>
      <c r="I240" s="35">
        <v>0.24618818624956915</v>
      </c>
      <c r="J240" s="35">
        <v>4.5271060474591618</v>
      </c>
      <c r="K240" s="35">
        <v>2.2199796280227866</v>
      </c>
      <c r="L240" s="36">
        <v>3954.8609799999999</v>
      </c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</row>
    <row r="241" spans="1:23" ht="33.6" x14ac:dyDescent="0.65">
      <c r="A241" s="34">
        <v>240</v>
      </c>
      <c r="B241" s="34" t="s">
        <v>251</v>
      </c>
      <c r="C241" s="35">
        <v>0.76116191500806885</v>
      </c>
      <c r="D241" s="35">
        <v>16.7</v>
      </c>
      <c r="E241" s="36">
        <v>3297.5</v>
      </c>
      <c r="F241" s="35">
        <v>93.435839999999999</v>
      </c>
      <c r="G241" s="37">
        <v>8.8891877353415811</v>
      </c>
      <c r="H241" s="38">
        <v>25.3</v>
      </c>
      <c r="I241" s="35">
        <v>0.5118805832136194</v>
      </c>
      <c r="J241" s="35">
        <v>6.4550833781603005</v>
      </c>
      <c r="K241" s="35">
        <v>35.336336740182894</v>
      </c>
      <c r="L241" s="36">
        <v>3672.5793399999998</v>
      </c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 spans="1:23" ht="33.6" x14ac:dyDescent="0.65">
      <c r="A242" s="34">
        <v>241</v>
      </c>
      <c r="B242" s="34" t="s">
        <v>252</v>
      </c>
      <c r="C242" s="35">
        <v>1.0232647938990249</v>
      </c>
      <c r="D242" s="35">
        <v>14</v>
      </c>
      <c r="E242" s="36">
        <v>3628.24</v>
      </c>
      <c r="F242" s="35">
        <v>34.642539999999997</v>
      </c>
      <c r="G242" s="37">
        <v>18.003668307751713</v>
      </c>
      <c r="H242" s="38">
        <v>24.4</v>
      </c>
      <c r="I242" s="35">
        <v>3.0322720381199915</v>
      </c>
      <c r="J242" s="35">
        <v>5.6311741802619304</v>
      </c>
      <c r="K242" s="35">
        <v>3.634198925250185</v>
      </c>
      <c r="L242" s="36">
        <v>4491.6175999999996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</row>
    <row r="243" spans="1:23" ht="33.6" x14ac:dyDescent="0.65">
      <c r="A243" s="34">
        <v>242</v>
      </c>
      <c r="B243" s="34" t="s">
        <v>253</v>
      </c>
      <c r="C243" s="35">
        <v>0.58042801803518129</v>
      </c>
      <c r="D243" s="35">
        <v>15.8</v>
      </c>
      <c r="E243" s="36">
        <v>3195.8</v>
      </c>
      <c r="F243" s="35">
        <v>97.856480000000005</v>
      </c>
      <c r="G243" s="37">
        <v>8.5476598717215992</v>
      </c>
      <c r="H243" s="38">
        <v>25.9</v>
      </c>
      <c r="I243" s="35">
        <v>0.6303544311051259</v>
      </c>
      <c r="J243" s="35">
        <v>6.4774242712897694</v>
      </c>
      <c r="K243" s="35">
        <v>18.280815393408268</v>
      </c>
      <c r="L243" s="36">
        <v>3878.8467599999999</v>
      </c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 spans="1:23" ht="33.6" x14ac:dyDescent="0.65">
      <c r="A244" s="34">
        <v>243</v>
      </c>
      <c r="B244" s="34" t="s">
        <v>254</v>
      </c>
      <c r="C244" s="35">
        <v>0.68133059858075773</v>
      </c>
      <c r="D244" s="35">
        <v>21.9</v>
      </c>
      <c r="E244" s="36">
        <v>3423.77</v>
      </c>
      <c r="F244" s="35">
        <v>11.569050000000001</v>
      </c>
      <c r="G244" s="37">
        <v>12.188509324091756</v>
      </c>
      <c r="H244" s="38">
        <v>26.9</v>
      </c>
      <c r="I244" s="35">
        <v>0.27459154507669842</v>
      </c>
      <c r="J244" s="35">
        <v>3.7720725180941606</v>
      </c>
      <c r="K244" s="35">
        <v>1.1948039701063256</v>
      </c>
      <c r="L244" s="36">
        <v>4885.8005000000003</v>
      </c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</row>
    <row r="245" spans="1:23" ht="33.6" x14ac:dyDescent="0.65">
      <c r="A245" s="34">
        <v>244</v>
      </c>
      <c r="B245" s="34" t="s">
        <v>255</v>
      </c>
      <c r="C245" s="35">
        <v>0.77484915846300406</v>
      </c>
      <c r="D245" s="35">
        <v>4.2</v>
      </c>
      <c r="E245" s="36">
        <v>3465.69</v>
      </c>
      <c r="F245" s="35">
        <v>319.31925999999999</v>
      </c>
      <c r="G245" s="37">
        <v>16.830739917434105</v>
      </c>
      <c r="H245" s="38">
        <v>28.8</v>
      </c>
      <c r="I245" s="35">
        <v>0.87026659874341994</v>
      </c>
      <c r="J245" s="35">
        <v>5.3531733430113864</v>
      </c>
      <c r="K245" s="35">
        <v>2.7822891620922738</v>
      </c>
      <c r="L245" s="36">
        <v>3328.2311800000002</v>
      </c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</row>
    <row r="246" spans="1:23" ht="33.6" x14ac:dyDescent="0.65">
      <c r="A246" s="34">
        <v>245</v>
      </c>
      <c r="B246" s="34" t="s">
        <v>256</v>
      </c>
      <c r="C246" s="35">
        <v>0.64953672748113478</v>
      </c>
      <c r="D246" s="35">
        <v>10.199999999999999</v>
      </c>
      <c r="E246" s="36">
        <v>3779.75</v>
      </c>
      <c r="F246" s="35">
        <v>112.38697000000001</v>
      </c>
      <c r="G246" s="37">
        <v>17.85031999235839</v>
      </c>
      <c r="H246" s="38">
        <v>34.799999999999997</v>
      </c>
      <c r="I246" s="35">
        <v>0.57678190652637462</v>
      </c>
      <c r="J246" s="35">
        <v>3.701404145572643</v>
      </c>
      <c r="K246" s="35">
        <v>3.0463750119400133</v>
      </c>
      <c r="L246" s="36">
        <v>1879.3819800000001</v>
      </c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</row>
    <row r="247" spans="1:23" ht="33.6" x14ac:dyDescent="0.65">
      <c r="A247" s="34">
        <v>246</v>
      </c>
      <c r="B247" s="34" t="s">
        <v>257</v>
      </c>
      <c r="C247" s="35">
        <v>0.57443210543749235</v>
      </c>
      <c r="D247" s="35">
        <v>7.6</v>
      </c>
      <c r="E247" s="36">
        <v>4160.3500000000004</v>
      </c>
      <c r="F247" s="35">
        <v>114.02715000000001</v>
      </c>
      <c r="G247" s="37">
        <v>17.616499015010199</v>
      </c>
      <c r="H247" s="38">
        <v>27.3</v>
      </c>
      <c r="I247" s="35">
        <v>0.44963547409778498</v>
      </c>
      <c r="J247" s="35">
        <v>2.9636861282055751</v>
      </c>
      <c r="K247" s="35">
        <v>3.4228831435993095</v>
      </c>
      <c r="L247" s="36">
        <v>2331.5667400000002</v>
      </c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</row>
    <row r="248" spans="1:23" ht="33.6" x14ac:dyDescent="0.65">
      <c r="A248" s="34">
        <v>247</v>
      </c>
      <c r="B248" s="34" t="s">
        <v>258</v>
      </c>
      <c r="C248" s="35">
        <v>0.61840528736520695</v>
      </c>
      <c r="D248" s="35">
        <v>18.5</v>
      </c>
      <c r="E248" s="36">
        <v>3399.46</v>
      </c>
      <c r="F248" s="35">
        <v>100.89106</v>
      </c>
      <c r="G248" s="37">
        <v>18.146330151122793</v>
      </c>
      <c r="H248" s="38">
        <v>29.6</v>
      </c>
      <c r="I248" s="35">
        <v>0.29005825336588431</v>
      </c>
      <c r="J248" s="35">
        <v>2.7055231322227806</v>
      </c>
      <c r="K248" s="35">
        <v>1.1307154176168206</v>
      </c>
      <c r="L248" s="36">
        <v>3924.4772499999999</v>
      </c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</row>
    <row r="249" spans="1:23" ht="33.6" x14ac:dyDescent="0.65">
      <c r="A249" s="34">
        <v>248</v>
      </c>
      <c r="B249" s="34" t="s">
        <v>259</v>
      </c>
      <c r="C249" s="35">
        <v>0.74647359880164765</v>
      </c>
      <c r="D249" s="35">
        <v>17.2</v>
      </c>
      <c r="E249" s="36">
        <v>3429.38</v>
      </c>
      <c r="F249" s="35">
        <v>76.946470000000005</v>
      </c>
      <c r="G249" s="37">
        <v>12.507801772562726</v>
      </c>
      <c r="H249" s="38">
        <v>22.8</v>
      </c>
      <c r="I249" s="35">
        <v>0.1928374655647383</v>
      </c>
      <c r="J249" s="35">
        <v>4.4938209961303208</v>
      </c>
      <c r="K249" s="35">
        <v>5.8744226688303591</v>
      </c>
      <c r="L249" s="36">
        <v>4692.7724399999997</v>
      </c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</row>
    <row r="250" spans="1:23" ht="33.6" x14ac:dyDescent="0.65">
      <c r="A250" s="34">
        <v>249</v>
      </c>
      <c r="B250" s="34" t="s">
        <v>260</v>
      </c>
      <c r="C250" s="35">
        <v>0.49582535216430978</v>
      </c>
      <c r="D250" s="35">
        <v>6.2</v>
      </c>
      <c r="E250" s="36">
        <v>3864.61</v>
      </c>
      <c r="F250" s="35">
        <v>57.096820000000001</v>
      </c>
      <c r="G250" s="37">
        <v>26.248499234724274</v>
      </c>
      <c r="H250" s="38">
        <v>27.9</v>
      </c>
      <c r="I250" s="35">
        <v>0.84596145358246277</v>
      </c>
      <c r="J250" s="35">
        <v>5.6822868455059528</v>
      </c>
      <c r="K250" s="35">
        <v>2.1725582205277192</v>
      </c>
      <c r="L250" s="36">
        <v>3289.8974400000002</v>
      </c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</row>
    <row r="251" spans="1:23" ht="33.6" x14ac:dyDescent="0.65">
      <c r="A251" s="34">
        <v>250</v>
      </c>
      <c r="B251" s="34" t="s">
        <v>261</v>
      </c>
      <c r="C251" s="35">
        <v>0.75760394381917961</v>
      </c>
      <c r="D251" s="35">
        <v>16.2</v>
      </c>
      <c r="E251" s="36">
        <v>3851.41</v>
      </c>
      <c r="F251" s="35">
        <v>27.526810000000001</v>
      </c>
      <c r="G251" s="37">
        <v>18.858710817598361</v>
      </c>
      <c r="H251" s="38">
        <v>23.5</v>
      </c>
      <c r="I251" s="35">
        <v>3.2200357781753133</v>
      </c>
      <c r="J251" s="35">
        <v>2.2323504790252069</v>
      </c>
      <c r="K251" s="35">
        <v>3.5219979536787274</v>
      </c>
      <c r="L251" s="36">
        <v>1624.4767899999999</v>
      </c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</row>
    <row r="252" spans="1:23" ht="33.6" x14ac:dyDescent="0.65">
      <c r="A252" s="34">
        <v>251</v>
      </c>
      <c r="B252" s="34" t="s">
        <v>262</v>
      </c>
      <c r="C252" s="35">
        <v>0.67137110070566508</v>
      </c>
      <c r="D252" s="35">
        <v>22.5</v>
      </c>
      <c r="E252" s="36">
        <v>3276.95</v>
      </c>
      <c r="F252" s="35">
        <v>44.746870000000001</v>
      </c>
      <c r="G252" s="37">
        <v>9.1736463760469569</v>
      </c>
      <c r="H252" s="38">
        <v>25</v>
      </c>
      <c r="I252" s="35">
        <v>0.51641412490684935</v>
      </c>
      <c r="J252" s="35">
        <v>3.6932005539800832</v>
      </c>
      <c r="K252" s="35">
        <v>2.242366286354943</v>
      </c>
      <c r="L252" s="36">
        <v>2917.0678600000001</v>
      </c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</row>
    <row r="253" spans="1:23" ht="33.6" x14ac:dyDescent="0.65">
      <c r="A253" s="34">
        <v>252</v>
      </c>
      <c r="B253" s="34" t="s">
        <v>263</v>
      </c>
      <c r="C253" s="35">
        <v>0.552756787013714</v>
      </c>
      <c r="D253" s="35">
        <v>9.1999999999999993</v>
      </c>
      <c r="E253" s="36">
        <v>3220.16</v>
      </c>
      <c r="F253" s="35">
        <v>55.51437</v>
      </c>
      <c r="G253" s="37">
        <v>19.77504897844948</v>
      </c>
      <c r="H253" s="38">
        <v>28.8</v>
      </c>
      <c r="I253" s="35">
        <v>0.31887534053806743</v>
      </c>
      <c r="J253" s="35">
        <v>3.4984606773019875</v>
      </c>
      <c r="K253" s="35">
        <v>3.449657150853624</v>
      </c>
      <c r="L253" s="36">
        <v>4250.0874599999997</v>
      </c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</row>
    <row r="254" spans="1:23" ht="33.6" x14ac:dyDescent="0.65">
      <c r="A254" s="34">
        <v>253</v>
      </c>
      <c r="B254" s="34" t="s">
        <v>264</v>
      </c>
      <c r="C254" s="35">
        <v>0.76270980592193161</v>
      </c>
      <c r="D254" s="35">
        <v>20.8</v>
      </c>
      <c r="E254" s="36">
        <v>3190.28</v>
      </c>
      <c r="F254" s="35">
        <v>54.347830000000002</v>
      </c>
      <c r="G254" s="37">
        <v>10.299011392066847</v>
      </c>
      <c r="H254" s="38">
        <v>26.1</v>
      </c>
      <c r="I254" s="35">
        <v>0.26350461133069825</v>
      </c>
      <c r="J254" s="35">
        <v>3.643518181155724</v>
      </c>
      <c r="K254" s="35">
        <v>1.272802351283733</v>
      </c>
      <c r="L254" s="36">
        <v>5047.7543800000003</v>
      </c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</row>
    <row r="255" spans="1:23" ht="33.6" x14ac:dyDescent="0.65">
      <c r="A255" s="34">
        <v>254</v>
      </c>
      <c r="B255" s="34" t="s">
        <v>265</v>
      </c>
      <c r="C255" s="35">
        <v>0.80185376587870505</v>
      </c>
      <c r="D255" s="35">
        <v>10.7</v>
      </c>
      <c r="E255" s="36">
        <v>3387.21</v>
      </c>
      <c r="F255" s="35">
        <v>70.44238</v>
      </c>
      <c r="G255" s="37">
        <v>12.802987363718202</v>
      </c>
      <c r="H255" s="38">
        <v>28.4</v>
      </c>
      <c r="I255" s="35">
        <v>0.40411995109112386</v>
      </c>
      <c r="J255" s="35">
        <v>4.6677558096889271</v>
      </c>
      <c r="K255" s="35">
        <v>0.86503517487413728</v>
      </c>
      <c r="L255" s="36">
        <v>3765.87871</v>
      </c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</row>
    <row r="256" spans="1:23" ht="33.6" x14ac:dyDescent="0.65">
      <c r="A256" s="34">
        <v>255</v>
      </c>
      <c r="B256" s="34" t="s">
        <v>266</v>
      </c>
      <c r="C256" s="35">
        <v>0.53681489827026307</v>
      </c>
      <c r="D256" s="35">
        <v>5.9</v>
      </c>
      <c r="E256" s="36">
        <v>3182.07</v>
      </c>
      <c r="F256" s="35">
        <v>85.552949999999996</v>
      </c>
      <c r="G256" s="37">
        <v>15.193187089933064</v>
      </c>
      <c r="H256" s="38">
        <v>27.2</v>
      </c>
      <c r="I256" s="35">
        <v>0.41552247434600376</v>
      </c>
      <c r="J256" s="35">
        <v>4.4734574855855254</v>
      </c>
      <c r="K256" s="35">
        <v>4.9203061833123476</v>
      </c>
      <c r="L256" s="36">
        <v>4901.6170700000002</v>
      </c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</row>
    <row r="257" spans="1:23" ht="33.6" x14ac:dyDescent="0.65">
      <c r="A257" s="34">
        <v>256</v>
      </c>
      <c r="B257" s="34" t="s">
        <v>267</v>
      </c>
      <c r="C257" s="35">
        <v>0.62142173142356516</v>
      </c>
      <c r="D257" s="35">
        <v>5.5</v>
      </c>
      <c r="E257" s="36">
        <v>3366.71</v>
      </c>
      <c r="F257" s="35">
        <v>69.378590000000003</v>
      </c>
      <c r="G257" s="37">
        <v>17.359059513864835</v>
      </c>
      <c r="H257" s="38">
        <v>26.3</v>
      </c>
      <c r="I257" s="35">
        <v>0.35592695759826681</v>
      </c>
      <c r="J257" s="35">
        <v>5.5011104093233634</v>
      </c>
      <c r="K257" s="35">
        <v>2.6087488029991239</v>
      </c>
      <c r="L257" s="36">
        <v>3706.3629500000002</v>
      </c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</row>
    <row r="258" spans="1:23" ht="33.6" x14ac:dyDescent="0.65">
      <c r="A258" s="34">
        <v>257</v>
      </c>
      <c r="B258" s="34" t="s">
        <v>268</v>
      </c>
      <c r="C258" s="35">
        <v>0.45702850343447454</v>
      </c>
      <c r="D258" s="35">
        <v>13.3</v>
      </c>
      <c r="E258" s="36">
        <v>3472.89</v>
      </c>
      <c r="F258" s="35">
        <v>92.497569999999996</v>
      </c>
      <c r="G258" s="37">
        <v>9.5597382227270273</v>
      </c>
      <c r="H258" s="38">
        <v>23.6</v>
      </c>
      <c r="I258" s="35">
        <v>0.85717933285914905</v>
      </c>
      <c r="J258" s="35">
        <v>6.2199145437827896</v>
      </c>
      <c r="K258" s="35">
        <v>0.75869435880793978</v>
      </c>
      <c r="L258" s="36">
        <v>3287.5358299999998</v>
      </c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</row>
    <row r="259" spans="1:23" ht="33.6" x14ac:dyDescent="0.65">
      <c r="A259" s="34">
        <v>258</v>
      </c>
      <c r="B259" s="34" t="s">
        <v>269</v>
      </c>
      <c r="C259" s="35">
        <v>0.87115902964959557</v>
      </c>
      <c r="D259" s="35">
        <v>5.2</v>
      </c>
      <c r="E259" s="36">
        <v>3719.66</v>
      </c>
      <c r="F259" s="35">
        <v>208.64084</v>
      </c>
      <c r="G259" s="37">
        <v>20.564240790655887</v>
      </c>
      <c r="H259" s="38">
        <v>23</v>
      </c>
      <c r="I259" s="35">
        <v>3.2162614177280329</v>
      </c>
      <c r="J259" s="35">
        <v>2.371967654986523</v>
      </c>
      <c r="K259" s="35">
        <v>2.9447619047619047</v>
      </c>
      <c r="L259" s="36">
        <v>2213.8364799999999</v>
      </c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</row>
    <row r="260" spans="1:23" ht="33.6" x14ac:dyDescent="0.65">
      <c r="A260" s="34">
        <v>259</v>
      </c>
      <c r="B260" s="34" t="s">
        <v>270</v>
      </c>
      <c r="C260" s="35">
        <v>0.75672753947724025</v>
      </c>
      <c r="D260" s="35">
        <v>9.1999999999999993</v>
      </c>
      <c r="E260" s="36">
        <v>3685.58</v>
      </c>
      <c r="F260" s="35">
        <v>130.23066</v>
      </c>
      <c r="G260" s="37">
        <v>14.735595794242178</v>
      </c>
      <c r="H260" s="38">
        <v>27.8</v>
      </c>
      <c r="I260" s="35">
        <v>1.1178680021463065</v>
      </c>
      <c r="J260" s="35">
        <v>3.7321596334761851</v>
      </c>
      <c r="K260" s="35">
        <v>1.1516929848268407</v>
      </c>
      <c r="L260" s="36">
        <v>3498.35914</v>
      </c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</row>
    <row r="261" spans="1:23" ht="33.6" x14ac:dyDescent="0.65">
      <c r="A261" s="34">
        <v>260</v>
      </c>
      <c r="B261" s="34" t="s">
        <v>271</v>
      </c>
      <c r="C261" s="35">
        <v>0.80501536782236516</v>
      </c>
      <c r="D261" s="35">
        <v>5.8</v>
      </c>
      <c r="E261" s="36">
        <v>3884.81</v>
      </c>
      <c r="F261" s="35">
        <v>243.34698</v>
      </c>
      <c r="G261" s="37">
        <v>21.615488466952002</v>
      </c>
      <c r="H261" s="38">
        <v>25.9</v>
      </c>
      <c r="I261" s="35">
        <v>1.9547047721757889</v>
      </c>
      <c r="J261" s="35">
        <v>3.662424956194525</v>
      </c>
      <c r="K261" s="35">
        <v>3.324332864159941</v>
      </c>
      <c r="L261" s="36">
        <v>2285.7409600000001</v>
      </c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</row>
    <row r="262" spans="1:23" ht="33.6" x14ac:dyDescent="0.65">
      <c r="A262" s="34">
        <v>261</v>
      </c>
      <c r="B262" s="34" t="s">
        <v>272</v>
      </c>
      <c r="C262" s="35">
        <v>1.0104376809051838</v>
      </c>
      <c r="D262" s="35">
        <v>11.2</v>
      </c>
      <c r="E262" s="36">
        <v>3339.39</v>
      </c>
      <c r="F262" s="35">
        <v>59.802999999999997</v>
      </c>
      <c r="G262" s="37">
        <v>14.910972721691079</v>
      </c>
      <c r="H262" s="38">
        <v>27.5</v>
      </c>
      <c r="I262" s="35">
        <v>0.50445055570924124</v>
      </c>
      <c r="J262" s="35">
        <v>4.5610034207525656</v>
      </c>
      <c r="K262" s="35">
        <v>1.6770458731690203</v>
      </c>
      <c r="L262" s="36">
        <v>2891.1674400000002</v>
      </c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</row>
    <row r="263" spans="1:23" ht="33.6" x14ac:dyDescent="0.65">
      <c r="A263" s="34">
        <v>262</v>
      </c>
      <c r="B263" s="34" t="s">
        <v>273</v>
      </c>
      <c r="C263" s="35">
        <v>0.80282231619891908</v>
      </c>
      <c r="D263" s="35">
        <v>14</v>
      </c>
      <c r="E263" s="36">
        <v>3272.6</v>
      </c>
      <c r="F263" s="35">
        <v>47.799239999999998</v>
      </c>
      <c r="G263" s="37">
        <v>18.159614645288222</v>
      </c>
      <c r="H263" s="38">
        <v>24.2</v>
      </c>
      <c r="I263" s="35">
        <v>0.40922809350861938</v>
      </c>
      <c r="J263" s="35">
        <v>3.6183541011782263</v>
      </c>
      <c r="K263" s="35">
        <v>2.0581650421764395</v>
      </c>
      <c r="L263" s="36">
        <v>5429.2724799999996</v>
      </c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</row>
    <row r="264" spans="1:23" ht="33.6" x14ac:dyDescent="0.65">
      <c r="A264" s="34">
        <v>263</v>
      </c>
      <c r="B264" s="34" t="s">
        <v>274</v>
      </c>
      <c r="C264" s="35">
        <v>0.70988552724594123</v>
      </c>
      <c r="D264" s="35">
        <v>11</v>
      </c>
      <c r="E264" s="36">
        <v>3520.65</v>
      </c>
      <c r="F264" s="35">
        <v>42.284869999999998</v>
      </c>
      <c r="G264" s="37">
        <v>7.0216292318385145</v>
      </c>
      <c r="H264" s="38">
        <v>27.3</v>
      </c>
      <c r="I264" s="35">
        <v>0.83809984620435818</v>
      </c>
      <c r="J264" s="35">
        <v>5.702846076620113</v>
      </c>
      <c r="K264" s="35">
        <v>2.7032678496111964</v>
      </c>
      <c r="L264" s="36">
        <v>4001.59798</v>
      </c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</row>
    <row r="265" spans="1:23" ht="33.6" x14ac:dyDescent="0.65">
      <c r="A265" s="34">
        <v>264</v>
      </c>
      <c r="B265" s="34" t="s">
        <v>275</v>
      </c>
      <c r="C265" s="35">
        <v>0.9150473263544302</v>
      </c>
      <c r="D265" s="35">
        <v>6.8</v>
      </c>
      <c r="E265" s="36">
        <v>4319.4799999999996</v>
      </c>
      <c r="F265" s="35">
        <v>43.386139999999997</v>
      </c>
      <c r="G265" s="37">
        <v>16.673602885467023</v>
      </c>
      <c r="H265" s="38">
        <v>27.3</v>
      </c>
      <c r="I265" s="35">
        <v>3.0938466827088349</v>
      </c>
      <c r="J265" s="35">
        <v>5.0687752771819747</v>
      </c>
      <c r="K265" s="35">
        <v>3.0900321200285985</v>
      </c>
      <c r="L265" s="36">
        <v>2919.2997599999999</v>
      </c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</row>
    <row r="266" spans="1:23" ht="33.6" x14ac:dyDescent="0.65">
      <c r="A266" s="34">
        <v>265</v>
      </c>
      <c r="B266" s="34" t="s">
        <v>276</v>
      </c>
      <c r="C266" s="35">
        <v>0.62137005757183805</v>
      </c>
      <c r="D266" s="35">
        <v>8.6</v>
      </c>
      <c r="E266" s="36">
        <v>3753.75</v>
      </c>
      <c r="F266" s="35">
        <v>26.864419999999999</v>
      </c>
      <c r="G266" s="37">
        <v>12.490806259352253</v>
      </c>
      <c r="H266" s="38">
        <v>26.7</v>
      </c>
      <c r="I266" s="35">
        <v>0.66578881178890059</v>
      </c>
      <c r="J266" s="35">
        <v>3.4238758274366581</v>
      </c>
      <c r="K266" s="35">
        <v>1.0217099089502648</v>
      </c>
      <c r="L266" s="36">
        <v>3741.2564400000001</v>
      </c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</row>
    <row r="267" spans="1:23" ht="33.6" x14ac:dyDescent="0.65">
      <c r="A267" s="34">
        <v>266</v>
      </c>
      <c r="B267" s="34" t="s">
        <v>277</v>
      </c>
      <c r="C267" s="35">
        <v>0.54877729486306748</v>
      </c>
      <c r="D267" s="35">
        <v>9.1</v>
      </c>
      <c r="E267" s="36">
        <v>3389.95</v>
      </c>
      <c r="F267" s="35">
        <v>98.041799999999995</v>
      </c>
      <c r="G267" s="37">
        <v>11.436351259360109</v>
      </c>
      <c r="H267" s="38">
        <v>23.8</v>
      </c>
      <c r="I267" s="35">
        <v>0.38409362077701326</v>
      </c>
      <c r="J267" s="35">
        <v>5.9695240090066495</v>
      </c>
      <c r="K267" s="35">
        <v>41.668848510237211</v>
      </c>
      <c r="L267" s="36">
        <v>4218.5264699999998</v>
      </c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</row>
    <row r="268" spans="1:23" ht="33.6" x14ac:dyDescent="0.65">
      <c r="A268" s="34">
        <v>267</v>
      </c>
      <c r="B268" s="34" t="s">
        <v>278</v>
      </c>
      <c r="C268" s="35">
        <v>0.83753734632903953</v>
      </c>
      <c r="D268" s="35">
        <v>15.9</v>
      </c>
      <c r="E268" s="36">
        <v>3686.01</v>
      </c>
      <c r="F268" s="35">
        <v>45.056319999999999</v>
      </c>
      <c r="G268" s="37">
        <v>14.203849733065583</v>
      </c>
      <c r="H268" s="38">
        <v>31.9</v>
      </c>
      <c r="I268" s="35">
        <v>0.10524223253855958</v>
      </c>
      <c r="J268" s="35">
        <v>1.9591516873193908</v>
      </c>
      <c r="K268" s="35">
        <v>0.7013763040603419</v>
      </c>
      <c r="L268" s="36">
        <v>6522.84861</v>
      </c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</row>
    <row r="269" spans="1:23" ht="33.6" x14ac:dyDescent="0.65">
      <c r="A269" s="34">
        <v>268</v>
      </c>
      <c r="B269" s="34" t="s">
        <v>279</v>
      </c>
      <c r="C269" s="35">
        <v>0.79967143409354469</v>
      </c>
      <c r="D269" s="35">
        <v>17.5</v>
      </c>
      <c r="E269" s="36">
        <v>3324.28</v>
      </c>
      <c r="F269" s="35">
        <v>60.810809999999996</v>
      </c>
      <c r="G269" s="37">
        <v>12.707769617317355</v>
      </c>
      <c r="H269" s="38">
        <v>22.6</v>
      </c>
      <c r="I269" s="35">
        <v>0.26545652201393016</v>
      </c>
      <c r="J269" s="35">
        <v>5.7982218786238882</v>
      </c>
      <c r="K269" s="35">
        <v>4.3853884808658679</v>
      </c>
      <c r="L269" s="36">
        <v>4086.2968700000001</v>
      </c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</row>
    <row r="270" spans="1:23" ht="33.6" x14ac:dyDescent="0.65">
      <c r="A270" s="34">
        <v>269</v>
      </c>
      <c r="B270" s="34" t="s">
        <v>280</v>
      </c>
      <c r="C270" s="35">
        <v>1.0659568943131654</v>
      </c>
      <c r="D270" s="35">
        <v>7</v>
      </c>
      <c r="E270" s="36">
        <v>3965.66</v>
      </c>
      <c r="F270" s="35">
        <v>125.39736000000001</v>
      </c>
      <c r="G270" s="37">
        <v>18.24201506102311</v>
      </c>
      <c r="H270" s="38">
        <v>26.4</v>
      </c>
      <c r="I270" s="35">
        <v>4.0803515379786566</v>
      </c>
      <c r="J270" s="35">
        <v>3.5055829654635162</v>
      </c>
      <c r="K270" s="35">
        <v>1.8410802388989873</v>
      </c>
      <c r="L270" s="36">
        <v>4041.4308000000001</v>
      </c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</row>
    <row r="271" spans="1:23" ht="33.6" x14ac:dyDescent="0.65">
      <c r="A271" s="34">
        <v>270</v>
      </c>
      <c r="B271" s="34" t="s">
        <v>281</v>
      </c>
      <c r="C271" s="35">
        <v>0.82863446923265516</v>
      </c>
      <c r="D271" s="35">
        <v>7.4</v>
      </c>
      <c r="E271" s="36">
        <v>3353.98</v>
      </c>
      <c r="F271" s="35">
        <v>63.841299999999997</v>
      </c>
      <c r="G271" s="37">
        <v>9.4876195145869087</v>
      </c>
      <c r="H271" s="38">
        <v>28.8</v>
      </c>
      <c r="I271" s="35">
        <v>0.28063960885074962</v>
      </c>
      <c r="J271" s="35">
        <v>4.4128462858543758</v>
      </c>
      <c r="K271" s="35">
        <v>1.5937729835744052</v>
      </c>
      <c r="L271" s="36">
        <v>3777.9112500000001</v>
      </c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</row>
    <row r="272" spans="1:23" ht="33.6" x14ac:dyDescent="0.65">
      <c r="A272" s="34">
        <v>271</v>
      </c>
      <c r="B272" s="34" t="s">
        <v>282</v>
      </c>
      <c r="C272" s="35">
        <v>1.0971209778366835</v>
      </c>
      <c r="D272" s="35">
        <v>8.1999999999999993</v>
      </c>
      <c r="E272" s="36">
        <v>3844.7</v>
      </c>
      <c r="F272" s="35">
        <v>103.24666999999999</v>
      </c>
      <c r="G272" s="37">
        <v>24.902437228480967</v>
      </c>
      <c r="H272" s="38">
        <v>24.7</v>
      </c>
      <c r="I272" s="35">
        <v>4.7058823529411757</v>
      </c>
      <c r="J272" s="35">
        <v>2.3562329725351594</v>
      </c>
      <c r="K272" s="35">
        <v>3.922391576467124</v>
      </c>
      <c r="L272" s="36">
        <v>3200.9130399999999</v>
      </c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</row>
    <row r="273" spans="1:23" ht="33.6" x14ac:dyDescent="0.65">
      <c r="A273" s="34">
        <v>272</v>
      </c>
      <c r="B273" s="34" t="s">
        <v>283</v>
      </c>
      <c r="C273" s="35">
        <v>0.85423163072598718</v>
      </c>
      <c r="D273" s="35">
        <v>9.3000000000000007</v>
      </c>
      <c r="E273" s="36">
        <v>3345.77</v>
      </c>
      <c r="F273" s="35">
        <v>50.960410000000003</v>
      </c>
      <c r="G273" s="37">
        <v>11.90214765690193</v>
      </c>
      <c r="H273" s="38">
        <v>33.9</v>
      </c>
      <c r="I273" s="35">
        <v>0.1233332876543379</v>
      </c>
      <c r="J273" s="35">
        <v>4.3919364047608589</v>
      </c>
      <c r="K273" s="35">
        <v>4.5963810444024773</v>
      </c>
      <c r="L273" s="36">
        <v>5633.6027100000001</v>
      </c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</row>
    <row r="274" spans="1:23" ht="33.6" x14ac:dyDescent="0.65">
      <c r="A274" s="34">
        <v>273</v>
      </c>
      <c r="B274" s="34" t="s">
        <v>284</v>
      </c>
      <c r="C274" s="35">
        <v>0.58146862842306046</v>
      </c>
      <c r="D274" s="35">
        <v>8.1999999999999993</v>
      </c>
      <c r="E274" s="36">
        <v>3453.1</v>
      </c>
      <c r="F274" s="35">
        <v>50.059809999999999</v>
      </c>
      <c r="G274" s="37">
        <v>13.175474123805762</v>
      </c>
      <c r="H274" s="38">
        <v>26.8</v>
      </c>
      <c r="I274" s="35">
        <v>0.36892200988710988</v>
      </c>
      <c r="J274" s="35">
        <v>4.2013629221319393</v>
      </c>
      <c r="K274" s="35">
        <v>2.3393188750430634</v>
      </c>
      <c r="L274" s="36">
        <v>5099.90841</v>
      </c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</row>
    <row r="275" spans="1:23" ht="33.6" x14ac:dyDescent="0.65">
      <c r="A275" s="34">
        <v>274</v>
      </c>
      <c r="B275" s="34" t="s">
        <v>285</v>
      </c>
      <c r="C275" s="35">
        <v>0.74163995371863201</v>
      </c>
      <c r="D275" s="35">
        <v>19.8</v>
      </c>
      <c r="E275" s="36">
        <v>3393.19</v>
      </c>
      <c r="F275" s="35">
        <v>26.627220000000001</v>
      </c>
      <c r="G275" s="37">
        <v>17.526222947212684</v>
      </c>
      <c r="H275" s="38">
        <v>24.9</v>
      </c>
      <c r="I275" s="35">
        <v>0.26994037838599128</v>
      </c>
      <c r="J275" s="35">
        <v>4.7419434380986702</v>
      </c>
      <c r="K275" s="35">
        <v>0.8029058629388669</v>
      </c>
      <c r="L275" s="36">
        <v>4425.4850999999999</v>
      </c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</row>
    <row r="276" spans="1:23" ht="33.6" x14ac:dyDescent="0.65">
      <c r="A276" s="34">
        <v>275</v>
      </c>
      <c r="B276" s="34" t="s">
        <v>286</v>
      </c>
      <c r="C276" s="35">
        <v>0.72790113112693755</v>
      </c>
      <c r="D276" s="35">
        <v>19.600000000000001</v>
      </c>
      <c r="E276" s="36">
        <v>3629.75</v>
      </c>
      <c r="F276" s="35">
        <v>196.38104999999999</v>
      </c>
      <c r="G276" s="37">
        <v>17.830959363217428</v>
      </c>
      <c r="H276" s="38">
        <v>25.7</v>
      </c>
      <c r="I276" s="35">
        <v>0.73337885340009601</v>
      </c>
      <c r="J276" s="35">
        <v>1.9637620444072057</v>
      </c>
      <c r="K276" s="35">
        <v>1.7732771260997067</v>
      </c>
      <c r="L276" s="36">
        <v>2307.8917099999999</v>
      </c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</row>
    <row r="277" spans="1:23" ht="33.6" x14ac:dyDescent="0.65">
      <c r="A277" s="34">
        <v>276</v>
      </c>
      <c r="B277" s="34" t="s">
        <v>287</v>
      </c>
      <c r="C277" s="35">
        <v>0.90632565646533003</v>
      </c>
      <c r="D277" s="35">
        <v>7.5</v>
      </c>
      <c r="E277" s="36">
        <v>3437.05</v>
      </c>
      <c r="F277" s="35">
        <v>85.849620000000002</v>
      </c>
      <c r="G277" s="37">
        <v>20.112980321559377</v>
      </c>
      <c r="H277" s="38">
        <v>27.2</v>
      </c>
      <c r="I277" s="35">
        <v>2.8901734104046239</v>
      </c>
      <c r="J277" s="35">
        <v>3.5177023196142945</v>
      </c>
      <c r="K277" s="35">
        <v>3.3821673184762138</v>
      </c>
      <c r="L277" s="36">
        <v>3969.1062999999999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</row>
    <row r="278" spans="1:23" ht="33.6" x14ac:dyDescent="0.65">
      <c r="A278" s="34">
        <v>277</v>
      </c>
      <c r="B278" s="34" t="s">
        <v>288</v>
      </c>
      <c r="C278" s="35">
        <v>0.74349442379182151</v>
      </c>
      <c r="D278" s="35">
        <v>5</v>
      </c>
      <c r="E278" s="36">
        <v>3467.73</v>
      </c>
      <c r="F278" s="35">
        <v>19.282509999999998</v>
      </c>
      <c r="G278" s="37">
        <v>10.812084402324729</v>
      </c>
      <c r="H278" s="38">
        <v>29.4</v>
      </c>
      <c r="I278" s="35">
        <v>0.42475244896333852</v>
      </c>
      <c r="J278" s="35">
        <v>4.4504947903031571</v>
      </c>
      <c r="K278" s="35">
        <v>3.4347348028692597</v>
      </c>
      <c r="L278" s="36">
        <v>4489.2140900000004</v>
      </c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</row>
    <row r="279" spans="1:23" ht="33.6" x14ac:dyDescent="0.65">
      <c r="A279" s="34">
        <v>278</v>
      </c>
      <c r="B279" s="34" t="s">
        <v>289</v>
      </c>
      <c r="C279" s="35">
        <v>0.81882418950432212</v>
      </c>
      <c r="D279" s="35">
        <v>18</v>
      </c>
      <c r="E279" s="36">
        <v>3252.37</v>
      </c>
      <c r="F279" s="35">
        <v>170.51013</v>
      </c>
      <c r="G279" s="37">
        <v>13.097680290358214</v>
      </c>
      <c r="H279" s="38">
        <v>26.8</v>
      </c>
      <c r="I279" s="35">
        <v>0.23006134969325154</v>
      </c>
      <c r="J279" s="35">
        <v>5.084775480861957</v>
      </c>
      <c r="K279" s="35">
        <v>2.3905458243473077</v>
      </c>
      <c r="L279" s="36">
        <v>3948.4158299999999</v>
      </c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</row>
    <row r="280" spans="1:23" ht="33.6" x14ac:dyDescent="0.65">
      <c r="A280" s="34">
        <v>279</v>
      </c>
      <c r="B280" s="34" t="s">
        <v>290</v>
      </c>
      <c r="C280" s="35">
        <v>0.70711146030195571</v>
      </c>
      <c r="D280" s="35">
        <v>4.3</v>
      </c>
      <c r="E280" s="36">
        <v>3683.72</v>
      </c>
      <c r="F280" s="35">
        <v>48.78049</v>
      </c>
      <c r="G280" s="37">
        <v>26.585692141082539</v>
      </c>
      <c r="H280" s="38">
        <v>25.5</v>
      </c>
      <c r="I280" s="35">
        <v>0.18012789080246974</v>
      </c>
      <c r="J280" s="35">
        <v>5.7333361646104519</v>
      </c>
      <c r="K280" s="35">
        <v>4.3307922621196351</v>
      </c>
      <c r="L280" s="36">
        <v>3137.8761199999999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</row>
    <row r="281" spans="1:23" ht="33.6" x14ac:dyDescent="0.65">
      <c r="A281" s="34">
        <v>280</v>
      </c>
      <c r="B281" s="34" t="s">
        <v>291</v>
      </c>
      <c r="C281" s="35">
        <v>0.61391884865055268</v>
      </c>
      <c r="D281" s="35">
        <v>9.6</v>
      </c>
      <c r="E281" s="36">
        <v>3317.41</v>
      </c>
      <c r="F281" s="35">
        <v>65.314830000000001</v>
      </c>
      <c r="G281" s="37">
        <v>8.2862270828790443</v>
      </c>
      <c r="H281" s="38">
        <v>26.7</v>
      </c>
      <c r="I281" s="35">
        <v>0.28639276380950107</v>
      </c>
      <c r="J281" s="35">
        <v>3.6902225875169834</v>
      </c>
      <c r="K281" s="35">
        <v>4.7756512404180009</v>
      </c>
      <c r="L281" s="36">
        <v>3484.6771899999999</v>
      </c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</row>
    <row r="282" spans="1:23" ht="33.6" x14ac:dyDescent="0.65">
      <c r="A282" s="34">
        <v>281</v>
      </c>
      <c r="B282" s="34" t="s">
        <v>292</v>
      </c>
      <c r="C282" s="35">
        <v>1.2334801762114538</v>
      </c>
      <c r="D282" s="35">
        <v>5.9</v>
      </c>
      <c r="E282" s="36">
        <v>3620.36</v>
      </c>
      <c r="F282" s="35">
        <v>80.494420000000005</v>
      </c>
      <c r="G282" s="37">
        <v>20.525371186164136</v>
      </c>
      <c r="H282" s="38">
        <v>25</v>
      </c>
      <c r="I282" s="35">
        <v>3.0127462340672078</v>
      </c>
      <c r="J282" s="35">
        <v>3.8070375808995487</v>
      </c>
      <c r="K282" s="35">
        <v>4.2003589492576276</v>
      </c>
      <c r="L282" s="36">
        <v>2380.5841099999998</v>
      </c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</row>
    <row r="283" spans="1:23" ht="33.6" x14ac:dyDescent="0.65">
      <c r="A283" s="34">
        <v>282</v>
      </c>
      <c r="B283" s="34" t="s">
        <v>293</v>
      </c>
      <c r="C283" s="35">
        <v>0.94618328747931491</v>
      </c>
      <c r="D283" s="35">
        <v>12.3</v>
      </c>
      <c r="E283" s="36">
        <v>3642.86</v>
      </c>
      <c r="F283" s="35">
        <v>49.723759999999999</v>
      </c>
      <c r="G283" s="37">
        <v>13.796814245540654</v>
      </c>
      <c r="H283" s="38">
        <v>25.5</v>
      </c>
      <c r="I283" s="35">
        <v>0.19529215706697217</v>
      </c>
      <c r="J283" s="35">
        <v>4.466959726297195</v>
      </c>
      <c r="K283" s="35">
        <v>4.191531050446188</v>
      </c>
      <c r="L283" s="36">
        <v>2726.0433899999998</v>
      </c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</row>
    <row r="284" spans="1:23" ht="33.6" x14ac:dyDescent="0.65">
      <c r="A284" s="34">
        <v>283</v>
      </c>
      <c r="B284" s="34" t="s">
        <v>294</v>
      </c>
      <c r="C284" s="35">
        <v>0.45553272673906664</v>
      </c>
      <c r="D284" s="35">
        <v>8.1999999999999993</v>
      </c>
      <c r="E284" s="36">
        <v>4171.83</v>
      </c>
      <c r="F284" s="35">
        <v>57.14911</v>
      </c>
      <c r="G284" s="37">
        <v>14.59348400352216</v>
      </c>
      <c r="H284" s="38">
        <v>27.2</v>
      </c>
      <c r="I284" s="35">
        <v>0.44910179640718562</v>
      </c>
      <c r="J284" s="35">
        <v>2.5829175227472851</v>
      </c>
      <c r="K284" s="35">
        <v>0.9501614323451717</v>
      </c>
      <c r="L284" s="36">
        <v>2658.65571</v>
      </c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</row>
    <row r="285" spans="1:23" ht="33.6" x14ac:dyDescent="0.65">
      <c r="A285" s="34">
        <v>284</v>
      </c>
      <c r="B285" s="34" t="s">
        <v>295</v>
      </c>
      <c r="C285" s="35">
        <v>0.65787075846484677</v>
      </c>
      <c r="D285" s="35">
        <v>8.1</v>
      </c>
      <c r="E285" s="36">
        <v>3427.41</v>
      </c>
      <c r="F285" s="35">
        <v>14.831340000000001</v>
      </c>
      <c r="G285" s="37">
        <v>14.032146371687867</v>
      </c>
      <c r="H285" s="38">
        <v>31.2</v>
      </c>
      <c r="I285" s="35">
        <v>0.22985050876526075</v>
      </c>
      <c r="J285" s="35">
        <v>4.1914203447898828</v>
      </c>
      <c r="K285" s="35">
        <v>1.5998469220395815</v>
      </c>
      <c r="L285" s="36">
        <v>4093.2499899999998</v>
      </c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</row>
    <row r="286" spans="1:23" ht="33.6" x14ac:dyDescent="0.65">
      <c r="A286" s="34">
        <v>285</v>
      </c>
      <c r="B286" s="34" t="s">
        <v>296</v>
      </c>
      <c r="C286" s="35">
        <v>0.78061283933356629</v>
      </c>
      <c r="D286" s="35">
        <v>13</v>
      </c>
      <c r="E286" s="36">
        <v>3499.04</v>
      </c>
      <c r="F286" s="35">
        <v>18.508579999999998</v>
      </c>
      <c r="G286" s="37">
        <v>11.461610159617848</v>
      </c>
      <c r="H286" s="38">
        <v>29.8</v>
      </c>
      <c r="I286" s="35">
        <v>0.15575565831102459</v>
      </c>
      <c r="J286" s="35">
        <v>5.0972853314691831</v>
      </c>
      <c r="K286" s="35">
        <v>2.2331935220785271</v>
      </c>
      <c r="L286" s="36">
        <v>4822.2795100000003</v>
      </c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</row>
    <row r="287" spans="1:23" ht="33.6" x14ac:dyDescent="0.65">
      <c r="A287" s="34">
        <v>286</v>
      </c>
      <c r="B287" s="34" t="s">
        <v>297</v>
      </c>
      <c r="C287" s="35">
        <v>1.5034329289804336</v>
      </c>
      <c r="D287" s="35">
        <v>2.9</v>
      </c>
      <c r="E287" s="36">
        <v>5104.38</v>
      </c>
      <c r="F287" s="35">
        <v>22.406330000000001</v>
      </c>
      <c r="G287" s="37">
        <v>55.822410377486499</v>
      </c>
      <c r="H287" s="38">
        <v>32.9</v>
      </c>
      <c r="I287" s="35">
        <v>5.208333333333333</v>
      </c>
      <c r="J287" s="35">
        <v>6.7844446253629673</v>
      </c>
      <c r="K287" s="35">
        <v>8.9725637059350323</v>
      </c>
      <c r="L287" s="36">
        <v>2530.57071</v>
      </c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</row>
    <row r="288" spans="1:23" ht="33.6" x14ac:dyDescent="0.65">
      <c r="A288" s="34">
        <v>287</v>
      </c>
      <c r="B288" s="34" t="s">
        <v>298</v>
      </c>
      <c r="C288" s="35">
        <v>0.95350045902085256</v>
      </c>
      <c r="D288" s="35">
        <v>10</v>
      </c>
      <c r="E288" s="36">
        <v>3770.76</v>
      </c>
      <c r="F288" s="35">
        <v>105.02500999999999</v>
      </c>
      <c r="G288" s="37">
        <v>26.472631185245273</v>
      </c>
      <c r="H288" s="38">
        <v>24.6</v>
      </c>
      <c r="I288" s="35">
        <v>4.282890401932792</v>
      </c>
      <c r="J288" s="35">
        <v>1.5057826912708321</v>
      </c>
      <c r="K288" s="35">
        <v>3.6185415280294166</v>
      </c>
      <c r="L288" s="36">
        <v>3916.4096300000001</v>
      </c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</row>
    <row r="289" spans="1:23" ht="33.6" x14ac:dyDescent="0.65">
      <c r="A289" s="34">
        <v>288</v>
      </c>
      <c r="B289" s="34" t="s">
        <v>299</v>
      </c>
      <c r="C289" s="35">
        <v>0.67208299248903103</v>
      </c>
      <c r="D289" s="35">
        <v>7.1</v>
      </c>
      <c r="E289" s="36">
        <v>3809.71</v>
      </c>
      <c r="F289" s="35">
        <v>188.47891000000001</v>
      </c>
      <c r="G289" s="37">
        <v>14.575741801145236</v>
      </c>
      <c r="H289" s="38">
        <v>24.3</v>
      </c>
      <c r="I289" s="35">
        <v>0.39675860244788036</v>
      </c>
      <c r="J289" s="35">
        <v>5.6704097568230836</v>
      </c>
      <c r="K289" s="35">
        <v>13.733639473488509</v>
      </c>
      <c r="L289" s="36">
        <v>3995.2963500000001</v>
      </c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</row>
    <row r="290" spans="1:23" ht="33.6" x14ac:dyDescent="0.65">
      <c r="A290" s="34">
        <v>289</v>
      </c>
      <c r="B290" s="34" t="s">
        <v>300</v>
      </c>
      <c r="C290" s="35">
        <v>0.60580214108410146</v>
      </c>
      <c r="D290" s="35">
        <v>10.9</v>
      </c>
      <c r="E290" s="36">
        <v>3444.11</v>
      </c>
      <c r="F290" s="35">
        <v>111.91961000000001</v>
      </c>
      <c r="G290" s="37">
        <v>15.341884547671379</v>
      </c>
      <c r="H290" s="38">
        <v>24.4</v>
      </c>
      <c r="I290" s="35">
        <v>0.78332473586672013</v>
      </c>
      <c r="J290" s="35">
        <v>3.2805170094806946</v>
      </c>
      <c r="K290" s="35">
        <v>1.3142844645649487</v>
      </c>
      <c r="L290" s="36">
        <v>2481.0440800000001</v>
      </c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</row>
    <row r="291" spans="1:23" ht="33.6" x14ac:dyDescent="0.65">
      <c r="A291" s="34">
        <v>290</v>
      </c>
      <c r="B291" s="34" t="s">
        <v>301</v>
      </c>
      <c r="C291" s="35">
        <v>0.59965900112280124</v>
      </c>
      <c r="D291" s="35">
        <v>11.4</v>
      </c>
      <c r="E291" s="36">
        <v>3609.29</v>
      </c>
      <c r="F291" s="35">
        <v>67.952380000000005</v>
      </c>
      <c r="G291" s="37">
        <v>26.930594252921363</v>
      </c>
      <c r="H291" s="38">
        <v>23.1</v>
      </c>
      <c r="I291" s="35">
        <v>0.20395541929286684</v>
      </c>
      <c r="J291" s="35">
        <v>4.5743751819353768</v>
      </c>
      <c r="K291" s="35">
        <v>3.1057512371605602</v>
      </c>
      <c r="L291" s="36">
        <v>3089.7908299999999</v>
      </c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</row>
    <row r="292" spans="1:23" ht="33.6" x14ac:dyDescent="0.65">
      <c r="A292" s="34">
        <v>291</v>
      </c>
      <c r="B292" s="34" t="s">
        <v>302</v>
      </c>
      <c r="C292" s="35">
        <v>0.48312967639723298</v>
      </c>
      <c r="D292" s="35">
        <v>8.8000000000000007</v>
      </c>
      <c r="E292" s="36">
        <v>3643.85</v>
      </c>
      <c r="F292" s="35">
        <v>62.811230000000002</v>
      </c>
      <c r="G292" s="37">
        <v>20.478110147291808</v>
      </c>
      <c r="H292" s="38">
        <v>24.8</v>
      </c>
      <c r="I292" s="35">
        <v>0.33448793613510341</v>
      </c>
      <c r="J292" s="35">
        <v>3.0587755486188453</v>
      </c>
      <c r="K292" s="35">
        <v>1.4497811799030607</v>
      </c>
      <c r="L292" s="36">
        <v>2573.5988499999999</v>
      </c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</row>
    <row r="293" spans="1:23" ht="33.6" x14ac:dyDescent="0.65">
      <c r="A293" s="34">
        <v>292</v>
      </c>
      <c r="B293" s="34" t="s">
        <v>303</v>
      </c>
      <c r="C293" s="35">
        <v>0.60167314587139586</v>
      </c>
      <c r="D293" s="35">
        <v>9.1</v>
      </c>
      <c r="E293" s="36">
        <v>3939.91</v>
      </c>
      <c r="F293" s="35">
        <v>90.410960000000003</v>
      </c>
      <c r="G293" s="37">
        <v>12.624146599447778</v>
      </c>
      <c r="H293" s="38">
        <v>27.1</v>
      </c>
      <c r="I293" s="35">
        <v>0.34602076124567471</v>
      </c>
      <c r="J293" s="35">
        <v>3.1594708573155486</v>
      </c>
      <c r="K293" s="35">
        <v>2.7979174966001348</v>
      </c>
      <c r="L293" s="36">
        <v>4274.5168100000001</v>
      </c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</row>
    <row r="294" spans="1:23" ht="33.6" x14ac:dyDescent="0.65">
      <c r="A294" s="34">
        <v>293</v>
      </c>
      <c r="B294" s="34" t="s">
        <v>304</v>
      </c>
      <c r="C294" s="35">
        <v>0.46760630737144149</v>
      </c>
      <c r="D294" s="35">
        <v>6.6</v>
      </c>
      <c r="E294" s="36">
        <v>3699.13</v>
      </c>
      <c r="F294" s="35">
        <v>156.36501999999999</v>
      </c>
      <c r="G294" s="37">
        <v>16.990581452502092</v>
      </c>
      <c r="H294" s="38">
        <v>28.2</v>
      </c>
      <c r="I294" s="35">
        <v>0.47025944885592597</v>
      </c>
      <c r="J294" s="35">
        <v>5.4465507392696306</v>
      </c>
      <c r="K294" s="35">
        <v>2.8518671041619617</v>
      </c>
      <c r="L294" s="36">
        <v>3642.7594100000001</v>
      </c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</row>
    <row r="295" spans="1:23" ht="33.6" x14ac:dyDescent="0.65">
      <c r="A295" s="34">
        <v>294</v>
      </c>
      <c r="B295" s="34" t="s">
        <v>305</v>
      </c>
      <c r="C295" s="35">
        <v>0.70021267204365789</v>
      </c>
      <c r="D295" s="35">
        <v>15.2</v>
      </c>
      <c r="E295" s="36">
        <v>3689.38</v>
      </c>
      <c r="F295" s="35">
        <v>175.09468000000001</v>
      </c>
      <c r="G295" s="37">
        <v>16.311544480558567</v>
      </c>
      <c r="H295" s="38">
        <v>24.8</v>
      </c>
      <c r="I295" s="35">
        <v>0.17630182873078712</v>
      </c>
      <c r="J295" s="35">
        <v>7.6240921311343852</v>
      </c>
      <c r="K295" s="35">
        <v>2.5841659644476547</v>
      </c>
      <c r="L295" s="36">
        <v>3076.0402899999999</v>
      </c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</row>
    <row r="296" spans="1:23" ht="33.6" x14ac:dyDescent="0.65">
      <c r="A296" s="34">
        <v>295</v>
      </c>
      <c r="B296" s="34" t="s">
        <v>306</v>
      </c>
      <c r="C296" s="35">
        <v>0.66058294742576951</v>
      </c>
      <c r="D296" s="35">
        <v>12.3</v>
      </c>
      <c r="E296" s="36">
        <v>3725.39</v>
      </c>
      <c r="F296" s="35">
        <v>107.43304000000001</v>
      </c>
      <c r="G296" s="37">
        <v>17.865250158903116</v>
      </c>
      <c r="H296" s="38">
        <v>27.4</v>
      </c>
      <c r="I296" s="35">
        <v>0.25720991544224031</v>
      </c>
      <c r="J296" s="35">
        <v>7.0371379279033874</v>
      </c>
      <c r="K296" s="35">
        <v>3.2956505947516574</v>
      </c>
      <c r="L296" s="36">
        <v>3805.66149</v>
      </c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</row>
    <row r="297" spans="1:23" ht="33.6" x14ac:dyDescent="0.65">
      <c r="A297" s="34">
        <v>296</v>
      </c>
      <c r="B297" s="34" t="s">
        <v>307</v>
      </c>
      <c r="C297" s="35">
        <v>0.55356824913808444</v>
      </c>
      <c r="D297" s="35">
        <v>18</v>
      </c>
      <c r="E297" s="36">
        <v>3088.3</v>
      </c>
      <c r="F297" s="35">
        <v>62.231140000000003</v>
      </c>
      <c r="G297" s="37">
        <v>6.8629513928230361</v>
      </c>
      <c r="H297" s="38">
        <v>25.7</v>
      </c>
      <c r="I297" s="35">
        <v>0.91365920511649157</v>
      </c>
      <c r="J297" s="35">
        <v>3.399103284181221</v>
      </c>
      <c r="K297" s="35">
        <v>1.6458134377883167</v>
      </c>
      <c r="L297" s="36">
        <v>5548.1782400000002</v>
      </c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</row>
    <row r="298" spans="1:23" ht="33.6" x14ac:dyDescent="0.65">
      <c r="A298" s="34">
        <v>297</v>
      </c>
      <c r="B298" s="34" t="s">
        <v>308</v>
      </c>
      <c r="C298" s="35">
        <v>0.98280098280098283</v>
      </c>
      <c r="D298" s="35">
        <v>9.6999999999999993</v>
      </c>
      <c r="E298" s="36">
        <v>3161.56</v>
      </c>
      <c r="F298" s="35">
        <v>47.221420000000002</v>
      </c>
      <c r="G298" s="37">
        <v>23.15795419243695</v>
      </c>
      <c r="H298" s="38">
        <v>27.6</v>
      </c>
      <c r="I298" s="35">
        <v>0.10188487009679062</v>
      </c>
      <c r="J298" s="35">
        <v>4.8010392837979046</v>
      </c>
      <c r="K298" s="35">
        <v>4.3460702081391736</v>
      </c>
      <c r="L298" s="36">
        <v>3624.9823500000002</v>
      </c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</row>
    <row r="299" spans="1:23" ht="33.6" x14ac:dyDescent="0.65">
      <c r="A299" s="34">
        <v>298</v>
      </c>
      <c r="B299" s="34" t="s">
        <v>309</v>
      </c>
      <c r="C299" s="35">
        <v>0.43119832747315406</v>
      </c>
      <c r="D299" s="35">
        <v>5.6</v>
      </c>
      <c r="E299" s="36">
        <v>3406.33</v>
      </c>
      <c r="F299" s="35">
        <v>96.384060000000005</v>
      </c>
      <c r="G299" s="37">
        <v>26.026323291836931</v>
      </c>
      <c r="H299" s="38">
        <v>27.4</v>
      </c>
      <c r="I299" s="35">
        <v>0.64167067710839865</v>
      </c>
      <c r="J299" s="35">
        <v>3.2072602869904019</v>
      </c>
      <c r="K299" s="35">
        <v>0.53786942887009415</v>
      </c>
      <c r="L299" s="36">
        <v>4595.4694499999996</v>
      </c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</row>
    <row r="300" spans="1:23" ht="33.6" x14ac:dyDescent="0.65">
      <c r="A300" s="34">
        <v>299</v>
      </c>
      <c r="B300" s="34" t="s">
        <v>310</v>
      </c>
      <c r="C300" s="35">
        <v>1.1856717414901612</v>
      </c>
      <c r="D300" s="35">
        <v>6.2</v>
      </c>
      <c r="E300" s="36">
        <v>3173.63</v>
      </c>
      <c r="F300" s="35">
        <v>94.504019999999997</v>
      </c>
      <c r="G300" s="37">
        <v>12.274207464722091</v>
      </c>
      <c r="H300" s="38">
        <v>30.7</v>
      </c>
      <c r="I300" s="35">
        <v>0.15302218821729149</v>
      </c>
      <c r="J300" s="35">
        <v>4.174900498204793</v>
      </c>
      <c r="K300" s="35">
        <v>1.3607392357148822</v>
      </c>
      <c r="L300" s="36">
        <v>5147.8471399999999</v>
      </c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</row>
    <row r="301" spans="1:23" ht="33.6" x14ac:dyDescent="0.65">
      <c r="A301" s="34">
        <v>300</v>
      </c>
      <c r="B301" s="34" t="s">
        <v>311</v>
      </c>
      <c r="C301" s="35">
        <v>0.83014965673742569</v>
      </c>
      <c r="D301" s="35">
        <v>7.4</v>
      </c>
      <c r="E301" s="36">
        <v>3493.66</v>
      </c>
      <c r="F301" s="35">
        <v>38.60754</v>
      </c>
      <c r="G301" s="37">
        <v>19.461120845661103</v>
      </c>
      <c r="H301" s="38">
        <v>23.5</v>
      </c>
      <c r="I301" s="35">
        <v>1.8317814074187146</v>
      </c>
      <c r="J301" s="35">
        <v>3.3033636859793756</v>
      </c>
      <c r="K301" s="35">
        <v>2.4801080056300808</v>
      </c>
      <c r="L301" s="36">
        <v>2803.7945599999998</v>
      </c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</row>
    <row r="302" spans="1:23" ht="33.6" x14ac:dyDescent="0.65">
      <c r="A302" s="34">
        <v>301</v>
      </c>
      <c r="B302" s="34" t="s">
        <v>312</v>
      </c>
      <c r="C302" s="35">
        <v>0.49658803101186727</v>
      </c>
      <c r="D302" s="35">
        <v>4.7</v>
      </c>
      <c r="E302" s="36">
        <v>4196.53</v>
      </c>
      <c r="F302" s="35">
        <v>155.81379999999999</v>
      </c>
      <c r="G302" s="37">
        <v>16.003627636395809</v>
      </c>
      <c r="H302" s="38">
        <v>27.1</v>
      </c>
      <c r="I302" s="35">
        <v>0.26802705286386902</v>
      </c>
      <c r="J302" s="35">
        <v>4.7557428359711116</v>
      </c>
      <c r="K302" s="35">
        <v>3.8134421624252077</v>
      </c>
      <c r="L302" s="36">
        <v>3389.21884</v>
      </c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</row>
    <row r="303" spans="1:23" ht="33.6" x14ac:dyDescent="0.65">
      <c r="A303" s="34">
        <v>302</v>
      </c>
      <c r="B303" s="34" t="s">
        <v>313</v>
      </c>
      <c r="C303" s="35">
        <v>0.73108442543185848</v>
      </c>
      <c r="D303" s="35">
        <v>4.7</v>
      </c>
      <c r="E303" s="36">
        <v>4539.1499999999996</v>
      </c>
      <c r="F303" s="35">
        <v>80.297460000000001</v>
      </c>
      <c r="G303" s="37">
        <v>26.558617657664776</v>
      </c>
      <c r="H303" s="38">
        <v>27.6</v>
      </c>
      <c r="I303" s="35">
        <v>2.4621527200133091</v>
      </c>
      <c r="J303" s="35">
        <v>2.7662653935259511</v>
      </c>
      <c r="K303" s="35">
        <v>8.0864853116247364</v>
      </c>
      <c r="L303" s="36">
        <v>4343.5899200000003</v>
      </c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</row>
    <row r="304" spans="1:23" ht="33.6" x14ac:dyDescent="0.65">
      <c r="A304" s="34">
        <v>303</v>
      </c>
      <c r="B304" s="34" t="s">
        <v>314</v>
      </c>
      <c r="C304" s="35">
        <v>0.7433380084151473</v>
      </c>
      <c r="D304" s="35">
        <v>20.2</v>
      </c>
      <c r="E304" s="36">
        <v>3705.74</v>
      </c>
      <c r="F304" s="35">
        <v>85.244349999999997</v>
      </c>
      <c r="G304" s="37">
        <v>12.278464873135281</v>
      </c>
      <c r="H304" s="38">
        <v>24.1</v>
      </c>
      <c r="I304" s="35">
        <v>0.15860248552752321</v>
      </c>
      <c r="J304" s="35">
        <v>6.5026137957414258</v>
      </c>
      <c r="K304" s="35">
        <v>6.8345021037868179</v>
      </c>
      <c r="L304" s="36">
        <v>3163.6873599999999</v>
      </c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</row>
    <row r="305" spans="1:23" ht="33.6" x14ac:dyDescent="0.65">
      <c r="A305" s="34">
        <v>304</v>
      </c>
      <c r="B305" s="34" t="s">
        <v>315</v>
      </c>
      <c r="C305" s="35">
        <v>0.699628189481452</v>
      </c>
      <c r="D305" s="35">
        <v>14.2</v>
      </c>
      <c r="E305" s="36">
        <v>3538.21</v>
      </c>
      <c r="F305" s="35">
        <v>122.44045</v>
      </c>
      <c r="G305" s="37">
        <v>18.604717168563564</v>
      </c>
      <c r="H305" s="38">
        <v>24.3</v>
      </c>
      <c r="I305" s="35">
        <v>0.16552780091143746</v>
      </c>
      <c r="J305" s="35">
        <v>2.838248233190475</v>
      </c>
      <c r="K305" s="35">
        <v>1.6652002384128517</v>
      </c>
      <c r="L305" s="36">
        <v>2641.72793</v>
      </c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</row>
    <row r="306" spans="1:23" ht="33.6" x14ac:dyDescent="0.65">
      <c r="A306" s="34">
        <v>305</v>
      </c>
      <c r="B306" s="34" t="s">
        <v>316</v>
      </c>
      <c r="C306" s="35">
        <v>0.91360946745562144</v>
      </c>
      <c r="D306" s="35">
        <v>14.5</v>
      </c>
      <c r="E306" s="36">
        <v>3512</v>
      </c>
      <c r="F306" s="35">
        <v>99.612809999999996</v>
      </c>
      <c r="G306" s="37">
        <v>12.828402366863905</v>
      </c>
      <c r="H306" s="38">
        <v>21.9</v>
      </c>
      <c r="I306" s="35">
        <v>0.20527136874948682</v>
      </c>
      <c r="J306" s="35">
        <v>3.3136094674556213</v>
      </c>
      <c r="K306" s="35">
        <v>4.1114792899408279</v>
      </c>
      <c r="L306" s="36">
        <v>2923.5739600000002</v>
      </c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</row>
    <row r="307" spans="1:23" ht="33.6" x14ac:dyDescent="0.65">
      <c r="A307" s="34">
        <v>306</v>
      </c>
      <c r="B307" s="34" t="s">
        <v>317</v>
      </c>
      <c r="C307" s="35">
        <v>0.71615720524017468</v>
      </c>
      <c r="D307" s="35">
        <v>28.8</v>
      </c>
      <c r="E307" s="36">
        <v>3329.68</v>
      </c>
      <c r="F307" s="35">
        <v>62.326099999999997</v>
      </c>
      <c r="G307" s="37">
        <v>12.850904553961323</v>
      </c>
      <c r="H307" s="38">
        <v>25.2</v>
      </c>
      <c r="I307" s="35">
        <v>0.57546313715942543</v>
      </c>
      <c r="J307" s="35">
        <v>4.9906425452276988</v>
      </c>
      <c r="K307" s="35">
        <v>4.3605739238927015</v>
      </c>
      <c r="L307" s="36">
        <v>3504.6537699999999</v>
      </c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</row>
    <row r="308" spans="1:23" ht="33.6" x14ac:dyDescent="0.65">
      <c r="A308" s="34">
        <v>307</v>
      </c>
      <c r="B308" s="34" t="s">
        <v>318</v>
      </c>
      <c r="C308" s="35">
        <v>0.63932607510201012</v>
      </c>
      <c r="D308" s="35">
        <v>7.5</v>
      </c>
      <c r="E308" s="36">
        <v>4029</v>
      </c>
      <c r="F308" s="35">
        <v>68.146209999999996</v>
      </c>
      <c r="G308" s="37">
        <v>17.71309302194393</v>
      </c>
      <c r="H308" s="38">
        <v>29.7</v>
      </c>
      <c r="I308" s="35">
        <v>0.2244093226044305</v>
      </c>
      <c r="J308" s="35">
        <v>7.709520317406592</v>
      </c>
      <c r="K308" s="35">
        <v>2.0697241496023011</v>
      </c>
      <c r="L308" s="36">
        <v>3287.5839099999998</v>
      </c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</row>
    <row r="309" spans="1:23" ht="33.6" x14ac:dyDescent="0.65">
      <c r="A309" s="34">
        <v>308</v>
      </c>
      <c r="B309" s="34" t="s">
        <v>318</v>
      </c>
      <c r="C309" s="35">
        <v>0.48014421660224299</v>
      </c>
      <c r="D309" s="35">
        <v>9.5</v>
      </c>
      <c r="E309" s="36">
        <v>3785.23</v>
      </c>
      <c r="F309" s="35">
        <v>74.207300000000004</v>
      </c>
      <c r="G309" s="37">
        <v>14.473661402991802</v>
      </c>
      <c r="H309" s="38">
        <v>26</v>
      </c>
      <c r="I309" s="35">
        <v>0.34084130996676792</v>
      </c>
      <c r="J309" s="35">
        <v>4.1600942954706976</v>
      </c>
      <c r="K309" s="35">
        <v>6.3451838241666803</v>
      </c>
      <c r="L309" s="36">
        <v>4245.6189000000004</v>
      </c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</row>
    <row r="310" spans="1:23" ht="33.6" x14ac:dyDescent="0.65">
      <c r="A310" s="34">
        <v>309</v>
      </c>
      <c r="B310" s="34" t="s">
        <v>319</v>
      </c>
      <c r="C310" s="35">
        <v>0.50895165777501394</v>
      </c>
      <c r="D310" s="35">
        <v>4</v>
      </c>
      <c r="E310" s="36">
        <v>3411.22</v>
      </c>
      <c r="F310" s="35">
        <v>118.26527</v>
      </c>
      <c r="G310" s="37">
        <v>22.747357051680687</v>
      </c>
      <c r="H310" s="38">
        <v>24.6</v>
      </c>
      <c r="I310" s="35">
        <v>0.43546420484236198</v>
      </c>
      <c r="J310" s="35">
        <v>2.7820508624357676</v>
      </c>
      <c r="K310" s="35">
        <v>6.998003469381076</v>
      </c>
      <c r="L310" s="36">
        <v>2965.8135000000002</v>
      </c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</row>
    <row r="311" spans="1:23" ht="33.6" x14ac:dyDescent="0.65">
      <c r="A311" s="34">
        <v>310</v>
      </c>
      <c r="B311" s="34" t="s">
        <v>320</v>
      </c>
      <c r="C311" s="35">
        <v>0.51592120247390505</v>
      </c>
      <c r="D311" s="35">
        <v>8.6</v>
      </c>
      <c r="E311" s="36">
        <v>3887.57</v>
      </c>
      <c r="F311" s="35">
        <v>151.80045999999999</v>
      </c>
      <c r="G311" s="37">
        <v>20.089468286575354</v>
      </c>
      <c r="H311" s="38">
        <v>25.8</v>
      </c>
      <c r="I311" s="35">
        <v>0.98217145297320385</v>
      </c>
      <c r="J311" s="35">
        <v>4.655874266227924</v>
      </c>
      <c r="K311" s="35">
        <v>3.7059500814777997</v>
      </c>
      <c r="L311" s="36">
        <v>2517.5130100000001</v>
      </c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</row>
    <row r="312" spans="1:23" ht="33.6" x14ac:dyDescent="0.65">
      <c r="A312" s="34">
        <v>311</v>
      </c>
      <c r="B312" s="34" t="s">
        <v>320</v>
      </c>
      <c r="C312" s="35">
        <v>0.74349955169322024</v>
      </c>
      <c r="D312" s="35">
        <v>12.6</v>
      </c>
      <c r="E312" s="36">
        <v>4109.67</v>
      </c>
      <c r="F312" s="35">
        <v>116.22453</v>
      </c>
      <c r="G312" s="37">
        <v>12.400855231395267</v>
      </c>
      <c r="H312" s="38">
        <v>26.1</v>
      </c>
      <c r="I312" s="35">
        <v>0.31033273065817524</v>
      </c>
      <c r="J312" s="35">
        <v>3.3105731429753775</v>
      </c>
      <c r="K312" s="35">
        <v>3.0480722808469549</v>
      </c>
      <c r="L312" s="36">
        <v>2162.25947</v>
      </c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</row>
    <row r="313" spans="1:23" ht="33.6" x14ac:dyDescent="0.65">
      <c r="A313" s="34">
        <v>312</v>
      </c>
      <c r="B313" s="34" t="s">
        <v>321</v>
      </c>
      <c r="C313" s="35">
        <v>0.88838602887254592</v>
      </c>
      <c r="D313" s="35">
        <v>17.899999999999999</v>
      </c>
      <c r="E313" s="36">
        <v>3223.1</v>
      </c>
      <c r="F313" s="35">
        <v>106.08899</v>
      </c>
      <c r="G313" s="37">
        <v>18.584868104008212</v>
      </c>
      <c r="H313" s="38">
        <v>24.2</v>
      </c>
      <c r="I313" s="35">
        <v>0.14637805792911643</v>
      </c>
      <c r="J313" s="35">
        <v>5.2381251702390674</v>
      </c>
      <c r="K313" s="35">
        <v>3.9541559285100685</v>
      </c>
      <c r="L313" s="36">
        <v>3363.12779</v>
      </c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</row>
    <row r="314" spans="1:23" ht="33.6" x14ac:dyDescent="0.65">
      <c r="A314" s="34">
        <v>313</v>
      </c>
      <c r="B314" s="34" t="s">
        <v>322</v>
      </c>
      <c r="C314" s="35">
        <v>0.66899153085189667</v>
      </c>
      <c r="D314" s="35">
        <v>7.5</v>
      </c>
      <c r="E314" s="36">
        <v>3712.08</v>
      </c>
      <c r="F314" s="35">
        <v>128.35248999999999</v>
      </c>
      <c r="G314" s="37">
        <v>20.265461532986976</v>
      </c>
      <c r="H314" s="38">
        <v>26.1</v>
      </c>
      <c r="I314" s="35">
        <v>0.2135451701421143</v>
      </c>
      <c r="J314" s="35">
        <v>5.3376983844566217</v>
      </c>
      <c r="K314" s="35">
        <v>1.85520603515764</v>
      </c>
      <c r="L314" s="36">
        <v>2911.3230400000002</v>
      </c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</row>
    <row r="315" spans="1:23" ht="33.6" x14ac:dyDescent="0.65">
      <c r="A315" s="34">
        <v>314</v>
      </c>
      <c r="B315" s="34" t="s">
        <v>323</v>
      </c>
      <c r="C315" s="35">
        <v>0.5769558804346735</v>
      </c>
      <c r="D315" s="35">
        <v>10.4</v>
      </c>
      <c r="E315" s="36">
        <v>3630.37</v>
      </c>
      <c r="F315" s="35">
        <v>84.921779999999998</v>
      </c>
      <c r="G315" s="37">
        <v>13.696430900753555</v>
      </c>
      <c r="H315" s="38">
        <v>24</v>
      </c>
      <c r="I315" s="35">
        <v>0.27812071795845827</v>
      </c>
      <c r="J315" s="35">
        <v>3.411565206048504</v>
      </c>
      <c r="K315" s="35">
        <v>1.6819016465819128</v>
      </c>
      <c r="L315" s="36">
        <v>3446.7545</v>
      </c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</row>
    <row r="316" spans="1:23" ht="33.6" x14ac:dyDescent="0.65">
      <c r="A316" s="34">
        <v>315</v>
      </c>
      <c r="B316" s="34" t="s">
        <v>324</v>
      </c>
      <c r="C316" s="35">
        <v>1.2222573256456835</v>
      </c>
      <c r="D316" s="35">
        <v>10</v>
      </c>
      <c r="E316" s="36">
        <v>3353.91</v>
      </c>
      <c r="F316" s="35">
        <v>116.82464</v>
      </c>
      <c r="G316" s="37">
        <v>29.618513545533528</v>
      </c>
      <c r="H316" s="38">
        <v>22.9</v>
      </c>
      <c r="I316" s="35">
        <v>6.0105184072126221</v>
      </c>
      <c r="J316" s="35">
        <v>2.7643945975831294</v>
      </c>
      <c r="K316" s="35">
        <v>2.2042097780586047</v>
      </c>
      <c r="L316" s="36">
        <v>2740.2061399999998</v>
      </c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</row>
    <row r="317" spans="1:23" ht="33.6" x14ac:dyDescent="0.65">
      <c r="A317" s="34">
        <v>316</v>
      </c>
      <c r="B317" s="34" t="s">
        <v>325</v>
      </c>
      <c r="C317" s="35">
        <v>0.75884713608172205</v>
      </c>
      <c r="D317" s="35">
        <v>5.6</v>
      </c>
      <c r="E317" s="36">
        <v>4306.8100000000004</v>
      </c>
      <c r="F317" s="35">
        <v>169.61602999999999</v>
      </c>
      <c r="G317" s="37">
        <v>23.859905144107991</v>
      </c>
      <c r="H317" s="38">
        <v>33.299999999999997</v>
      </c>
      <c r="I317" s="35">
        <v>0.40561780662171071</v>
      </c>
      <c r="J317" s="35">
        <v>1.7025416514654019</v>
      </c>
      <c r="K317" s="35">
        <v>7.4449714216222791</v>
      </c>
      <c r="L317" s="36">
        <v>3994.5518699999998</v>
      </c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</row>
    <row r="318" spans="1:23" ht="33.6" x14ac:dyDescent="0.65">
      <c r="A318" s="34">
        <v>317</v>
      </c>
      <c r="B318" s="34" t="s">
        <v>326</v>
      </c>
      <c r="C318" s="35">
        <v>1.0001050530517912</v>
      </c>
      <c r="D318" s="35">
        <v>11.8</v>
      </c>
      <c r="E318" s="36">
        <v>3395.51</v>
      </c>
      <c r="F318" s="35">
        <v>49.347470000000001</v>
      </c>
      <c r="G318" s="37">
        <v>17.627902090555729</v>
      </c>
      <c r="H318" s="38">
        <v>23.8</v>
      </c>
      <c r="I318" s="35">
        <v>1.2880562060889931</v>
      </c>
      <c r="J318" s="35">
        <v>6.9335014182161991</v>
      </c>
      <c r="K318" s="35">
        <v>6.7620548376930358</v>
      </c>
      <c r="L318" s="36">
        <v>4584.8933699999998</v>
      </c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</row>
    <row r="319" spans="1:23" ht="33.6" x14ac:dyDescent="0.65">
      <c r="A319" s="34">
        <v>318</v>
      </c>
      <c r="B319" s="34" t="s">
        <v>327</v>
      </c>
      <c r="C319" s="35">
        <v>0.7554084628185711</v>
      </c>
      <c r="D319" s="35">
        <v>10.199999999999999</v>
      </c>
      <c r="E319" s="36">
        <v>3636.86</v>
      </c>
      <c r="F319" s="35">
        <v>132.62302</v>
      </c>
      <c r="G319" s="37">
        <v>13.275742787158055</v>
      </c>
      <c r="H319" s="38">
        <v>24.6</v>
      </c>
      <c r="I319" s="35">
        <v>0.5757494338463901</v>
      </c>
      <c r="J319" s="35">
        <v>7.2923094182980872</v>
      </c>
      <c r="K319" s="35">
        <v>22.932443297619717</v>
      </c>
      <c r="L319" s="36">
        <v>3737.3459699999999</v>
      </c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</row>
    <row r="320" spans="1:23" ht="33.6" x14ac:dyDescent="0.65">
      <c r="A320" s="34">
        <v>319</v>
      </c>
      <c r="B320" s="34" t="s">
        <v>328</v>
      </c>
      <c r="C320" s="35">
        <v>0.51912941565585036</v>
      </c>
      <c r="D320" s="35">
        <v>8.1</v>
      </c>
      <c r="E320" s="36">
        <v>3745.06</v>
      </c>
      <c r="F320" s="35">
        <v>166.63539</v>
      </c>
      <c r="G320" s="37">
        <v>18.205480338512643</v>
      </c>
      <c r="H320" s="38">
        <v>29.7</v>
      </c>
      <c r="I320" s="35">
        <v>0.71407503997267896</v>
      </c>
      <c r="J320" s="35">
        <v>4.2421932858303553</v>
      </c>
      <c r="K320" s="35">
        <v>5.5193091696086398</v>
      </c>
      <c r="L320" s="36">
        <v>3288.97964</v>
      </c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</row>
    <row r="321" spans="1:23" ht="33.6" x14ac:dyDescent="0.65">
      <c r="A321" s="34">
        <v>320</v>
      </c>
      <c r="B321" s="34" t="s">
        <v>329</v>
      </c>
      <c r="C321" s="35">
        <v>0.50476389594098148</v>
      </c>
      <c r="D321" s="35">
        <v>9.6</v>
      </c>
      <c r="E321" s="36">
        <v>3155.92</v>
      </c>
      <c r="F321" s="35">
        <v>28.086469999999998</v>
      </c>
      <c r="G321" s="37">
        <v>10.379020937247992</v>
      </c>
      <c r="H321" s="38">
        <v>25.5</v>
      </c>
      <c r="I321" s="35">
        <v>0.89970104421995212</v>
      </c>
      <c r="J321" s="35">
        <v>5.2766245532291949</v>
      </c>
      <c r="K321" s="35">
        <v>2.7653992811843531</v>
      </c>
      <c r="L321" s="36">
        <v>4420.9800599999999</v>
      </c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</row>
    <row r="322" spans="1:23" ht="33.6" x14ac:dyDescent="0.65">
      <c r="A322" s="34">
        <v>321</v>
      </c>
      <c r="B322" s="34" t="s">
        <v>330</v>
      </c>
      <c r="C322" s="35">
        <v>0.86277359004631737</v>
      </c>
      <c r="D322" s="35">
        <v>7.1</v>
      </c>
      <c r="E322" s="36">
        <v>3791.71</v>
      </c>
      <c r="F322" s="35">
        <v>62.329900000000002</v>
      </c>
      <c r="G322" s="37">
        <v>74.40741077104714</v>
      </c>
      <c r="H322" s="38">
        <v>25.1</v>
      </c>
      <c r="I322" s="35">
        <v>3.5921525283227411</v>
      </c>
      <c r="J322" s="35">
        <v>4.0868222686404501</v>
      </c>
      <c r="K322" s="35">
        <v>1.886658795749705</v>
      </c>
      <c r="L322" s="36">
        <v>3231.34139</v>
      </c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</row>
    <row r="323" spans="1:23" ht="33.6" x14ac:dyDescent="0.65">
      <c r="A323" s="34">
        <v>322</v>
      </c>
      <c r="B323" s="34" t="s">
        <v>331</v>
      </c>
      <c r="C323" s="35">
        <v>0.47419188572270082</v>
      </c>
      <c r="D323" s="35">
        <v>11.6</v>
      </c>
      <c r="E323" s="36">
        <v>3687.87</v>
      </c>
      <c r="F323" s="35">
        <v>68.280739999999994</v>
      </c>
      <c r="G323" s="37">
        <v>31.941683233929755</v>
      </c>
      <c r="H323" s="38">
        <v>33.4</v>
      </c>
      <c r="I323" s="35">
        <v>0.82688434220290474</v>
      </c>
      <c r="J323" s="35">
        <v>5.0069950666372138</v>
      </c>
      <c r="K323" s="35">
        <v>1.2604373757455269</v>
      </c>
      <c r="L323" s="36">
        <v>3937.7512700000002</v>
      </c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</row>
    <row r="324" spans="1:23" ht="33.6" x14ac:dyDescent="0.65">
      <c r="A324" s="34">
        <v>323</v>
      </c>
      <c r="B324" s="34" t="s">
        <v>332</v>
      </c>
      <c r="C324" s="35">
        <v>0.5818571083255637</v>
      </c>
      <c r="D324" s="35">
        <v>7.7</v>
      </c>
      <c r="E324" s="36">
        <v>3960.08</v>
      </c>
      <c r="F324" s="35">
        <v>118.75872</v>
      </c>
      <c r="G324" s="37">
        <v>19.182292206222591</v>
      </c>
      <c r="H324" s="38">
        <v>22</v>
      </c>
      <c r="I324" s="35">
        <v>0.47338296682015751</v>
      </c>
      <c r="J324" s="35">
        <v>3.3668289650885739</v>
      </c>
      <c r="K324" s="35">
        <v>3.0879001346731583</v>
      </c>
      <c r="L324" s="36">
        <v>2615.3959</v>
      </c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</row>
    <row r="325" spans="1:23" ht="33.6" x14ac:dyDescent="0.65">
      <c r="A325" s="34">
        <v>324</v>
      </c>
      <c r="B325" s="34" t="s">
        <v>333</v>
      </c>
      <c r="C325" s="35">
        <v>0.76963750660948238</v>
      </c>
      <c r="D325" s="35">
        <v>10</v>
      </c>
      <c r="E325" s="36">
        <v>3256.18</v>
      </c>
      <c r="F325" s="35">
        <v>108.22846</v>
      </c>
      <c r="G325" s="37">
        <v>11.620938840256153</v>
      </c>
      <c r="H325" s="38">
        <v>28.3</v>
      </c>
      <c r="I325" s="35">
        <v>0.51717912938260524</v>
      </c>
      <c r="J325" s="35">
        <v>4.5825744668350863</v>
      </c>
      <c r="K325" s="35">
        <v>2.6623582633217788</v>
      </c>
      <c r="L325" s="36">
        <v>2598.8132300000002</v>
      </c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</row>
    <row r="326" spans="1:23" ht="33.6" x14ac:dyDescent="0.65">
      <c r="A326" s="34">
        <v>325</v>
      </c>
      <c r="B326" s="34" t="s">
        <v>333</v>
      </c>
      <c r="C326" s="35">
        <v>0.51338870375695655</v>
      </c>
      <c r="D326" s="35">
        <v>9.6</v>
      </c>
      <c r="E326" s="36">
        <v>3295.07</v>
      </c>
      <c r="F326" s="35">
        <v>43.209350000000001</v>
      </c>
      <c r="G326" s="37">
        <v>15.841466921528495</v>
      </c>
      <c r="H326" s="38">
        <v>27.2</v>
      </c>
      <c r="I326" s="35">
        <v>0.2283580385387772</v>
      </c>
      <c r="J326" s="35">
        <v>3.7214337669367525</v>
      </c>
      <c r="K326" s="35">
        <v>2.639934367440838</v>
      </c>
      <c r="L326" s="36">
        <v>3098.22894</v>
      </c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</row>
    <row r="327" spans="1:23" ht="33.6" x14ac:dyDescent="0.65">
      <c r="A327" s="34">
        <v>326</v>
      </c>
      <c r="B327" s="34" t="s">
        <v>334</v>
      </c>
      <c r="C327" s="35">
        <v>0.99051456392176618</v>
      </c>
      <c r="D327" s="35">
        <v>6.1</v>
      </c>
      <c r="E327" s="36">
        <v>4170.83</v>
      </c>
      <c r="F327" s="35">
        <v>52.045209999999997</v>
      </c>
      <c r="G327" s="37">
        <v>32.495395539228035</v>
      </c>
      <c r="H327" s="38">
        <v>25.7</v>
      </c>
      <c r="I327" s="35">
        <v>3.2837884548911167</v>
      </c>
      <c r="J327" s="35">
        <v>4.4439835868872857</v>
      </c>
      <c r="K327" s="35">
        <v>5.1868201322332013</v>
      </c>
      <c r="L327" s="36">
        <v>3718.6316499999998</v>
      </c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</row>
    <row r="328" spans="1:23" ht="33.6" x14ac:dyDescent="0.65">
      <c r="A328" s="34">
        <v>327</v>
      </c>
      <c r="B328" s="34" t="s">
        <v>335</v>
      </c>
      <c r="C328" s="35">
        <v>0.71498990208371227</v>
      </c>
      <c r="D328" s="35">
        <v>14.1</v>
      </c>
      <c r="E328" s="36">
        <v>3298.27</v>
      </c>
      <c r="F328" s="35">
        <v>103.86442</v>
      </c>
      <c r="G328" s="37">
        <v>12.978933162322807</v>
      </c>
      <c r="H328" s="38">
        <v>26.8</v>
      </c>
      <c r="I328" s="35">
        <v>0.34947416329383463</v>
      </c>
      <c r="J328" s="35">
        <v>4.211453238511826</v>
      </c>
      <c r="K328" s="35">
        <v>1.140538108866066</v>
      </c>
      <c r="L328" s="36">
        <v>3189.0751100000002</v>
      </c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</row>
    <row r="329" spans="1:23" ht="33.6" x14ac:dyDescent="0.65">
      <c r="A329" s="34">
        <v>328</v>
      </c>
      <c r="B329" s="34" t="s">
        <v>336</v>
      </c>
      <c r="C329" s="35">
        <v>0.54601905713571963</v>
      </c>
      <c r="D329" s="35">
        <v>8.1</v>
      </c>
      <c r="E329" s="36">
        <v>3437.11</v>
      </c>
      <c r="F329" s="35">
        <v>81.572919999999996</v>
      </c>
      <c r="G329" s="37">
        <v>15.964217313205571</v>
      </c>
      <c r="H329" s="38">
        <v>29.1</v>
      </c>
      <c r="I329" s="35">
        <v>0.28298756806338921</v>
      </c>
      <c r="J329" s="35">
        <v>6.542712013608841</v>
      </c>
      <c r="K329" s="35">
        <v>2.6726383783590881</v>
      </c>
      <c r="L329" s="36">
        <v>2634.2267099999999</v>
      </c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</row>
    <row r="330" spans="1:23" ht="33.6" x14ac:dyDescent="0.65">
      <c r="A330" s="34">
        <v>329</v>
      </c>
      <c r="B330" s="34" t="s">
        <v>337</v>
      </c>
      <c r="C330" s="35">
        <v>0.61136814276272311</v>
      </c>
      <c r="D330" s="35">
        <v>15.2</v>
      </c>
      <c r="E330" s="36">
        <v>3154.01</v>
      </c>
      <c r="F330" s="35">
        <v>68.03922</v>
      </c>
      <c r="G330" s="37">
        <v>9.9553866490416407</v>
      </c>
      <c r="H330" s="38">
        <v>24.8</v>
      </c>
      <c r="I330" s="35">
        <v>0.23245866884867869</v>
      </c>
      <c r="J330" s="35">
        <v>5.3701255783212165</v>
      </c>
      <c r="K330" s="35">
        <v>3.7677627230667547</v>
      </c>
      <c r="L330" s="36">
        <v>4630.3701300000002</v>
      </c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</row>
    <row r="331" spans="1:23" ht="33.6" x14ac:dyDescent="0.65">
      <c r="A331" s="34">
        <v>330</v>
      </c>
      <c r="B331" s="34" t="s">
        <v>338</v>
      </c>
      <c r="C331" s="35">
        <v>0.50298349881964954</v>
      </c>
      <c r="D331" s="35">
        <v>5.3</v>
      </c>
      <c r="E331" s="36">
        <v>3167.19</v>
      </c>
      <c r="F331" s="35">
        <v>124.32041</v>
      </c>
      <c r="G331" s="37">
        <v>17.260400726004484</v>
      </c>
      <c r="H331" s="38">
        <v>25.9</v>
      </c>
      <c r="I331" s="35">
        <v>0.38733417255737385</v>
      </c>
      <c r="J331" s="35">
        <v>3.7961018778841478</v>
      </c>
      <c r="K331" s="35">
        <v>3.0940602868429479</v>
      </c>
      <c r="L331" s="36">
        <v>2358.5774099999999</v>
      </c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</row>
    <row r="332" spans="1:23" ht="33.6" x14ac:dyDescent="0.65">
      <c r="A332" s="34">
        <v>331</v>
      </c>
      <c r="B332" s="34" t="s">
        <v>339</v>
      </c>
      <c r="C332" s="35">
        <v>0.81729008733862607</v>
      </c>
      <c r="D332" s="35">
        <v>3.4</v>
      </c>
      <c r="E332" s="36">
        <v>4141.97</v>
      </c>
      <c r="F332" s="35">
        <v>90.886390000000006</v>
      </c>
      <c r="G332" s="37">
        <v>29.193383767948831</v>
      </c>
      <c r="H332" s="38">
        <v>24.9</v>
      </c>
      <c r="I332" s="35">
        <v>2.9336266960029338</v>
      </c>
      <c r="J332" s="35">
        <v>2.3373405738950224</v>
      </c>
      <c r="K332" s="35">
        <v>4.6950160107829317</v>
      </c>
      <c r="L332" s="36">
        <v>2648.0354699999998</v>
      </c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</row>
    <row r="333" spans="1:23" ht="33.6" x14ac:dyDescent="0.65">
      <c r="A333" s="34">
        <v>332</v>
      </c>
      <c r="B333" s="34" t="s">
        <v>340</v>
      </c>
      <c r="C333" s="35">
        <v>0.34570653773649895</v>
      </c>
      <c r="D333" s="35">
        <v>6.2</v>
      </c>
      <c r="E333" s="36">
        <v>3281.91</v>
      </c>
      <c r="F333" s="35">
        <v>51.856409999999997</v>
      </c>
      <c r="G333" s="37">
        <v>10.897271298215728</v>
      </c>
      <c r="H333" s="38">
        <v>26.2</v>
      </c>
      <c r="I333" s="35">
        <v>1.1483550589695841</v>
      </c>
      <c r="J333" s="35">
        <v>4.6344717015400221</v>
      </c>
      <c r="K333" s="35">
        <v>2.1330469146317785</v>
      </c>
      <c r="L333" s="36">
        <v>3763.4978999999998</v>
      </c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</row>
    <row r="334" spans="1:23" ht="33.6" x14ac:dyDescent="0.65">
      <c r="A334" s="34">
        <v>333</v>
      </c>
      <c r="B334" s="34" t="s">
        <v>341</v>
      </c>
      <c r="C334" s="35">
        <v>0.7401717757139864</v>
      </c>
      <c r="D334" s="35">
        <v>9</v>
      </c>
      <c r="E334" s="36">
        <v>4180.67</v>
      </c>
      <c r="F334" s="35">
        <v>99.549409999999995</v>
      </c>
      <c r="G334" s="37">
        <v>32.426157391243628</v>
      </c>
      <c r="H334" s="38">
        <v>23.9</v>
      </c>
      <c r="I334" s="35">
        <v>2.3612750885478158</v>
      </c>
      <c r="J334" s="35">
        <v>2.8803854479435791</v>
      </c>
      <c r="K334" s="35">
        <v>6.9528140492982331</v>
      </c>
      <c r="L334" s="36">
        <v>2522.1440499999999</v>
      </c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</row>
    <row r="335" spans="1:23" ht="33.6" x14ac:dyDescent="0.65">
      <c r="A335" s="34">
        <v>334</v>
      </c>
      <c r="B335" s="34" t="s">
        <v>342</v>
      </c>
      <c r="C335" s="35">
        <v>0.83996619004014939</v>
      </c>
      <c r="D335" s="35">
        <v>19.3</v>
      </c>
      <c r="E335" s="36">
        <v>3528</v>
      </c>
      <c r="F335" s="35">
        <v>17.391300000000001</v>
      </c>
      <c r="G335" s="37">
        <v>19.000493061914487</v>
      </c>
      <c r="H335" s="38">
        <v>25.7</v>
      </c>
      <c r="I335" s="35">
        <v>0.44163451257496161</v>
      </c>
      <c r="J335" s="35">
        <v>5.987180390223287</v>
      </c>
      <c r="K335" s="35">
        <v>11.931217862928786</v>
      </c>
      <c r="L335" s="36">
        <v>4061.4214299999999</v>
      </c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</row>
    <row r="336" spans="1:23" ht="33.6" x14ac:dyDescent="0.65">
      <c r="A336" s="34">
        <v>335</v>
      </c>
      <c r="B336" s="34" t="s">
        <v>343</v>
      </c>
      <c r="C336" s="35">
        <v>0.7775905800455446</v>
      </c>
      <c r="D336" s="35">
        <v>12.6</v>
      </c>
      <c r="E336" s="36">
        <v>3557.62</v>
      </c>
      <c r="F336" s="35">
        <v>156.92502999999999</v>
      </c>
      <c r="G336" s="37">
        <v>14.515024160850166</v>
      </c>
      <c r="H336" s="38">
        <v>24.6</v>
      </c>
      <c r="I336" s="35">
        <v>0.10600856549209176</v>
      </c>
      <c r="J336" s="35">
        <v>5.369077814600189</v>
      </c>
      <c r="K336" s="35">
        <v>5.964304889563623</v>
      </c>
      <c r="L336" s="36">
        <v>3192.9165200000002</v>
      </c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</row>
    <row r="337" spans="1:23" ht="33.6" x14ac:dyDescent="0.65">
      <c r="A337" s="34">
        <v>336</v>
      </c>
      <c r="B337" s="34" t="s">
        <v>344</v>
      </c>
      <c r="C337" s="35">
        <v>0.65616595884666673</v>
      </c>
      <c r="D337" s="35">
        <v>2.8</v>
      </c>
      <c r="E337" s="36">
        <v>5739.61</v>
      </c>
      <c r="F337" s="35">
        <v>36.744639999999997</v>
      </c>
      <c r="G337" s="37">
        <v>27.697056460831586</v>
      </c>
      <c r="H337" s="38">
        <v>31.3</v>
      </c>
      <c r="I337" s="35">
        <v>6.4380171680457812</v>
      </c>
      <c r="J337" s="35">
        <v>1.892841240221508</v>
      </c>
      <c r="K337" s="35">
        <v>2.5405977387388776</v>
      </c>
      <c r="L337" s="36">
        <v>3767.2141700000002</v>
      </c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</row>
    <row r="338" spans="1:23" ht="33.6" x14ac:dyDescent="0.65">
      <c r="A338" s="34">
        <v>337</v>
      </c>
      <c r="B338" s="34" t="s">
        <v>345</v>
      </c>
      <c r="C338" s="35">
        <v>0.72493622840312422</v>
      </c>
      <c r="D338" s="35">
        <v>3.2</v>
      </c>
      <c r="E338" s="36">
        <v>4800.8100000000004</v>
      </c>
      <c r="F338" s="35">
        <v>19.017499999999998</v>
      </c>
      <c r="G338" s="37">
        <v>16.558700549619125</v>
      </c>
      <c r="H338" s="38">
        <v>41.2</v>
      </c>
      <c r="I338" s="35">
        <v>0.59948668952209672</v>
      </c>
      <c r="J338" s="35">
        <v>2.7174151246066325</v>
      </c>
      <c r="K338" s="35">
        <v>2.1502642905355063</v>
      </c>
      <c r="L338" s="36">
        <v>2081.61888</v>
      </c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</row>
    <row r="339" spans="1:23" ht="33.6" x14ac:dyDescent="0.65">
      <c r="A339" s="34">
        <v>338</v>
      </c>
      <c r="B339" s="34" t="s">
        <v>346</v>
      </c>
      <c r="C339" s="35">
        <v>0.79995395948434622</v>
      </c>
      <c r="D339" s="35">
        <v>16.5</v>
      </c>
      <c r="E339" s="36">
        <v>3478.59</v>
      </c>
      <c r="F339" s="35">
        <v>23.15964</v>
      </c>
      <c r="G339" s="37">
        <v>11.452578268876612</v>
      </c>
      <c r="H339" s="38">
        <v>24</v>
      </c>
      <c r="I339" s="35">
        <v>0.23906763621874688</v>
      </c>
      <c r="J339" s="35">
        <v>2.8775322283609577</v>
      </c>
      <c r="K339" s="35">
        <v>2.4315147329650091</v>
      </c>
      <c r="L339" s="36">
        <v>3705.7147799999998</v>
      </c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</row>
    <row r="340" spans="1:23" ht="33.6" x14ac:dyDescent="0.65">
      <c r="A340" s="34">
        <v>339</v>
      </c>
      <c r="B340" s="34" t="s">
        <v>347</v>
      </c>
      <c r="C340" s="35">
        <v>0.59748427672955984</v>
      </c>
      <c r="D340" s="35">
        <v>8.6999999999999993</v>
      </c>
      <c r="E340" s="36">
        <v>3488.88</v>
      </c>
      <c r="F340" s="35">
        <v>171.50396000000001</v>
      </c>
      <c r="G340" s="37">
        <v>14.622641509433963</v>
      </c>
      <c r="H340" s="38">
        <v>25.5</v>
      </c>
      <c r="I340" s="35">
        <v>0.2308469196364161</v>
      </c>
      <c r="J340" s="35">
        <v>2.8587764436821042</v>
      </c>
      <c r="K340" s="35">
        <v>3.4602630074328187</v>
      </c>
      <c r="L340" s="36">
        <v>3074.1280700000002</v>
      </c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</row>
    <row r="341" spans="1:23" ht="33.6" x14ac:dyDescent="0.65">
      <c r="A341" s="34">
        <v>340</v>
      </c>
      <c r="B341" s="34" t="s">
        <v>348</v>
      </c>
      <c r="C341" s="35">
        <v>0.58830484027334418</v>
      </c>
      <c r="D341" s="35">
        <v>9.9</v>
      </c>
      <c r="E341" s="36">
        <v>3554.31</v>
      </c>
      <c r="F341" s="35">
        <v>96.827640000000002</v>
      </c>
      <c r="G341" s="37">
        <v>15.984488425433309</v>
      </c>
      <c r="H341" s="38">
        <v>25.4</v>
      </c>
      <c r="I341" s="35">
        <v>0.46683524606107762</v>
      </c>
      <c r="J341" s="35">
        <v>2.2699865219550257</v>
      </c>
      <c r="K341" s="35">
        <v>2.0109243101369088</v>
      </c>
      <c r="L341" s="36">
        <v>2353.75848</v>
      </c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</row>
    <row r="342" spans="1:23" ht="33.6" x14ac:dyDescent="0.65">
      <c r="A342" s="34">
        <v>341</v>
      </c>
      <c r="B342" s="34" t="s">
        <v>349</v>
      </c>
      <c r="C342" s="35">
        <v>1.1083426411203712</v>
      </c>
      <c r="D342" s="35">
        <v>22.9</v>
      </c>
      <c r="E342" s="36">
        <v>3160.33</v>
      </c>
      <c r="F342" s="35">
        <v>5.8422599999999996</v>
      </c>
      <c r="G342" s="37">
        <v>14.520147779018815</v>
      </c>
      <c r="H342" s="38">
        <v>25.8</v>
      </c>
      <c r="I342" s="35">
        <v>0.12982891434176741</v>
      </c>
      <c r="J342" s="35">
        <v>4.7254918807457686</v>
      </c>
      <c r="K342" s="35">
        <v>3.7520405533121401</v>
      </c>
      <c r="L342" s="36">
        <v>4466.9645200000004</v>
      </c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</row>
    <row r="343" spans="1:23" ht="33.6" x14ac:dyDescent="0.65">
      <c r="A343" s="34">
        <v>342</v>
      </c>
      <c r="B343" s="34" t="s">
        <v>350</v>
      </c>
      <c r="C343" s="35">
        <v>0.64496820052375603</v>
      </c>
      <c r="D343" s="35">
        <v>9.8000000000000007</v>
      </c>
      <c r="E343" s="36">
        <v>3396.09</v>
      </c>
      <c r="F343" s="35">
        <v>2.5789800000000001</v>
      </c>
      <c r="G343" s="37">
        <v>15.5331088664422</v>
      </c>
      <c r="H343" s="38">
        <v>29.6</v>
      </c>
      <c r="I343" s="35">
        <v>0.29489826010026543</v>
      </c>
      <c r="J343" s="35">
        <v>4.9382716049382713</v>
      </c>
      <c r="K343" s="35">
        <v>2.2750467639356526</v>
      </c>
      <c r="L343" s="36">
        <v>4318.5334800000001</v>
      </c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</row>
    <row r="344" spans="1:23" ht="33.6" x14ac:dyDescent="0.65">
      <c r="A344" s="34">
        <v>343</v>
      </c>
      <c r="B344" s="34" t="s">
        <v>351</v>
      </c>
      <c r="C344" s="35">
        <v>0.41297839368443257</v>
      </c>
      <c r="D344" s="35">
        <v>6.8</v>
      </c>
      <c r="E344" s="36">
        <v>3942.56</v>
      </c>
      <c r="F344" s="35">
        <v>62.728180000000002</v>
      </c>
      <c r="G344" s="37">
        <v>12.056697308743946</v>
      </c>
      <c r="H344" s="38">
        <v>30.1</v>
      </c>
      <c r="I344" s="35">
        <v>1.2902283460733239</v>
      </c>
      <c r="J344" s="35">
        <v>4.6247089273109347</v>
      </c>
      <c r="K344" s="35">
        <v>1.8428248046668991</v>
      </c>
      <c r="L344" s="36">
        <v>2347.0397800000001</v>
      </c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</row>
    <row r="345" spans="1:23" ht="33.6" x14ac:dyDescent="0.65">
      <c r="A345" s="34">
        <v>344</v>
      </c>
      <c r="B345" s="34" t="s">
        <v>352</v>
      </c>
      <c r="C345" s="35">
        <v>0.52046919909888911</v>
      </c>
      <c r="D345" s="35">
        <v>8.6</v>
      </c>
      <c r="E345" s="36">
        <v>3383.38</v>
      </c>
      <c r="F345" s="35">
        <v>153.09324000000001</v>
      </c>
      <c r="G345" s="37">
        <v>12.390274217354152</v>
      </c>
      <c r="H345" s="38">
        <v>28.6</v>
      </c>
      <c r="I345" s="35">
        <v>0.47491581037906916</v>
      </c>
      <c r="J345" s="35">
        <v>5.1787980009839725</v>
      </c>
      <c r="K345" s="35">
        <v>2.1516610994588157</v>
      </c>
      <c r="L345" s="36">
        <v>5162.6531000000004</v>
      </c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</row>
    <row r="346" spans="1:23" ht="33.6" x14ac:dyDescent="0.65">
      <c r="A346" s="34">
        <v>345</v>
      </c>
      <c r="B346" s="34" t="s">
        <v>353</v>
      </c>
      <c r="C346" s="35">
        <v>0.55164902810332173</v>
      </c>
      <c r="D346" s="35">
        <v>5.8</v>
      </c>
      <c r="E346" s="36">
        <v>3094.11</v>
      </c>
      <c r="F346" s="35">
        <v>115.76264999999999</v>
      </c>
      <c r="G346" s="37">
        <v>10.796221322537111</v>
      </c>
      <c r="H346" s="38">
        <v>30.3</v>
      </c>
      <c r="I346" s="35">
        <v>0.5198135602030739</v>
      </c>
      <c r="J346" s="35">
        <v>6.6292587068210329</v>
      </c>
      <c r="K346" s="35">
        <v>1.8358311433103676</v>
      </c>
      <c r="L346" s="36">
        <v>4362.9519099999998</v>
      </c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</row>
    <row r="347" spans="1:23" ht="33.6" x14ac:dyDescent="0.65">
      <c r="A347" s="34">
        <v>346</v>
      </c>
      <c r="B347" s="34" t="s">
        <v>354</v>
      </c>
      <c r="C347" s="35">
        <v>0.89613541601842062</v>
      </c>
      <c r="D347" s="35">
        <v>16</v>
      </c>
      <c r="E347" s="36">
        <v>3770.16</v>
      </c>
      <c r="F347" s="35">
        <v>100.44541</v>
      </c>
      <c r="G347" s="37">
        <v>30.253460522923465</v>
      </c>
      <c r="H347" s="38">
        <v>23</v>
      </c>
      <c r="I347" s="35">
        <v>2.2533206831119545</v>
      </c>
      <c r="J347" s="35">
        <v>5.4230417040797274</v>
      </c>
      <c r="K347" s="35">
        <v>3.4592782909417426</v>
      </c>
      <c r="L347" s="36">
        <v>3460.22955</v>
      </c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</row>
    <row r="348" spans="1:23" ht="33.6" x14ac:dyDescent="0.65">
      <c r="A348" s="34">
        <v>347</v>
      </c>
      <c r="B348" s="34" t="s">
        <v>355</v>
      </c>
      <c r="C348" s="35">
        <v>0.80595808556087989</v>
      </c>
      <c r="D348" s="35">
        <v>22.2</v>
      </c>
      <c r="E348" s="36">
        <v>3269.66</v>
      </c>
      <c r="F348" s="35">
        <v>34.997869999999999</v>
      </c>
      <c r="G348" s="37">
        <v>12.735985220252871</v>
      </c>
      <c r="H348" s="38">
        <v>26.1</v>
      </c>
      <c r="I348" s="35">
        <v>0.25108066475302487</v>
      </c>
      <c r="J348" s="35">
        <v>4.503204202990589</v>
      </c>
      <c r="K348" s="35">
        <v>0.93412620518445821</v>
      </c>
      <c r="L348" s="36">
        <v>3371.6413600000001</v>
      </c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</row>
    <row r="349" spans="1:23" ht="33.6" x14ac:dyDescent="0.65">
      <c r="A349" s="34">
        <v>348</v>
      </c>
      <c r="B349" s="34" t="s">
        <v>356</v>
      </c>
      <c r="C349" s="35">
        <v>0.79828062634326058</v>
      </c>
      <c r="D349" s="35">
        <v>19.100000000000001</v>
      </c>
      <c r="E349" s="36">
        <v>3389.98</v>
      </c>
      <c r="F349" s="35">
        <v>13.940519999999999</v>
      </c>
      <c r="G349" s="37">
        <v>15.709753351755195</v>
      </c>
      <c r="H349" s="38">
        <v>28</v>
      </c>
      <c r="I349" s="35">
        <v>0.15918243899333026</v>
      </c>
      <c r="J349" s="35">
        <v>4.6054651519803498</v>
      </c>
      <c r="K349" s="35">
        <v>3.4295363831747001</v>
      </c>
      <c r="L349" s="36">
        <v>2998.6439500000001</v>
      </c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</row>
    <row r="350" spans="1:23" ht="33.6" x14ac:dyDescent="0.65">
      <c r="A350" s="34">
        <v>349</v>
      </c>
      <c r="B350" s="34" t="s">
        <v>357</v>
      </c>
      <c r="C350" s="35">
        <v>0.57757941716986083</v>
      </c>
      <c r="D350" s="35">
        <v>8.6</v>
      </c>
      <c r="E350" s="36">
        <v>3591.87</v>
      </c>
      <c r="F350" s="35">
        <v>61.77261</v>
      </c>
      <c r="G350" s="37">
        <v>11.83600245033692</v>
      </c>
      <c r="H350" s="38">
        <v>29.2</v>
      </c>
      <c r="I350" s="35">
        <v>0.24232811226400544</v>
      </c>
      <c r="J350" s="35">
        <v>4.59438172748753</v>
      </c>
      <c r="K350" s="35">
        <v>2.9495930690469936</v>
      </c>
      <c r="L350" s="36">
        <v>3305.48263</v>
      </c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</row>
    <row r="351" spans="1:23" ht="33.6" x14ac:dyDescent="0.65">
      <c r="A351" s="34">
        <v>350</v>
      </c>
      <c r="B351" s="34" t="s">
        <v>358</v>
      </c>
      <c r="C351" s="35">
        <v>0.57573185716276298</v>
      </c>
      <c r="D351" s="35">
        <v>8</v>
      </c>
      <c r="E351" s="36">
        <v>3261.93</v>
      </c>
      <c r="F351" s="35">
        <v>94.504409999999993</v>
      </c>
      <c r="G351" s="37">
        <v>16.492912607830966</v>
      </c>
      <c r="H351" s="38">
        <v>27.6</v>
      </c>
      <c r="I351" s="35">
        <v>1.4995640802092416</v>
      </c>
      <c r="J351" s="35">
        <v>3.9268839542454681</v>
      </c>
      <c r="K351" s="35">
        <v>2.0129713844166042</v>
      </c>
      <c r="L351" s="36">
        <v>3787.7139200000001</v>
      </c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</row>
    <row r="352" spans="1:23" ht="33.6" x14ac:dyDescent="0.65">
      <c r="A352" s="34">
        <v>351</v>
      </c>
      <c r="B352" s="34" t="s">
        <v>359</v>
      </c>
      <c r="C352" s="35">
        <v>0.5744718002444561</v>
      </c>
      <c r="D352" s="35">
        <v>2.6</v>
      </c>
      <c r="E352" s="36">
        <v>3315.96</v>
      </c>
      <c r="F352" s="35">
        <v>157.82080999999999</v>
      </c>
      <c r="G352" s="37">
        <v>12.327571154181946</v>
      </c>
      <c r="H352" s="38">
        <v>26.9</v>
      </c>
      <c r="I352" s="35">
        <v>0.38250481808953557</v>
      </c>
      <c r="J352" s="35">
        <v>6.1114021302601707</v>
      </c>
      <c r="K352" s="35">
        <v>3.0991793259996512</v>
      </c>
      <c r="L352" s="36">
        <v>3431.34276</v>
      </c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</row>
    <row r="353" spans="1:23" ht="33.6" x14ac:dyDescent="0.65">
      <c r="A353" s="34">
        <v>352</v>
      </c>
      <c r="B353" s="34" t="s">
        <v>360</v>
      </c>
      <c r="C353" s="35">
        <v>0.58412096713323669</v>
      </c>
      <c r="D353" s="35">
        <v>11.6</v>
      </c>
      <c r="E353" s="36">
        <v>3851.8</v>
      </c>
      <c r="F353" s="35">
        <v>23.402709999999999</v>
      </c>
      <c r="G353" s="37">
        <v>20.18634842626993</v>
      </c>
      <c r="H353" s="38">
        <v>29.5</v>
      </c>
      <c r="I353" s="35">
        <v>0.80750031461051219</v>
      </c>
      <c r="J353" s="35">
        <v>2.3901575826700996</v>
      </c>
      <c r="K353" s="35">
        <v>1.0239938275228742</v>
      </c>
      <c r="L353" s="36">
        <v>2422.3324600000001</v>
      </c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</row>
    <row r="354" spans="1:23" ht="33.6" x14ac:dyDescent="0.65">
      <c r="A354" s="34">
        <v>353</v>
      </c>
      <c r="B354" s="34" t="s">
        <v>361</v>
      </c>
      <c r="C354" s="35">
        <v>0.5982561469758364</v>
      </c>
      <c r="D354" s="35">
        <v>14.9</v>
      </c>
      <c r="E354" s="36">
        <v>4202.1000000000004</v>
      </c>
      <c r="F354" s="35">
        <v>141.66343000000001</v>
      </c>
      <c r="G354" s="37">
        <v>13.832021554193098</v>
      </c>
      <c r="H354" s="38">
        <v>26.1</v>
      </c>
      <c r="I354" s="35">
        <v>0.29631385563588952</v>
      </c>
      <c r="J354" s="35">
        <v>5.303689246239685</v>
      </c>
      <c r="K354" s="35">
        <v>6.0296582302649728</v>
      </c>
      <c r="L354" s="36">
        <v>3571.8225600000001</v>
      </c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</row>
    <row r="355" spans="1:23" ht="33.6" x14ac:dyDescent="0.65">
      <c r="A355" s="34">
        <v>354</v>
      </c>
      <c r="B355" s="34" t="s">
        <v>362</v>
      </c>
      <c r="C355" s="35">
        <v>0.81498173857543643</v>
      </c>
      <c r="D355" s="35">
        <v>2.8</v>
      </c>
      <c r="E355" s="36">
        <v>4800.54</v>
      </c>
      <c r="F355" s="35">
        <v>40.75132</v>
      </c>
      <c r="G355" s="37">
        <v>36.05710047155091</v>
      </c>
      <c r="H355" s="38">
        <v>34.1</v>
      </c>
      <c r="I355" s="35">
        <v>3.9273273683491561</v>
      </c>
      <c r="J355" s="35">
        <v>2.5718107586371288</v>
      </c>
      <c r="K355" s="35">
        <v>4.6802564910778557</v>
      </c>
      <c r="L355" s="36">
        <v>1648.72829</v>
      </c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</row>
    <row r="356" spans="1:23" ht="33.6" x14ac:dyDescent="0.65">
      <c r="A356" s="34">
        <v>355</v>
      </c>
      <c r="B356" s="34" t="s">
        <v>363</v>
      </c>
      <c r="C356" s="35">
        <v>0.79464993923693239</v>
      </c>
      <c r="D356" s="35">
        <v>2.9</v>
      </c>
      <c r="E356" s="36">
        <v>3964.54</v>
      </c>
      <c r="F356" s="35">
        <v>86.23415</v>
      </c>
      <c r="G356" s="37">
        <v>17.959670787882317</v>
      </c>
      <c r="H356" s="38">
        <v>38.700000000000003</v>
      </c>
      <c r="I356" s="35">
        <v>0.42945334168381499</v>
      </c>
      <c r="J356" s="35">
        <v>6.5493126860186726</v>
      </c>
      <c r="K356" s="35">
        <v>2.4976895480246548</v>
      </c>
      <c r="L356" s="36">
        <v>3165.70489</v>
      </c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</row>
    <row r="357" spans="1:23" ht="33.6" x14ac:dyDescent="0.65">
      <c r="A357" s="34">
        <v>356</v>
      </c>
      <c r="B357" s="34" t="s">
        <v>364</v>
      </c>
      <c r="C357" s="35">
        <v>0.48265929703008831</v>
      </c>
      <c r="D357" s="35">
        <v>6.7</v>
      </c>
      <c r="E357" s="36">
        <v>3607.5</v>
      </c>
      <c r="F357" s="35">
        <v>113.84229999999999</v>
      </c>
      <c r="G357" s="37">
        <v>10.587365225176132</v>
      </c>
      <c r="H357" s="38">
        <v>26.5</v>
      </c>
      <c r="I357" s="35">
        <v>0.41218357803772188</v>
      </c>
      <c r="J357" s="35">
        <v>4.2816550542991711</v>
      </c>
      <c r="K357" s="35">
        <v>3.837011664266345</v>
      </c>
      <c r="L357" s="36">
        <v>3096.7783800000002</v>
      </c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</row>
    <row r="358" spans="1:23" ht="33.6" x14ac:dyDescent="0.65">
      <c r="A358" s="34">
        <v>357</v>
      </c>
      <c r="B358" s="34" t="s">
        <v>365</v>
      </c>
      <c r="C358" s="35">
        <v>0.69798247401671076</v>
      </c>
      <c r="D358" s="35">
        <v>11.1</v>
      </c>
      <c r="E358" s="36">
        <v>3359.68</v>
      </c>
      <c r="F358" s="35">
        <v>40.249830000000003</v>
      </c>
      <c r="G358" s="37">
        <v>17.169349908294272</v>
      </c>
      <c r="H358" s="38">
        <v>26.7</v>
      </c>
      <c r="I358" s="35">
        <v>0.3043896187119513</v>
      </c>
      <c r="J358" s="35">
        <v>5.6042388424699405</v>
      </c>
      <c r="K358" s="35">
        <v>4.0235887507642145</v>
      </c>
      <c r="L358" s="36">
        <v>3165.3250499999999</v>
      </c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</row>
    <row r="359" spans="1:23" ht="33.6" x14ac:dyDescent="0.65">
      <c r="A359" s="34">
        <v>358</v>
      </c>
      <c r="B359" s="34" t="s">
        <v>366</v>
      </c>
      <c r="C359" s="35">
        <v>0.72189696561490768</v>
      </c>
      <c r="D359" s="35">
        <v>6.8</v>
      </c>
      <c r="E359" s="36">
        <v>3735.63</v>
      </c>
      <c r="F359" s="35">
        <v>12.29508</v>
      </c>
      <c r="G359" s="37">
        <v>11.812859437334852</v>
      </c>
      <c r="H359" s="38">
        <v>31.4</v>
      </c>
      <c r="I359" s="35">
        <v>0.2017208338828933</v>
      </c>
      <c r="J359" s="35">
        <v>3.972160337115521</v>
      </c>
      <c r="K359" s="35">
        <v>1.0215360171321002</v>
      </c>
      <c r="L359" s="36">
        <v>3696.47514</v>
      </c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</row>
    <row r="360" spans="1:23" ht="33.6" x14ac:dyDescent="0.65">
      <c r="A360" s="34">
        <v>359</v>
      </c>
      <c r="B360" s="34" t="s">
        <v>367</v>
      </c>
      <c r="C360" s="35">
        <v>0.58788550423007269</v>
      </c>
      <c r="D360" s="35">
        <v>7</v>
      </c>
      <c r="E360" s="36">
        <v>3512.07</v>
      </c>
      <c r="F360" s="35">
        <v>9.3978000000000002</v>
      </c>
      <c r="G360" s="37">
        <v>13.838959915668838</v>
      </c>
      <c r="H360" s="38">
        <v>26.6</v>
      </c>
      <c r="I360" s="35">
        <v>0.50203667149686793</v>
      </c>
      <c r="J360" s="35">
        <v>1.6217531151174418</v>
      </c>
      <c r="K360" s="35">
        <v>1.3255128794226558</v>
      </c>
      <c r="L360" s="36">
        <v>3413.3308099999999</v>
      </c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</row>
    <row r="361" spans="1:23" ht="33.6" x14ac:dyDescent="0.65">
      <c r="A361" s="34">
        <v>360</v>
      </c>
      <c r="B361" s="34" t="s">
        <v>368</v>
      </c>
      <c r="C361" s="35">
        <v>0.8765580562980525</v>
      </c>
      <c r="D361" s="35">
        <v>7.7</v>
      </c>
      <c r="E361" s="36">
        <v>4029.87</v>
      </c>
      <c r="F361" s="35">
        <v>229.66526999999999</v>
      </c>
      <c r="G361" s="37">
        <v>24.153790914116687</v>
      </c>
      <c r="H361" s="38">
        <v>22.5</v>
      </c>
      <c r="I361" s="35">
        <v>4.9751243781094523</v>
      </c>
      <c r="J361" s="35">
        <v>2.4507149818476108</v>
      </c>
      <c r="K361" s="35">
        <v>3.6479747405376752</v>
      </c>
      <c r="L361" s="36">
        <v>1752.1187299999999</v>
      </c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</row>
    <row r="362" spans="1:23" ht="33.6" x14ac:dyDescent="0.65">
      <c r="A362" s="34">
        <v>361</v>
      </c>
      <c r="B362" s="34" t="s">
        <v>369</v>
      </c>
      <c r="C362" s="35">
        <v>0.740774301701289</v>
      </c>
      <c r="D362" s="35">
        <v>10.3</v>
      </c>
      <c r="E362" s="36">
        <v>3660.67</v>
      </c>
      <c r="F362" s="35">
        <v>30.938379999999999</v>
      </c>
      <c r="G362" s="37">
        <v>15.33651994653739</v>
      </c>
      <c r="H362" s="38">
        <v>26.8</v>
      </c>
      <c r="I362" s="35">
        <v>0.25916630292448711</v>
      </c>
      <c r="J362" s="35">
        <v>3.1715107718097997</v>
      </c>
      <c r="K362" s="35">
        <v>1.1764039598577352</v>
      </c>
      <c r="L362" s="36">
        <v>2787.3728599999999</v>
      </c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</row>
    <row r="363" spans="1:23" ht="33.6" x14ac:dyDescent="0.65">
      <c r="A363" s="34">
        <v>362</v>
      </c>
      <c r="B363" s="34" t="s">
        <v>370</v>
      </c>
      <c r="C363" s="35">
        <v>0.75050033355570389</v>
      </c>
      <c r="D363" s="35">
        <v>12.1</v>
      </c>
      <c r="E363" s="36">
        <v>3243.03</v>
      </c>
      <c r="F363" s="35">
        <v>240.33652000000001</v>
      </c>
      <c r="G363" s="37">
        <v>8.8762878956341265</v>
      </c>
      <c r="H363" s="38">
        <v>30.6</v>
      </c>
      <c r="I363" s="35">
        <v>0.33684615754775998</v>
      </c>
      <c r="J363" s="35">
        <v>2.7796308650211254</v>
      </c>
      <c r="K363" s="35">
        <v>1.6918686531761915</v>
      </c>
      <c r="L363" s="36">
        <v>2634.7842999999998</v>
      </c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</row>
    <row r="364" spans="1:23" ht="33.6" x14ac:dyDescent="0.65">
      <c r="A364" s="34">
        <v>363</v>
      </c>
      <c r="B364" s="34" t="s">
        <v>371</v>
      </c>
      <c r="C364" s="35">
        <v>1.1508476673679</v>
      </c>
      <c r="D364" s="35">
        <v>12.3</v>
      </c>
      <c r="E364" s="36">
        <v>3794.5</v>
      </c>
      <c r="F364" s="35">
        <v>39.305819999999997</v>
      </c>
      <c r="G364" s="37">
        <v>14.818710555624303</v>
      </c>
      <c r="H364" s="38">
        <v>24.9</v>
      </c>
      <c r="I364" s="35">
        <v>4.2847725774555041</v>
      </c>
      <c r="J364" s="35">
        <v>3.8670956564781584</v>
      </c>
      <c r="K364" s="35">
        <v>4.3899269892340058</v>
      </c>
      <c r="L364" s="36">
        <v>3827.8523700000001</v>
      </c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</row>
    <row r="365" spans="1:23" ht="33.6" x14ac:dyDescent="0.65">
      <c r="A365" s="34">
        <v>364</v>
      </c>
      <c r="B365" s="34" t="s">
        <v>372</v>
      </c>
      <c r="C365" s="35">
        <v>0.51691022964509392</v>
      </c>
      <c r="D365" s="35">
        <v>11.3</v>
      </c>
      <c r="E365" s="36">
        <v>3840.22</v>
      </c>
      <c r="F365" s="35">
        <v>211.44408999999999</v>
      </c>
      <c r="G365" s="37">
        <v>17.862212943632567</v>
      </c>
      <c r="H365" s="38">
        <v>30</v>
      </c>
      <c r="I365" s="35">
        <v>0.41906548397074522</v>
      </c>
      <c r="J365" s="35">
        <v>2.9227557411273488</v>
      </c>
      <c r="K365" s="35">
        <v>3.2298121085594991</v>
      </c>
      <c r="L365" s="36">
        <v>4143.1231699999998</v>
      </c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</row>
    <row r="366" spans="1:23" ht="33.6" x14ac:dyDescent="0.65">
      <c r="A366" s="34">
        <v>365</v>
      </c>
      <c r="B366" s="34" t="s">
        <v>373</v>
      </c>
      <c r="C366" s="35">
        <v>0.58622814796999712</v>
      </c>
      <c r="D366" s="35">
        <v>13.9</v>
      </c>
      <c r="E366" s="36">
        <v>3434.23</v>
      </c>
      <c r="F366" s="35">
        <v>66.86627</v>
      </c>
      <c r="G366" s="37">
        <v>17.677033384941453</v>
      </c>
      <c r="H366" s="38">
        <v>27.7</v>
      </c>
      <c r="I366" s="35">
        <v>0.261998927052013</v>
      </c>
      <c r="J366" s="35">
        <v>4.8100771115486944</v>
      </c>
      <c r="K366" s="35">
        <v>10.011123303320456</v>
      </c>
      <c r="L366" s="36">
        <v>4533.6179300000003</v>
      </c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</row>
    <row r="367" spans="1:23" ht="33.6" x14ac:dyDescent="0.65">
      <c r="A367" s="34">
        <v>366</v>
      </c>
      <c r="B367" s="34" t="s">
        <v>374</v>
      </c>
      <c r="C367" s="35">
        <v>0.52046157506542945</v>
      </c>
      <c r="D367" s="35">
        <v>9.9</v>
      </c>
      <c r="E367" s="36">
        <v>3271.45</v>
      </c>
      <c r="F367" s="35">
        <v>75.219719999999995</v>
      </c>
      <c r="G367" s="37">
        <v>12.788484415893409</v>
      </c>
      <c r="H367" s="38">
        <v>26</v>
      </c>
      <c r="I367" s="35">
        <v>0.54166779514123986</v>
      </c>
      <c r="J367" s="35">
        <v>4.3123959076849863</v>
      </c>
      <c r="K367" s="35">
        <v>2.7123483226266947</v>
      </c>
      <c r="L367" s="36">
        <v>2681.3882899999999</v>
      </c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</row>
    <row r="368" spans="1:23" ht="33.6" x14ac:dyDescent="0.65">
      <c r="A368" s="34">
        <v>367</v>
      </c>
      <c r="B368" s="34" t="s">
        <v>375</v>
      </c>
      <c r="C368" s="35">
        <v>0.57443434257835668</v>
      </c>
      <c r="D368" s="35">
        <v>10.5</v>
      </c>
      <c r="E368" s="36">
        <v>3737.14</v>
      </c>
      <c r="F368" s="35">
        <v>116.05396</v>
      </c>
      <c r="G368" s="37">
        <v>15.235524133506047</v>
      </c>
      <c r="H368" s="38">
        <v>28.7</v>
      </c>
      <c r="I368" s="35">
        <v>0.53789845412661663</v>
      </c>
      <c r="J368" s="35">
        <v>4.4187257121412058</v>
      </c>
      <c r="K368" s="35">
        <v>2.8857910729634515</v>
      </c>
      <c r="L368" s="36">
        <v>2741.5227</v>
      </c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</row>
    <row r="369" spans="1:23" ht="33.6" x14ac:dyDescent="0.65">
      <c r="A369" s="34">
        <v>368</v>
      </c>
      <c r="B369" s="34" t="s">
        <v>376</v>
      </c>
      <c r="C369" s="35">
        <v>0.57529202919196121</v>
      </c>
      <c r="D369" s="35">
        <v>7.6</v>
      </c>
      <c r="E369" s="36">
        <v>3680.53</v>
      </c>
      <c r="F369" s="35">
        <v>123.50897000000001</v>
      </c>
      <c r="G369" s="37">
        <v>25.937452058997568</v>
      </c>
      <c r="H369" s="38">
        <v>26.3</v>
      </c>
      <c r="I369" s="35">
        <v>0.29810168844796336</v>
      </c>
      <c r="J369" s="35">
        <v>5.3693922724583052</v>
      </c>
      <c r="K369" s="35">
        <v>3.2560433057923683</v>
      </c>
      <c r="L369" s="36">
        <v>3826.8973700000001</v>
      </c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</row>
    <row r="370" spans="1:23" ht="33.6" x14ac:dyDescent="0.65">
      <c r="A370" s="34">
        <v>369</v>
      </c>
      <c r="B370" s="34" t="s">
        <v>377</v>
      </c>
      <c r="C370" s="35">
        <v>0.64666618818632027</v>
      </c>
      <c r="D370" s="35">
        <v>4.7</v>
      </c>
      <c r="E370" s="36">
        <v>3919.96</v>
      </c>
      <c r="F370" s="35">
        <v>53.365380000000002</v>
      </c>
      <c r="G370" s="37">
        <v>24.136941075145341</v>
      </c>
      <c r="H370" s="38">
        <v>29.5</v>
      </c>
      <c r="I370" s="35">
        <v>0.97010635240011489</v>
      </c>
      <c r="J370" s="35">
        <v>4.5216392736668336</v>
      </c>
      <c r="K370" s="35">
        <v>6.0317950190195937</v>
      </c>
      <c r="L370" s="36">
        <v>3505.3757300000002</v>
      </c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</row>
    <row r="371" spans="1:23" ht="33.6" x14ac:dyDescent="0.65">
      <c r="A371" s="34">
        <v>370</v>
      </c>
      <c r="B371" s="34" t="s">
        <v>378</v>
      </c>
      <c r="C371" s="35">
        <v>0.83384231351408766</v>
      </c>
      <c r="D371" s="35">
        <v>9</v>
      </c>
      <c r="E371" s="36">
        <v>3810.06</v>
      </c>
      <c r="F371" s="35">
        <v>134.86670000000001</v>
      </c>
      <c r="G371" s="37">
        <v>23.302440449318851</v>
      </c>
      <c r="H371" s="38">
        <v>27.4</v>
      </c>
      <c r="I371" s="35">
        <v>0.24448972031857755</v>
      </c>
      <c r="J371" s="35">
        <v>4.9127652229333183</v>
      </c>
      <c r="K371" s="35">
        <v>3.4018907507236378</v>
      </c>
      <c r="L371" s="36">
        <v>3852.0461</v>
      </c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</row>
    <row r="372" spans="1:23" ht="33.6" x14ac:dyDescent="0.65">
      <c r="A372" s="34">
        <v>371</v>
      </c>
      <c r="B372" s="34" t="s">
        <v>379</v>
      </c>
      <c r="C372" s="35">
        <v>0.78637254681057212</v>
      </c>
      <c r="D372" s="35">
        <v>19</v>
      </c>
      <c r="E372" s="36">
        <v>3922.04</v>
      </c>
      <c r="F372" s="35">
        <v>12.60097</v>
      </c>
      <c r="G372" s="37">
        <v>21.518217255131699</v>
      </c>
      <c r="H372" s="38">
        <v>26.1</v>
      </c>
      <c r="I372" s="35">
        <v>0.36470363487956092</v>
      </c>
      <c r="J372" s="35">
        <v>8.3369009260719675</v>
      </c>
      <c r="K372" s="35">
        <v>3.0648250377413753</v>
      </c>
      <c r="L372" s="36">
        <v>5931.8852699999998</v>
      </c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</row>
    <row r="373" spans="1:23" ht="33.6" x14ac:dyDescent="0.65">
      <c r="A373" s="34">
        <v>372</v>
      </c>
      <c r="B373" s="34" t="s">
        <v>380</v>
      </c>
      <c r="C373" s="35">
        <v>0.60715410831400185</v>
      </c>
      <c r="D373" s="35">
        <v>10.1</v>
      </c>
      <c r="E373" s="36">
        <v>3221.67</v>
      </c>
      <c r="F373" s="35">
        <v>194.20877999999999</v>
      </c>
      <c r="G373" s="37">
        <v>12.88770512930664</v>
      </c>
      <c r="H373" s="38">
        <v>24.6</v>
      </c>
      <c r="I373" s="35">
        <v>0.1867278652186222</v>
      </c>
      <c r="J373" s="35">
        <v>3.8663115387919924</v>
      </c>
      <c r="K373" s="35">
        <v>4.8373285219234194</v>
      </c>
      <c r="L373" s="36">
        <v>4212.4323400000003</v>
      </c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</row>
    <row r="374" spans="1:23" ht="33.6" x14ac:dyDescent="0.65">
      <c r="A374" s="34">
        <v>373</v>
      </c>
      <c r="B374" s="34" t="s">
        <v>381</v>
      </c>
      <c r="C374" s="35">
        <v>0.61592129288965192</v>
      </c>
      <c r="D374" s="35">
        <v>15.3</v>
      </c>
      <c r="E374" s="36">
        <v>3480.17</v>
      </c>
      <c r="F374" s="35">
        <v>13.46983</v>
      </c>
      <c r="G374" s="37">
        <v>10.001907720818686</v>
      </c>
      <c r="H374" s="38">
        <v>27.6</v>
      </c>
      <c r="I374" s="35">
        <v>0.29652886795743938</v>
      </c>
      <c r="J374" s="35">
        <v>2.4527839097375521</v>
      </c>
      <c r="K374" s="35">
        <v>1.1092033902924263</v>
      </c>
      <c r="L374" s="36">
        <v>4282.6152099999999</v>
      </c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</row>
    <row r="375" spans="1:23" ht="33.6" x14ac:dyDescent="0.65">
      <c r="A375" s="34">
        <v>374</v>
      </c>
      <c r="B375" s="34" t="s">
        <v>382</v>
      </c>
      <c r="C375" s="35">
        <v>0.7887589448488832</v>
      </c>
      <c r="D375" s="35">
        <v>14.6</v>
      </c>
      <c r="E375" s="36">
        <v>3428.4</v>
      </c>
      <c r="F375" s="35">
        <v>124.90008</v>
      </c>
      <c r="G375" s="37">
        <v>23.526347773244204</v>
      </c>
      <c r="H375" s="38">
        <v>25.6</v>
      </c>
      <c r="I375" s="35">
        <v>0.2915761013624556</v>
      </c>
      <c r="J375" s="35">
        <v>3.72056106060794</v>
      </c>
      <c r="K375" s="35">
        <v>5.3471903563057301</v>
      </c>
      <c r="L375" s="36">
        <v>4552.2056700000003</v>
      </c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</row>
    <row r="376" spans="1:23" ht="33.6" x14ac:dyDescent="0.65">
      <c r="A376" s="34">
        <v>375</v>
      </c>
      <c r="B376" s="34" t="s">
        <v>383</v>
      </c>
      <c r="C376" s="35">
        <v>0.63712506263869995</v>
      </c>
      <c r="D376" s="35">
        <v>8.3000000000000007</v>
      </c>
      <c r="E376" s="36">
        <v>3925.75</v>
      </c>
      <c r="F376" s="35">
        <v>116.90788000000001</v>
      </c>
      <c r="G376" s="37">
        <v>21.332951535542989</v>
      </c>
      <c r="H376" s="38">
        <v>25.3</v>
      </c>
      <c r="I376" s="35">
        <v>0.27283562371659559</v>
      </c>
      <c r="J376" s="35">
        <v>4.9088287330108509</v>
      </c>
      <c r="K376" s="35">
        <v>13.287892578464559</v>
      </c>
      <c r="L376" s="36">
        <v>3665.6780800000001</v>
      </c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</row>
    <row r="377" spans="1:23" ht="33.6" x14ac:dyDescent="0.65">
      <c r="A377" s="34">
        <v>376</v>
      </c>
      <c r="B377" s="34" t="s">
        <v>384</v>
      </c>
      <c r="C377" s="35">
        <v>0.67207350272232314</v>
      </c>
      <c r="D377" s="35">
        <v>15.9</v>
      </c>
      <c r="E377" s="36">
        <v>3140.27</v>
      </c>
      <c r="F377" s="35">
        <v>98.432720000000003</v>
      </c>
      <c r="G377" s="37">
        <v>16.943625226860252</v>
      </c>
      <c r="H377" s="38">
        <v>23.2</v>
      </c>
      <c r="I377" s="35">
        <v>0.28433035124953032</v>
      </c>
      <c r="J377" s="35">
        <v>4.3954174228675136</v>
      </c>
      <c r="K377" s="35">
        <v>5.3293727313974593</v>
      </c>
      <c r="L377" s="36">
        <v>4625.4678999999996</v>
      </c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</row>
    <row r="378" spans="1:23" ht="33.6" x14ac:dyDescent="0.65">
      <c r="A378" s="34">
        <v>377</v>
      </c>
      <c r="B378" s="34" t="s">
        <v>385</v>
      </c>
      <c r="C378" s="35">
        <v>1.0562301452921161</v>
      </c>
      <c r="D378" s="35">
        <v>6.8</v>
      </c>
      <c r="E378" s="36">
        <v>3747.77</v>
      </c>
      <c r="F378" s="35">
        <v>206.19755000000001</v>
      </c>
      <c r="G378" s="37">
        <v>29.413187557447632</v>
      </c>
      <c r="H378" s="38">
        <v>23.8</v>
      </c>
      <c r="I378" s="35">
        <v>2.3205445544554455</v>
      </c>
      <c r="J378" s="35">
        <v>3.708899746827278</v>
      </c>
      <c r="K378" s="35">
        <v>4.9178398077822392</v>
      </c>
      <c r="L378" s="36">
        <v>2630.9644800000001</v>
      </c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</row>
    <row r="379" spans="1:23" ht="33.6" x14ac:dyDescent="0.65">
      <c r="A379" s="34">
        <v>378</v>
      </c>
      <c r="B379" s="34" t="s">
        <v>386</v>
      </c>
      <c r="C379" s="35">
        <v>0.83615419592785334</v>
      </c>
      <c r="D379" s="35">
        <v>17.399999999999999</v>
      </c>
      <c r="E379" s="36">
        <v>3232.13</v>
      </c>
      <c r="F379" s="35">
        <v>24.428270000000001</v>
      </c>
      <c r="G379" s="37">
        <v>19.223968069519525</v>
      </c>
      <c r="H379" s="38">
        <v>26.5</v>
      </c>
      <c r="I379" s="35">
        <v>0.3223406893131664</v>
      </c>
      <c r="J379" s="35">
        <v>3.0313747284393471</v>
      </c>
      <c r="K379" s="35">
        <v>1.5955135654019097</v>
      </c>
      <c r="L379" s="36">
        <v>2677.3859400000001</v>
      </c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</row>
    <row r="380" spans="1:23" ht="33.6" x14ac:dyDescent="0.65">
      <c r="A380" s="34">
        <v>379</v>
      </c>
      <c r="B380" s="34" t="s">
        <v>387</v>
      </c>
      <c r="C380" s="35">
        <v>0.65122630113964597</v>
      </c>
      <c r="D380" s="35">
        <v>13</v>
      </c>
      <c r="E380" s="36">
        <v>4025.65</v>
      </c>
      <c r="F380" s="35">
        <v>12.31884</v>
      </c>
      <c r="G380" s="37">
        <v>38.259545191954203</v>
      </c>
      <c r="H380" s="38">
        <v>27.1</v>
      </c>
      <c r="I380" s="35">
        <v>0.50700416870094267</v>
      </c>
      <c r="J380" s="35">
        <v>3.1510950055144167</v>
      </c>
      <c r="K380" s="35">
        <v>2.6186912452077094</v>
      </c>
      <c r="L380" s="36">
        <v>2221.39068</v>
      </c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</row>
    <row r="381" spans="1:23" ht="33.6" x14ac:dyDescent="0.65">
      <c r="A381" s="34">
        <v>380</v>
      </c>
      <c r="B381" s="34" t="s">
        <v>388</v>
      </c>
      <c r="C381" s="35">
        <v>0.40013838391091205</v>
      </c>
      <c r="D381" s="35">
        <v>8.6999999999999993</v>
      </c>
      <c r="E381" s="36">
        <v>4100.84</v>
      </c>
      <c r="F381" s="35">
        <v>117.43078</v>
      </c>
      <c r="G381" s="37">
        <v>16.560376508678367</v>
      </c>
      <c r="H381" s="38">
        <v>29.1</v>
      </c>
      <c r="I381" s="35">
        <v>0.72111224352441206</v>
      </c>
      <c r="J381" s="35">
        <v>5.0914835146902355</v>
      </c>
      <c r="K381" s="35">
        <v>1.0908829807372207</v>
      </c>
      <c r="L381" s="36">
        <v>3360.41176</v>
      </c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54"/>
  <sheetViews>
    <sheetView tabSelected="1" topLeftCell="B376" zoomScale="70" zoomScaleNormal="70" workbookViewId="0">
      <selection activeCell="M391" sqref="M391"/>
    </sheetView>
  </sheetViews>
  <sheetFormatPr defaultColWidth="9.109375" defaultRowHeight="14.4" x14ac:dyDescent="0.3"/>
  <cols>
    <col min="1" max="1" width="9.109375" style="3"/>
    <col min="2" max="2" width="41.88671875" style="3" customWidth="1"/>
    <col min="3" max="3" width="16.44140625" style="3" customWidth="1"/>
    <col min="4" max="4" width="19.88671875" style="3" customWidth="1"/>
    <col min="5" max="5" width="18.109375" style="3" customWidth="1"/>
    <col min="6" max="6" width="15.44140625" style="3" customWidth="1"/>
    <col min="7" max="8" width="22.44140625" style="3" customWidth="1"/>
    <col min="9" max="9" width="20.88671875" style="3" customWidth="1"/>
    <col min="10" max="10" width="18.6640625" style="3" customWidth="1"/>
    <col min="11" max="11" width="16.6640625" style="3" customWidth="1"/>
    <col min="12" max="12" width="14.88671875" style="3" customWidth="1"/>
    <col min="13" max="13" width="20.6640625" style="3" customWidth="1"/>
    <col min="14" max="15" width="9.109375" style="3"/>
    <col min="16" max="16" width="15" style="3" customWidth="1"/>
    <col min="17" max="17" width="14.109375" style="3" customWidth="1"/>
    <col min="18" max="18" width="20.44140625" style="3" customWidth="1"/>
    <col min="19" max="16384" width="9.109375" style="3"/>
  </cols>
  <sheetData>
    <row r="1" spans="1:13" ht="21" x14ac:dyDescent="0.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14</v>
      </c>
      <c r="M1" s="6"/>
    </row>
    <row r="2" spans="1:13" ht="21" x14ac:dyDescent="0.4">
      <c r="A2" s="6">
        <v>1</v>
      </c>
      <c r="B2" s="6" t="s">
        <v>15</v>
      </c>
      <c r="C2" s="7">
        <v>0.57275010389000314</v>
      </c>
      <c r="D2" s="7">
        <v>17.100000000000001</v>
      </c>
      <c r="E2" s="8">
        <v>3170.04</v>
      </c>
      <c r="F2" s="7">
        <v>28.048999999999999</v>
      </c>
      <c r="G2" s="9">
        <v>18.555657939906411</v>
      </c>
      <c r="H2" s="10">
        <v>28.7</v>
      </c>
      <c r="I2" s="7">
        <v>0.48458799485915344</v>
      </c>
      <c r="J2" s="7">
        <v>4.1556001228612205</v>
      </c>
      <c r="K2" s="7">
        <v>3.2153504254973173</v>
      </c>
      <c r="L2" s="8">
        <v>4099.5356599999996</v>
      </c>
      <c r="M2" s="6"/>
    </row>
    <row r="3" spans="1:13" ht="21" x14ac:dyDescent="0.4">
      <c r="A3" s="6">
        <v>2</v>
      </c>
      <c r="B3" s="6" t="s">
        <v>17</v>
      </c>
      <c r="C3" s="7">
        <v>0.62473474238180127</v>
      </c>
      <c r="D3" s="7">
        <v>12.4</v>
      </c>
      <c r="E3" s="8">
        <v>3816.77</v>
      </c>
      <c r="F3" s="7">
        <v>179.97846999999999</v>
      </c>
      <c r="G3" s="9">
        <v>14.684661743485274</v>
      </c>
      <c r="H3" s="10">
        <v>27.2</v>
      </c>
      <c r="I3" s="7">
        <v>0.17476301532490857</v>
      </c>
      <c r="J3" s="7">
        <v>3.9045921398862578</v>
      </c>
      <c r="K3" s="7">
        <v>4.1174772939478821</v>
      </c>
      <c r="L3" s="8">
        <v>4915.6268600000003</v>
      </c>
      <c r="M3" s="6"/>
    </row>
    <row r="4" spans="1:13" ht="21" x14ac:dyDescent="0.4">
      <c r="A4" s="6">
        <v>3</v>
      </c>
      <c r="B4" s="6" t="s">
        <v>18</v>
      </c>
      <c r="C4" s="7">
        <v>0.91705726513144481</v>
      </c>
      <c r="D4" s="7">
        <v>23.7</v>
      </c>
      <c r="E4" s="8">
        <v>3449.7</v>
      </c>
      <c r="F4" s="7">
        <v>103.00031</v>
      </c>
      <c r="G4" s="9">
        <v>15.420148087765778</v>
      </c>
      <c r="H4" s="10">
        <v>22.8</v>
      </c>
      <c r="I4" s="7">
        <v>0.18355780923754675</v>
      </c>
      <c r="J4" s="7">
        <v>2.8870321309693634</v>
      </c>
      <c r="K4" s="7">
        <v>4.5834182460430677</v>
      </c>
      <c r="L4" s="8">
        <v>3554.6328400000002</v>
      </c>
      <c r="M4" s="6"/>
    </row>
    <row r="5" spans="1:13" ht="21" x14ac:dyDescent="0.4">
      <c r="A5" s="6">
        <v>4</v>
      </c>
      <c r="B5" s="6" t="s">
        <v>19</v>
      </c>
      <c r="C5" s="7">
        <v>0.62298679692754244</v>
      </c>
      <c r="D5" s="7">
        <v>7.5</v>
      </c>
      <c r="E5" s="8">
        <v>5778.97</v>
      </c>
      <c r="F5" s="7">
        <v>99.103499999999997</v>
      </c>
      <c r="G5" s="9">
        <v>20.415206541361368</v>
      </c>
      <c r="H5" s="10">
        <v>28.5</v>
      </c>
      <c r="I5" s="7">
        <v>0.35138486978090122</v>
      </c>
      <c r="J5" s="7">
        <v>4.6900994655056456</v>
      </c>
      <c r="K5" s="7">
        <v>3.9131358182011255</v>
      </c>
      <c r="L5" s="8">
        <v>3010.7341299999998</v>
      </c>
      <c r="M5" s="6"/>
    </row>
    <row r="6" spans="1:13" ht="21" x14ac:dyDescent="0.4">
      <c r="A6" s="6">
        <v>5</v>
      </c>
      <c r="B6" s="6" t="s">
        <v>20</v>
      </c>
      <c r="C6" s="7">
        <v>0.76876836761955647</v>
      </c>
      <c r="D6" s="7">
        <v>11.3</v>
      </c>
      <c r="E6" s="8">
        <v>3586.29</v>
      </c>
      <c r="F6" s="7">
        <v>86.540509999999998</v>
      </c>
      <c r="G6" s="9">
        <v>21.473417045150946</v>
      </c>
      <c r="H6" s="10">
        <v>29.3</v>
      </c>
      <c r="I6" s="7">
        <v>1.0161206162634224</v>
      </c>
      <c r="J6" s="7">
        <v>3.0056104728827142</v>
      </c>
      <c r="K6" s="7">
        <v>4.3524579214533796</v>
      </c>
      <c r="L6" s="8">
        <v>5375.7614199999998</v>
      </c>
      <c r="M6" s="6"/>
    </row>
    <row r="7" spans="1:13" ht="21" x14ac:dyDescent="0.4">
      <c r="A7" s="6">
        <v>6</v>
      </c>
      <c r="B7" s="6" t="s">
        <v>21</v>
      </c>
      <c r="C7" s="7">
        <v>0.72955034787095863</v>
      </c>
      <c r="D7" s="7">
        <v>12.3</v>
      </c>
      <c r="E7" s="8">
        <v>3184.04</v>
      </c>
      <c r="F7" s="7">
        <v>43.956040000000002</v>
      </c>
      <c r="G7" s="9">
        <v>12.945070196978595</v>
      </c>
      <c r="H7" s="10">
        <v>29.6</v>
      </c>
      <c r="I7" s="7">
        <v>0.23236731463260549</v>
      </c>
      <c r="J7" s="7">
        <v>3.380843075499564</v>
      </c>
      <c r="K7" s="7">
        <v>1.5106140678659763</v>
      </c>
      <c r="L7" s="8">
        <v>2889.3574600000002</v>
      </c>
      <c r="M7" s="6"/>
    </row>
    <row r="8" spans="1:13" ht="21" x14ac:dyDescent="0.4">
      <c r="A8" s="6">
        <v>7</v>
      </c>
      <c r="B8" s="6" t="s">
        <v>22</v>
      </c>
      <c r="C8" s="7">
        <v>1.0173987400310629</v>
      </c>
      <c r="D8" s="7">
        <v>12.7</v>
      </c>
      <c r="E8" s="8">
        <v>3782.03</v>
      </c>
      <c r="F8" s="7">
        <v>31.261869999999998</v>
      </c>
      <c r="G8" s="9">
        <v>18.812278589253616</v>
      </c>
      <c r="H8" s="10">
        <v>27</v>
      </c>
      <c r="I8" s="7">
        <v>2.2267206477732793</v>
      </c>
      <c r="J8" s="7">
        <v>4.3627733277489833</v>
      </c>
      <c r="K8" s="7">
        <v>1.7061933930160726</v>
      </c>
      <c r="L8" s="8">
        <v>3648.0288999999998</v>
      </c>
      <c r="M8" s="6"/>
    </row>
    <row r="9" spans="1:13" ht="21" x14ac:dyDescent="0.4">
      <c r="A9" s="6">
        <v>8</v>
      </c>
      <c r="B9" s="6" t="s">
        <v>23</v>
      </c>
      <c r="C9" s="7">
        <v>0.73382453837663697</v>
      </c>
      <c r="D9" s="7">
        <v>10.199999999999999</v>
      </c>
      <c r="E9" s="8">
        <v>3461.85</v>
      </c>
      <c r="F9" s="7">
        <v>105.59005999999999</v>
      </c>
      <c r="G9" s="9">
        <v>12.737523491334308</v>
      </c>
      <c r="H9" s="10">
        <v>29.3</v>
      </c>
      <c r="I9" s="7">
        <v>0.29729306837740577</v>
      </c>
      <c r="J9" s="7">
        <v>3.5796318945201802</v>
      </c>
      <c r="K9" s="7">
        <v>3.8313993377680995</v>
      </c>
      <c r="L9" s="8">
        <v>3496.3457899999999</v>
      </c>
      <c r="M9" s="6"/>
    </row>
    <row r="10" spans="1:13" ht="21" x14ac:dyDescent="0.4">
      <c r="A10" s="6">
        <v>9</v>
      </c>
      <c r="B10" s="6" t="s">
        <v>24</v>
      </c>
      <c r="C10" s="7">
        <v>0.78542711485058236</v>
      </c>
      <c r="D10" s="7">
        <v>22.3</v>
      </c>
      <c r="E10" s="8">
        <v>3607.49</v>
      </c>
      <c r="F10" s="7">
        <v>94.879130000000004</v>
      </c>
      <c r="G10" s="9">
        <v>18.402619471960875</v>
      </c>
      <c r="H10" s="10">
        <v>24.1</v>
      </c>
      <c r="I10" s="7">
        <v>0.15376244884441606</v>
      </c>
      <c r="J10" s="7">
        <v>3.5230239980105273</v>
      </c>
      <c r="K10" s="7">
        <v>6.466199693289675</v>
      </c>
      <c r="L10" s="8">
        <v>3869.4408800000001</v>
      </c>
      <c r="M10" s="6"/>
    </row>
    <row r="11" spans="1:13" ht="21" x14ac:dyDescent="0.4">
      <c r="A11" s="6">
        <v>10</v>
      </c>
      <c r="B11" s="6" t="s">
        <v>25</v>
      </c>
      <c r="C11" s="7">
        <v>0.80134560422279055</v>
      </c>
      <c r="D11" s="7">
        <v>12.5</v>
      </c>
      <c r="E11" s="8">
        <v>3443.05</v>
      </c>
      <c r="F11" s="7">
        <v>27.400639999999999</v>
      </c>
      <c r="G11" s="9">
        <v>11.562076934647942</v>
      </c>
      <c r="H11" s="10">
        <v>32.6</v>
      </c>
      <c r="I11" s="7">
        <v>0.15118732445471769</v>
      </c>
      <c r="J11" s="7">
        <v>3.8973293038139127</v>
      </c>
      <c r="K11" s="7">
        <v>2.4893678121624023</v>
      </c>
      <c r="L11" s="8">
        <v>3792.6415699999998</v>
      </c>
      <c r="M11" s="6"/>
    </row>
    <row r="12" spans="1:13" ht="21" x14ac:dyDescent="0.4">
      <c r="A12" s="6">
        <v>11</v>
      </c>
      <c r="B12" s="6" t="s">
        <v>26</v>
      </c>
      <c r="C12" s="7">
        <v>0.89404911201909454</v>
      </c>
      <c r="D12" s="7">
        <v>9</v>
      </c>
      <c r="E12" s="8">
        <v>3967.71</v>
      </c>
      <c r="F12" s="7">
        <v>67.637680000000003</v>
      </c>
      <c r="G12" s="9">
        <v>16.643742330461052</v>
      </c>
      <c r="H12" s="10">
        <v>26.3</v>
      </c>
      <c r="I12" s="7">
        <v>5.874865367668658</v>
      </c>
      <c r="J12" s="7">
        <v>3.70834850384994</v>
      </c>
      <c r="K12" s="7">
        <v>3.2390401445581674</v>
      </c>
      <c r="L12" s="8">
        <v>3662.8908900000001</v>
      </c>
      <c r="M12" s="6"/>
    </row>
    <row r="13" spans="1:13" ht="21" x14ac:dyDescent="0.4">
      <c r="A13" s="6">
        <v>12</v>
      </c>
      <c r="B13" s="6" t="s">
        <v>27</v>
      </c>
      <c r="C13" s="7">
        <v>0.85777975925100303</v>
      </c>
      <c r="D13" s="7">
        <v>7</v>
      </c>
      <c r="E13" s="8">
        <v>4272.54</v>
      </c>
      <c r="F13" s="7">
        <v>11.196</v>
      </c>
      <c r="G13" s="9">
        <v>11.5916183682568</v>
      </c>
      <c r="H13" s="10">
        <v>32.799999999999997</v>
      </c>
      <c r="I13" s="7">
        <v>0.45787545787545786</v>
      </c>
      <c r="J13" s="7">
        <v>2.3183236736513599</v>
      </c>
      <c r="K13" s="7">
        <v>2.6903254569772628</v>
      </c>
      <c r="L13" s="8">
        <v>3657.5835900000002</v>
      </c>
      <c r="M13" s="6"/>
    </row>
    <row r="14" spans="1:13" ht="21" x14ac:dyDescent="0.4">
      <c r="A14" s="6">
        <v>13</v>
      </c>
      <c r="B14" s="6" t="s">
        <v>27</v>
      </c>
      <c r="C14" s="7">
        <v>0.54748781655475498</v>
      </c>
      <c r="D14" s="7">
        <v>5.4</v>
      </c>
      <c r="E14" s="8">
        <v>3739.69</v>
      </c>
      <c r="F14" s="7">
        <v>159.71618000000001</v>
      </c>
      <c r="G14" s="9">
        <v>12.514884057793109</v>
      </c>
      <c r="H14" s="10">
        <v>28.3</v>
      </c>
      <c r="I14" s="7">
        <v>0.33932813030200204</v>
      </c>
      <c r="J14" s="7">
        <v>3.6212759166738273</v>
      </c>
      <c r="K14" s="7">
        <v>1.5971054343689772</v>
      </c>
      <c r="L14" s="8">
        <v>4182.2361099999998</v>
      </c>
      <c r="M14" s="6"/>
    </row>
    <row r="15" spans="1:13" ht="21" x14ac:dyDescent="0.4">
      <c r="A15" s="6">
        <v>14</v>
      </c>
      <c r="B15" s="6" t="s">
        <v>28</v>
      </c>
      <c r="C15" s="7">
        <v>0.85043306400046514</v>
      </c>
      <c r="D15" s="7">
        <v>3.1</v>
      </c>
      <c r="E15" s="8">
        <v>4245.1499999999996</v>
      </c>
      <c r="F15" s="7">
        <v>94.22936</v>
      </c>
      <c r="G15" s="9">
        <v>38.08638028250887</v>
      </c>
      <c r="H15" s="10">
        <v>28.3</v>
      </c>
      <c r="I15" s="7">
        <v>3.5338527025941691</v>
      </c>
      <c r="J15" s="7">
        <v>3.3715049700633606</v>
      </c>
      <c r="K15" s="7">
        <v>4.4257978259605881</v>
      </c>
      <c r="L15" s="8">
        <v>3427.8439800000001</v>
      </c>
      <c r="M15" s="6"/>
    </row>
    <row r="16" spans="1:13" ht="21" x14ac:dyDescent="0.4">
      <c r="A16" s="6">
        <v>15</v>
      </c>
      <c r="B16" s="6" t="s">
        <v>29</v>
      </c>
      <c r="C16" s="7">
        <v>0.7387497041620178</v>
      </c>
      <c r="D16" s="7">
        <v>3.5</v>
      </c>
      <c r="E16" s="8">
        <v>3791.25</v>
      </c>
      <c r="F16" s="7">
        <v>236.26087999999999</v>
      </c>
      <c r="G16" s="9">
        <v>22.128681069750144</v>
      </c>
      <c r="H16" s="10">
        <v>29.1</v>
      </c>
      <c r="I16" s="7">
        <v>0.69554220676572875</v>
      </c>
      <c r="J16" s="7">
        <v>3.3810055110389827</v>
      </c>
      <c r="K16" s="7">
        <v>3.3754268519457686</v>
      </c>
      <c r="L16" s="8">
        <v>3057.0882799999999</v>
      </c>
      <c r="M16" s="6"/>
    </row>
    <row r="17" spans="1:13" ht="21" x14ac:dyDescent="0.4">
      <c r="A17" s="6">
        <v>16</v>
      </c>
      <c r="B17" s="6" t="s">
        <v>30</v>
      </c>
      <c r="C17" s="7">
        <v>0.91859936334697589</v>
      </c>
      <c r="D17" s="7">
        <v>18.2</v>
      </c>
      <c r="E17" s="8">
        <v>3588.01</v>
      </c>
      <c r="F17" s="7">
        <v>141.94577000000001</v>
      </c>
      <c r="G17" s="9">
        <v>11.186903137789905</v>
      </c>
      <c r="H17" s="10">
        <v>22.9</v>
      </c>
      <c r="I17" s="7">
        <v>0.10534910058205378</v>
      </c>
      <c r="J17" s="7">
        <v>5.9117780809458846</v>
      </c>
      <c r="K17" s="7">
        <v>14.160527512505684</v>
      </c>
      <c r="L17" s="8">
        <v>5094.99773</v>
      </c>
      <c r="M17" s="6"/>
    </row>
    <row r="18" spans="1:13" ht="21" x14ac:dyDescent="0.4">
      <c r="A18" s="6">
        <v>17</v>
      </c>
      <c r="B18" s="6" t="s">
        <v>31</v>
      </c>
      <c r="C18" s="7">
        <v>0.59155976220275341</v>
      </c>
      <c r="D18" s="7">
        <v>6.6</v>
      </c>
      <c r="E18" s="8">
        <v>3530.69</v>
      </c>
      <c r="F18" s="7">
        <v>83.202340000000007</v>
      </c>
      <c r="G18" s="9">
        <v>10.413407384230288</v>
      </c>
      <c r="H18" s="10">
        <v>27.7</v>
      </c>
      <c r="I18" s="7">
        <v>0.33906370828624116</v>
      </c>
      <c r="J18" s="7">
        <v>3.2266896120150186</v>
      </c>
      <c r="K18" s="7">
        <v>1.3733964330413015</v>
      </c>
      <c r="L18" s="8">
        <v>2688.2333400000002</v>
      </c>
      <c r="M18" s="6"/>
    </row>
    <row r="19" spans="1:13" ht="21" x14ac:dyDescent="0.4">
      <c r="A19" s="6">
        <v>18</v>
      </c>
      <c r="B19" s="6" t="s">
        <v>33</v>
      </c>
      <c r="C19" s="7">
        <v>0.39433742801214222</v>
      </c>
      <c r="D19" s="7">
        <v>6.2</v>
      </c>
      <c r="E19" s="8">
        <v>3606.23</v>
      </c>
      <c r="F19" s="7">
        <v>76.875550000000004</v>
      </c>
      <c r="G19" s="9">
        <v>15.697844856118849</v>
      </c>
      <c r="H19" s="10">
        <v>27.1</v>
      </c>
      <c r="I19" s="7">
        <v>0.87887011224867406</v>
      </c>
      <c r="J19" s="7">
        <v>5.2010931752201</v>
      </c>
      <c r="K19" s="7">
        <v>1.9844534596726153</v>
      </c>
      <c r="L19" s="8">
        <v>3759.11373</v>
      </c>
      <c r="M19" s="6"/>
    </row>
    <row r="20" spans="1:13" ht="21" x14ac:dyDescent="0.4">
      <c r="A20" s="6">
        <v>19</v>
      </c>
      <c r="B20" s="6" t="s">
        <v>34</v>
      </c>
      <c r="C20" s="7">
        <v>0.53892215568862278</v>
      </c>
      <c r="D20" s="7">
        <v>5.9</v>
      </c>
      <c r="E20" s="8">
        <v>3666.19</v>
      </c>
      <c r="F20" s="7">
        <v>65.831440000000001</v>
      </c>
      <c r="G20" s="9">
        <v>27.700155245065424</v>
      </c>
      <c r="H20" s="10">
        <v>27.4</v>
      </c>
      <c r="I20" s="7">
        <v>0.26850580356115411</v>
      </c>
      <c r="J20" s="7">
        <v>4.1029053005100913</v>
      </c>
      <c r="K20" s="7">
        <v>2.7756708804612997</v>
      </c>
      <c r="L20" s="8">
        <v>4387.8908799999999</v>
      </c>
      <c r="M20" s="6"/>
    </row>
    <row r="21" spans="1:13" ht="21" x14ac:dyDescent="0.4">
      <c r="A21" s="6">
        <v>20</v>
      </c>
      <c r="B21" s="6" t="s">
        <v>35</v>
      </c>
      <c r="C21" s="7">
        <v>0.92005529866043767</v>
      </c>
      <c r="D21" s="7">
        <v>25.2</v>
      </c>
      <c r="E21" s="8">
        <v>3352.72</v>
      </c>
      <c r="F21" s="7">
        <v>31.603770000000001</v>
      </c>
      <c r="G21" s="9">
        <v>18.973161081184156</v>
      </c>
      <c r="H21" s="10">
        <v>22.7</v>
      </c>
      <c r="I21" s="7">
        <v>0.14147214247076936</v>
      </c>
      <c r="J21" s="7">
        <v>2.145206654907756</v>
      </c>
      <c r="K21" s="7">
        <v>3.5231443962435049</v>
      </c>
      <c r="L21" s="8">
        <v>3450.68408</v>
      </c>
      <c r="M21" s="6"/>
    </row>
    <row r="22" spans="1:13" ht="21" x14ac:dyDescent="0.4">
      <c r="A22" s="6">
        <v>21</v>
      </c>
      <c r="B22" s="6" t="s">
        <v>36</v>
      </c>
      <c r="C22" s="7">
        <v>0.57230064860740182</v>
      </c>
      <c r="D22" s="7">
        <v>10</v>
      </c>
      <c r="E22" s="8">
        <v>3348.46</v>
      </c>
      <c r="F22" s="7">
        <v>188.70426</v>
      </c>
      <c r="G22" s="9">
        <v>11.776675569121201</v>
      </c>
      <c r="H22" s="10">
        <v>26</v>
      </c>
      <c r="I22" s="7">
        <v>0.3173168456782407</v>
      </c>
      <c r="J22" s="7">
        <v>3.5609818135571665</v>
      </c>
      <c r="K22" s="7">
        <v>3.987282207808724</v>
      </c>
      <c r="L22" s="8">
        <v>3794.2769899999998</v>
      </c>
      <c r="M22" s="6"/>
    </row>
    <row r="23" spans="1:13" ht="21" x14ac:dyDescent="0.4">
      <c r="A23" s="6">
        <v>22</v>
      </c>
      <c r="B23" s="6" t="s">
        <v>37</v>
      </c>
      <c r="C23" s="7">
        <v>0.48924205116074021</v>
      </c>
      <c r="D23" s="7">
        <v>8.1</v>
      </c>
      <c r="E23" s="8">
        <v>3237.03</v>
      </c>
      <c r="F23" s="7">
        <v>135.13140000000001</v>
      </c>
      <c r="G23" s="9">
        <v>20.612681584068987</v>
      </c>
      <c r="H23" s="10">
        <v>26.8</v>
      </c>
      <c r="I23" s="7">
        <v>0.86364560048770578</v>
      </c>
      <c r="J23" s="7">
        <v>6.1289663552004816</v>
      </c>
      <c r="K23" s="7">
        <v>4.1815679401296757</v>
      </c>
      <c r="L23" s="8">
        <v>4411.3289100000002</v>
      </c>
      <c r="M23" s="6"/>
    </row>
    <row r="24" spans="1:13" ht="21" x14ac:dyDescent="0.4">
      <c r="A24" s="6">
        <v>23</v>
      </c>
      <c r="B24" s="6" t="s">
        <v>37</v>
      </c>
      <c r="C24" s="7">
        <v>0.556345088188959</v>
      </c>
      <c r="D24" s="7">
        <v>12.5</v>
      </c>
      <c r="E24" s="8">
        <v>3642.69</v>
      </c>
      <c r="F24" s="7">
        <v>54.182380000000002</v>
      </c>
      <c r="G24" s="9">
        <v>21.713983540998775</v>
      </c>
      <c r="H24" s="10">
        <v>26.1</v>
      </c>
      <c r="I24" s="7">
        <v>0.34248139184437643</v>
      </c>
      <c r="J24" s="7">
        <v>5.1778651772041728</v>
      </c>
      <c r="K24" s="7">
        <v>2.191669145431911</v>
      </c>
      <c r="L24" s="8">
        <v>3500.3249900000001</v>
      </c>
      <c r="M24" s="6"/>
    </row>
    <row r="25" spans="1:13" ht="21" x14ac:dyDescent="0.4">
      <c r="A25" s="6">
        <v>24</v>
      </c>
      <c r="B25" s="6" t="s">
        <v>38</v>
      </c>
      <c r="C25" s="7">
        <v>0.46260351966873708</v>
      </c>
      <c r="D25" s="7">
        <v>10.5</v>
      </c>
      <c r="E25" s="8">
        <v>2901.5</v>
      </c>
      <c r="F25" s="7">
        <v>22.308019999999999</v>
      </c>
      <c r="G25" s="9">
        <v>16.498447204968944</v>
      </c>
      <c r="H25" s="10">
        <v>29.9</v>
      </c>
      <c r="I25" s="7">
        <v>0.36256135653726018</v>
      </c>
      <c r="J25" s="7">
        <v>5.4994824016563149</v>
      </c>
      <c r="K25" s="7">
        <v>1.1946816770186337</v>
      </c>
      <c r="L25" s="8">
        <v>4245.9562599999999</v>
      </c>
      <c r="M25" s="6"/>
    </row>
    <row r="26" spans="1:13" ht="21" x14ac:dyDescent="0.4">
      <c r="A26" s="6">
        <v>25</v>
      </c>
      <c r="B26" s="6" t="s">
        <v>39</v>
      </c>
      <c r="C26" s="7">
        <v>0.72586755569025618</v>
      </c>
      <c r="D26" s="7">
        <v>18.899999999999999</v>
      </c>
      <c r="E26" s="8">
        <v>3285.48</v>
      </c>
      <c r="F26" s="7">
        <v>116.65221</v>
      </c>
      <c r="G26" s="9">
        <v>6.2130625852401877</v>
      </c>
      <c r="H26" s="10">
        <v>23.8</v>
      </c>
      <c r="I26" s="7">
        <v>0.81581191827047872</v>
      </c>
      <c r="J26" s="7">
        <v>9.0922867101075919</v>
      </c>
      <c r="K26" s="7">
        <v>5.7802697378390659</v>
      </c>
      <c r="L26" s="8">
        <v>4787.9527200000002</v>
      </c>
      <c r="M26" s="6"/>
    </row>
    <row r="27" spans="1:13" ht="21" x14ac:dyDescent="0.4">
      <c r="A27" s="6">
        <v>26</v>
      </c>
      <c r="B27" s="6" t="s">
        <v>40</v>
      </c>
      <c r="C27" s="7">
        <v>0.53037277236565494</v>
      </c>
      <c r="D27" s="7">
        <v>5.6</v>
      </c>
      <c r="E27" s="8">
        <v>3400.24</v>
      </c>
      <c r="F27" s="7">
        <v>11.28486</v>
      </c>
      <c r="G27" s="9">
        <v>14.894406353481086</v>
      </c>
      <c r="H27" s="10">
        <v>29</v>
      </c>
      <c r="I27" s="7">
        <v>0.34090909090909094</v>
      </c>
      <c r="J27" s="7">
        <v>3.2976545432061446</v>
      </c>
      <c r="K27" s="7">
        <v>2.9475535525357586</v>
      </c>
      <c r="L27" s="8">
        <v>2951.31837</v>
      </c>
      <c r="M27" s="6"/>
    </row>
    <row r="28" spans="1:13" ht="21" x14ac:dyDescent="0.4">
      <c r="A28" s="6">
        <v>27</v>
      </c>
      <c r="B28" s="6" t="s">
        <v>41</v>
      </c>
      <c r="C28" s="7">
        <v>0.77085773217500742</v>
      </c>
      <c r="D28" s="7">
        <v>8</v>
      </c>
      <c r="E28" s="8">
        <v>3656.85</v>
      </c>
      <c r="F28" s="7">
        <v>66.569180000000003</v>
      </c>
      <c r="G28" s="9">
        <v>14.831582443321855</v>
      </c>
      <c r="H28" s="10">
        <v>30.4</v>
      </c>
      <c r="I28" s="7">
        <v>0.24388144492583136</v>
      </c>
      <c r="J28" s="7">
        <v>5.2439301508503906</v>
      </c>
      <c r="K28" s="7">
        <v>2.3159817511230751</v>
      </c>
      <c r="L28" s="8">
        <v>2770.96261</v>
      </c>
      <c r="M28" s="6"/>
    </row>
    <row r="29" spans="1:13" ht="21" x14ac:dyDescent="0.4">
      <c r="A29" s="6">
        <v>28</v>
      </c>
      <c r="B29" s="6" t="s">
        <v>42</v>
      </c>
      <c r="C29" s="7">
        <v>0.87077397736326712</v>
      </c>
      <c r="D29" s="7">
        <v>4.8</v>
      </c>
      <c r="E29" s="8">
        <v>3950.95</v>
      </c>
      <c r="F29" s="7">
        <v>56.588610000000003</v>
      </c>
      <c r="G29" s="9">
        <v>18.907266244370483</v>
      </c>
      <c r="H29" s="10">
        <v>24.4</v>
      </c>
      <c r="I29" s="7">
        <v>3.2958290714853962</v>
      </c>
      <c r="J29" s="7">
        <v>3.2774101678825107</v>
      </c>
      <c r="K29" s="7">
        <v>5.121687979250602</v>
      </c>
      <c r="L29" s="8">
        <v>2640.6291500000002</v>
      </c>
      <c r="M29" s="6"/>
    </row>
    <row r="30" spans="1:13" ht="21" x14ac:dyDescent="0.4">
      <c r="A30" s="6">
        <v>29</v>
      </c>
      <c r="B30" s="6" t="s">
        <v>43</v>
      </c>
      <c r="C30" s="7">
        <v>0.99282501164388004</v>
      </c>
      <c r="D30" s="7">
        <v>15.4</v>
      </c>
      <c r="E30" s="8">
        <v>4024.91</v>
      </c>
      <c r="F30" s="7">
        <v>116.58395</v>
      </c>
      <c r="G30" s="9">
        <v>22.485953648514005</v>
      </c>
      <c r="H30" s="10">
        <v>23.7</v>
      </c>
      <c r="I30" s="7">
        <v>4.1762672811059911</v>
      </c>
      <c r="J30" s="7">
        <v>2.2403414752059052</v>
      </c>
      <c r="K30" s="7">
        <v>2.4366071797048647</v>
      </c>
      <c r="L30" s="8">
        <v>1488.3767499999999</v>
      </c>
      <c r="M30" s="6"/>
    </row>
    <row r="31" spans="1:13" ht="21" x14ac:dyDescent="0.4">
      <c r="A31" s="6">
        <v>30</v>
      </c>
      <c r="B31" s="6" t="s">
        <v>44</v>
      </c>
      <c r="C31" s="7">
        <v>0.59111550853692574</v>
      </c>
      <c r="D31" s="7">
        <v>14.6</v>
      </c>
      <c r="E31" s="8">
        <v>3602.02</v>
      </c>
      <c r="F31" s="7">
        <v>133.71377000000001</v>
      </c>
      <c r="G31" s="9">
        <v>14.308547073597687</v>
      </c>
      <c r="H31" s="10">
        <v>23</v>
      </c>
      <c r="I31" s="7">
        <v>0.16879023023899783</v>
      </c>
      <c r="J31" s="7">
        <v>6.7229875434457211</v>
      </c>
      <c r="K31" s="7">
        <v>3.9307912829489813</v>
      </c>
      <c r="L31" s="8">
        <v>3306.0735199999999</v>
      </c>
      <c r="M31" s="6"/>
    </row>
    <row r="32" spans="1:13" ht="21" x14ac:dyDescent="0.4">
      <c r="A32" s="6">
        <v>31</v>
      </c>
      <c r="B32" s="6" t="s">
        <v>45</v>
      </c>
      <c r="C32" s="7">
        <v>1.3273919728873129</v>
      </c>
      <c r="D32" s="7">
        <v>12.8</v>
      </c>
      <c r="E32" s="8">
        <v>3537.53</v>
      </c>
      <c r="F32" s="7">
        <v>19.007729999999999</v>
      </c>
      <c r="G32" s="9">
        <v>27.912887940502713</v>
      </c>
      <c r="H32" s="10">
        <v>25.3</v>
      </c>
      <c r="I32" s="7">
        <v>4.2517006802721093</v>
      </c>
      <c r="J32" s="7">
        <v>3.1380424890953025</v>
      </c>
      <c r="K32" s="7">
        <v>3.8437882448928353</v>
      </c>
      <c r="L32" s="8">
        <v>3344.2432600000002</v>
      </c>
      <c r="M32" s="6"/>
    </row>
    <row r="33" spans="1:13" ht="21" x14ac:dyDescent="0.4">
      <c r="A33" s="6">
        <v>32</v>
      </c>
      <c r="B33" s="6" t="s">
        <v>46</v>
      </c>
      <c r="C33" s="7">
        <v>0.63940577379584962</v>
      </c>
      <c r="D33" s="7">
        <v>15.9</v>
      </c>
      <c r="E33" s="8">
        <v>3435.24</v>
      </c>
      <c r="F33" s="7">
        <v>108.63388</v>
      </c>
      <c r="G33" s="9">
        <v>12.922122674017919</v>
      </c>
      <c r="H33" s="10">
        <v>23</v>
      </c>
      <c r="I33" s="7">
        <v>0.43648233195430219</v>
      </c>
      <c r="J33" s="7">
        <v>5.7431656328968526</v>
      </c>
      <c r="K33" s="7">
        <v>4.2556857339765681</v>
      </c>
      <c r="L33" s="8">
        <v>3986.9630099999999</v>
      </c>
      <c r="M33" s="6"/>
    </row>
    <row r="34" spans="1:13" ht="21" x14ac:dyDescent="0.4">
      <c r="A34" s="6">
        <v>33</v>
      </c>
      <c r="B34" s="6" t="s">
        <v>47</v>
      </c>
      <c r="C34" s="7">
        <v>0.91037831276552705</v>
      </c>
      <c r="D34" s="7">
        <v>15.8</v>
      </c>
      <c r="E34" s="8">
        <v>3333.95</v>
      </c>
      <c r="F34" s="7">
        <v>68.113770000000002</v>
      </c>
      <c r="G34" s="9">
        <v>13.048755816305889</v>
      </c>
      <c r="H34" s="10">
        <v>27.6</v>
      </c>
      <c r="I34" s="7">
        <v>0.21743742044972422</v>
      </c>
      <c r="J34" s="7">
        <v>3.5403601051992717</v>
      </c>
      <c r="K34" s="7">
        <v>3.059629779486142</v>
      </c>
      <c r="L34" s="8">
        <v>3159.75875</v>
      </c>
      <c r="M34" s="6"/>
    </row>
    <row r="35" spans="1:13" ht="21" x14ac:dyDescent="0.4">
      <c r="A35" s="6">
        <v>34</v>
      </c>
      <c r="B35" s="6" t="s">
        <v>49</v>
      </c>
      <c r="C35" s="7">
        <v>0.57365812506590741</v>
      </c>
      <c r="D35" s="7">
        <v>10.4</v>
      </c>
      <c r="E35" s="8">
        <v>3532.53</v>
      </c>
      <c r="F35" s="7">
        <v>131.26379</v>
      </c>
      <c r="G35" s="9">
        <v>14.784350943794157</v>
      </c>
      <c r="H35" s="10">
        <v>25.7</v>
      </c>
      <c r="I35" s="7">
        <v>0.20436166175225529</v>
      </c>
      <c r="J35" s="7">
        <v>3.3744595592112199</v>
      </c>
      <c r="K35" s="7">
        <v>5.8648107139091019</v>
      </c>
      <c r="L35" s="8">
        <v>4352.10376</v>
      </c>
      <c r="M35" s="6"/>
    </row>
    <row r="36" spans="1:13" ht="21" x14ac:dyDescent="0.4">
      <c r="A36" s="6">
        <v>35</v>
      </c>
      <c r="B36" s="6" t="s">
        <v>50</v>
      </c>
      <c r="C36" s="7">
        <v>0.53119069230134508</v>
      </c>
      <c r="D36" s="7">
        <v>12.2</v>
      </c>
      <c r="E36" s="8">
        <v>3275.78</v>
      </c>
      <c r="F36" s="7">
        <v>58.183309999999999</v>
      </c>
      <c r="G36" s="9">
        <v>14.409192177572407</v>
      </c>
      <c r="H36" s="10">
        <v>24.7</v>
      </c>
      <c r="I36" s="7">
        <v>0.27854949018113045</v>
      </c>
      <c r="J36" s="7">
        <v>3.4037461836785217</v>
      </c>
      <c r="K36" s="7">
        <v>3.8816115191022367</v>
      </c>
      <c r="L36" s="8">
        <v>2041.31942</v>
      </c>
      <c r="M36" s="6"/>
    </row>
    <row r="37" spans="1:13" ht="21" x14ac:dyDescent="0.4">
      <c r="A37" s="6">
        <v>36</v>
      </c>
      <c r="B37" s="6" t="s">
        <v>51</v>
      </c>
      <c r="C37" s="7">
        <v>1.1517578017879668</v>
      </c>
      <c r="D37" s="7">
        <v>7.4</v>
      </c>
      <c r="E37" s="8">
        <v>3904</v>
      </c>
      <c r="F37" s="7">
        <v>93.803219999999996</v>
      </c>
      <c r="G37" s="9">
        <v>28.190643339000715</v>
      </c>
      <c r="H37" s="10">
        <v>25.2</v>
      </c>
      <c r="I37" s="7">
        <v>5.4151624548736459</v>
      </c>
      <c r="J37" s="7">
        <v>2.4680524324027862</v>
      </c>
      <c r="K37" s="7">
        <v>6.7071610084279421</v>
      </c>
      <c r="L37" s="8">
        <v>2216.0916999999999</v>
      </c>
      <c r="M37" s="6"/>
    </row>
    <row r="38" spans="1:13" ht="21" x14ac:dyDescent="0.4">
      <c r="A38" s="6">
        <v>37</v>
      </c>
      <c r="B38" s="6" t="s">
        <v>52</v>
      </c>
      <c r="C38" s="7">
        <v>0.78220235676554251</v>
      </c>
      <c r="D38" s="7">
        <v>20.8</v>
      </c>
      <c r="E38" s="8">
        <v>3514.69</v>
      </c>
      <c r="F38" s="7">
        <v>161.64748</v>
      </c>
      <c r="G38" s="9">
        <v>19.362047947988621</v>
      </c>
      <c r="H38" s="10">
        <v>23.3</v>
      </c>
      <c r="I38" s="7">
        <v>0.14311216227412757</v>
      </c>
      <c r="J38" s="7">
        <v>8.3299471759447368</v>
      </c>
      <c r="K38" s="7">
        <v>3.457131247460381</v>
      </c>
      <c r="L38" s="8">
        <v>4895.5505899999998</v>
      </c>
      <c r="M38" s="6"/>
    </row>
    <row r="39" spans="1:13" ht="21" x14ac:dyDescent="0.4">
      <c r="A39" s="6">
        <v>38</v>
      </c>
      <c r="B39" s="6" t="s">
        <v>53</v>
      </c>
      <c r="C39" s="7">
        <v>0.51009884652609194</v>
      </c>
      <c r="D39" s="7">
        <v>10.5</v>
      </c>
      <c r="E39" s="8">
        <v>3710.34</v>
      </c>
      <c r="F39" s="7">
        <v>141.89973000000001</v>
      </c>
      <c r="G39" s="9">
        <v>30.74079362812763</v>
      </c>
      <c r="H39" s="10">
        <v>26</v>
      </c>
      <c r="I39" s="7">
        <v>1.1302475780409043</v>
      </c>
      <c r="J39" s="7">
        <v>3.0145810525647736</v>
      </c>
      <c r="K39" s="7">
        <v>5.1078109381693562</v>
      </c>
      <c r="L39" s="8">
        <v>4855.2921800000004</v>
      </c>
      <c r="M39" s="6"/>
    </row>
    <row r="40" spans="1:13" ht="21" x14ac:dyDescent="0.4">
      <c r="A40" s="6">
        <v>39</v>
      </c>
      <c r="B40" s="6" t="s">
        <v>54</v>
      </c>
      <c r="C40" s="7">
        <v>0.64809890986439778</v>
      </c>
      <c r="D40" s="7">
        <v>13.4</v>
      </c>
      <c r="E40" s="8">
        <v>3840.19</v>
      </c>
      <c r="F40" s="7">
        <v>3.4767100000000002</v>
      </c>
      <c r="G40" s="9">
        <v>15.997518390498978</v>
      </c>
      <c r="H40" s="10">
        <v>26.5</v>
      </c>
      <c r="I40" s="7">
        <v>0.30194376297414605</v>
      </c>
      <c r="J40" s="7">
        <v>3.5451564300274749</v>
      </c>
      <c r="K40" s="7">
        <v>2.0592927412922095</v>
      </c>
      <c r="L40" s="8">
        <v>3592.0189700000001</v>
      </c>
      <c r="M40" s="6"/>
    </row>
    <row r="41" spans="1:13" ht="21" x14ac:dyDescent="0.4">
      <c r="A41" s="6">
        <v>40</v>
      </c>
      <c r="B41" s="6" t="s">
        <v>55</v>
      </c>
      <c r="C41" s="7">
        <v>0.411552711918724</v>
      </c>
      <c r="D41" s="7">
        <v>6.3</v>
      </c>
      <c r="E41" s="8">
        <v>3565.79</v>
      </c>
      <c r="F41" s="7">
        <v>131.54257999999999</v>
      </c>
      <c r="G41" s="9">
        <v>19.048368688260066</v>
      </c>
      <c r="H41" s="10">
        <v>31.3</v>
      </c>
      <c r="I41" s="7">
        <v>0.9037505648441031</v>
      </c>
      <c r="J41" s="7">
        <v>3.6544981249613468</v>
      </c>
      <c r="K41" s="7">
        <v>1.9452050173448105</v>
      </c>
      <c r="L41" s="8">
        <v>2830.7461400000002</v>
      </c>
      <c r="M41" s="6"/>
    </row>
    <row r="42" spans="1:13" ht="21" x14ac:dyDescent="0.4">
      <c r="A42" s="6">
        <v>41</v>
      </c>
      <c r="B42" s="6" t="s">
        <v>56</v>
      </c>
      <c r="C42" s="7">
        <v>0.52454912669966436</v>
      </c>
      <c r="D42" s="7">
        <v>7</v>
      </c>
      <c r="E42" s="8">
        <v>3699.41</v>
      </c>
      <c r="F42" s="7">
        <v>208.93815000000001</v>
      </c>
      <c r="G42" s="9">
        <v>11.901917278261365</v>
      </c>
      <c r="H42" s="10">
        <v>25.3</v>
      </c>
      <c r="I42" s="7">
        <v>0.19379308435536116</v>
      </c>
      <c r="J42" s="7">
        <v>5.0065426409512437</v>
      </c>
      <c r="K42" s="7">
        <v>4.4423963133640543</v>
      </c>
      <c r="L42" s="8">
        <v>3952.0396000000001</v>
      </c>
      <c r="M42" s="6"/>
    </row>
    <row r="43" spans="1:13" ht="21" x14ac:dyDescent="0.4">
      <c r="A43" s="6">
        <v>42</v>
      </c>
      <c r="B43" s="6" t="s">
        <v>57</v>
      </c>
      <c r="C43" s="7">
        <v>0.79832025638192061</v>
      </c>
      <c r="D43" s="7">
        <v>6.3</v>
      </c>
      <c r="E43" s="8">
        <v>3743.93</v>
      </c>
      <c r="F43" s="7">
        <v>160.47656000000001</v>
      </c>
      <c r="G43" s="9">
        <v>22.84009282793679</v>
      </c>
      <c r="H43" s="10">
        <v>27.1</v>
      </c>
      <c r="I43" s="7">
        <v>3.7568092167052782</v>
      </c>
      <c r="J43" s="7">
        <v>3.6689136921206766</v>
      </c>
      <c r="K43" s="7">
        <v>3.0222566029395517</v>
      </c>
      <c r="L43" s="8">
        <v>2189.8021899999999</v>
      </c>
      <c r="M43" s="6"/>
    </row>
    <row r="44" spans="1:13" ht="21" x14ac:dyDescent="0.4">
      <c r="A44" s="6">
        <v>43</v>
      </c>
      <c r="B44" s="6" t="s">
        <v>58</v>
      </c>
      <c r="C44" s="7">
        <v>0.56853795046124578</v>
      </c>
      <c r="D44" s="7">
        <v>11.2</v>
      </c>
      <c r="E44" s="8">
        <v>3372.48</v>
      </c>
      <c r="F44" s="7">
        <v>92.651759999999996</v>
      </c>
      <c r="G44" s="9">
        <v>9.7558457647241017</v>
      </c>
      <c r="H44" s="10">
        <v>30.6</v>
      </c>
      <c r="I44" s="7">
        <v>0.49932656614434473</v>
      </c>
      <c r="J44" s="7">
        <v>4.3506795171483139</v>
      </c>
      <c r="K44" s="7">
        <v>4.7420194526992647</v>
      </c>
      <c r="L44" s="8">
        <v>3010.92094</v>
      </c>
      <c r="M44" s="6"/>
    </row>
    <row r="45" spans="1:13" ht="21" x14ac:dyDescent="0.4">
      <c r="A45" s="6">
        <v>44</v>
      </c>
      <c r="B45" s="6" t="s">
        <v>59</v>
      </c>
      <c r="C45" s="7">
        <v>0.79250466697192767</v>
      </c>
      <c r="D45" s="7">
        <v>15.8</v>
      </c>
      <c r="E45" s="8">
        <v>3480.17</v>
      </c>
      <c r="F45" s="7">
        <v>246.89606000000001</v>
      </c>
      <c r="G45" s="9">
        <v>12.081293367616498</v>
      </c>
      <c r="H45" s="10">
        <v>23.7</v>
      </c>
      <c r="I45" s="7">
        <v>0.13965859820856108</v>
      </c>
      <c r="J45" s="7">
        <v>6.5161494839914056</v>
      </c>
      <c r="K45" s="7">
        <v>7.77676024092142</v>
      </c>
      <c r="L45" s="8">
        <v>4724.7191000000003</v>
      </c>
      <c r="M45" s="6"/>
    </row>
    <row r="46" spans="1:13" ht="21" x14ac:dyDescent="0.4">
      <c r="A46" s="6">
        <v>45</v>
      </c>
      <c r="B46" s="6" t="s">
        <v>60</v>
      </c>
      <c r="C46" s="7">
        <v>0.90392604390732501</v>
      </c>
      <c r="D46" s="7">
        <v>8</v>
      </c>
      <c r="E46" s="8">
        <v>4802.04</v>
      </c>
      <c r="F46" s="7">
        <v>199.71306999999999</v>
      </c>
      <c r="G46" s="9">
        <v>32.585671828048802</v>
      </c>
      <c r="H46" s="10">
        <v>24.8</v>
      </c>
      <c r="I46" s="7">
        <v>1.4836009113548456</v>
      </c>
      <c r="J46" s="7">
        <v>2.5451142017372455</v>
      </c>
      <c r="K46" s="7">
        <v>4.9848114152476972</v>
      </c>
      <c r="L46" s="8">
        <v>4189.7916299999997</v>
      </c>
      <c r="M46" s="6"/>
    </row>
    <row r="47" spans="1:13" ht="21" x14ac:dyDescent="0.4">
      <c r="A47" s="6">
        <v>46</v>
      </c>
      <c r="B47" s="6" t="s">
        <v>61</v>
      </c>
      <c r="C47" s="7">
        <v>0.41960163122240568</v>
      </c>
      <c r="D47" s="7">
        <v>13.9</v>
      </c>
      <c r="E47" s="8">
        <v>3386.45</v>
      </c>
      <c r="F47" s="7">
        <v>16.870059999999999</v>
      </c>
      <c r="G47" s="9">
        <v>15.435947558221834</v>
      </c>
      <c r="H47" s="10">
        <v>25.4</v>
      </c>
      <c r="I47" s="7">
        <v>0.54691183404054688</v>
      </c>
      <c r="J47" s="7">
        <v>4.2128677833574875</v>
      </c>
      <c r="K47" s="7">
        <v>1.5739274038623574</v>
      </c>
      <c r="L47" s="8">
        <v>3791.81693</v>
      </c>
      <c r="M47" s="6"/>
    </row>
    <row r="48" spans="1:13" ht="21" x14ac:dyDescent="0.4">
      <c r="A48" s="6">
        <v>47</v>
      </c>
      <c r="B48" s="6" t="s">
        <v>62</v>
      </c>
      <c r="C48" s="7">
        <v>0.45516344505526984</v>
      </c>
      <c r="D48" s="7">
        <v>9.4</v>
      </c>
      <c r="E48" s="8">
        <v>3525.09</v>
      </c>
      <c r="F48" s="7">
        <v>111.61769</v>
      </c>
      <c r="G48" s="9">
        <v>10.898800023644853</v>
      </c>
      <c r="H48" s="10">
        <v>23.7</v>
      </c>
      <c r="I48" s="7">
        <v>0.88748263620929146</v>
      </c>
      <c r="J48" s="7">
        <v>6.5762250990128273</v>
      </c>
      <c r="K48" s="7">
        <v>2.2215079505822546</v>
      </c>
      <c r="L48" s="8">
        <v>4106.2318999999998</v>
      </c>
      <c r="M48" s="6"/>
    </row>
    <row r="49" spans="1:13" ht="21" x14ac:dyDescent="0.4">
      <c r="A49" s="6">
        <v>48</v>
      </c>
      <c r="B49" s="6" t="s">
        <v>63</v>
      </c>
      <c r="C49" s="7">
        <v>0.80201452249952565</v>
      </c>
      <c r="D49" s="7">
        <v>17.899999999999999</v>
      </c>
      <c r="E49" s="8">
        <v>3197.08</v>
      </c>
      <c r="F49" s="7">
        <v>94.258369999999999</v>
      </c>
      <c r="G49" s="9">
        <v>17.420100381172492</v>
      </c>
      <c r="H49" s="10">
        <v>24.5</v>
      </c>
      <c r="I49" s="7">
        <v>7.9354282864009432E-2</v>
      </c>
      <c r="J49" s="7">
        <v>4.4843822763414343</v>
      </c>
      <c r="K49" s="7">
        <v>5.2386208799737846</v>
      </c>
      <c r="L49" s="8">
        <v>3062.5916299999999</v>
      </c>
      <c r="M49" s="6"/>
    </row>
    <row r="50" spans="1:13" ht="21" x14ac:dyDescent="0.4">
      <c r="A50" s="6">
        <v>49</v>
      </c>
      <c r="B50" s="6" t="s">
        <v>65</v>
      </c>
      <c r="C50" s="7">
        <v>0.67564496826286524</v>
      </c>
      <c r="D50" s="7">
        <v>19.2</v>
      </c>
      <c r="E50" s="8">
        <v>3302.85</v>
      </c>
      <c r="F50" s="7">
        <v>41.781120000000001</v>
      </c>
      <c r="G50" s="9">
        <v>15.164139310114981</v>
      </c>
      <c r="H50" s="10">
        <v>24.9</v>
      </c>
      <c r="I50" s="7">
        <v>0.28303963603199395</v>
      </c>
      <c r="J50" s="7">
        <v>4.2417172895426525</v>
      </c>
      <c r="K50" s="7">
        <v>1.4530911514747544</v>
      </c>
      <c r="L50" s="8">
        <v>3111.0269499999999</v>
      </c>
      <c r="M50" s="6"/>
    </row>
    <row r="51" spans="1:13" ht="21" x14ac:dyDescent="0.4">
      <c r="A51" s="6">
        <v>50</v>
      </c>
      <c r="B51" s="6" t="s">
        <v>66</v>
      </c>
      <c r="C51" s="7">
        <v>0.45981938450447646</v>
      </c>
      <c r="D51" s="7">
        <v>10</v>
      </c>
      <c r="E51" s="8">
        <v>3562.63</v>
      </c>
      <c r="F51" s="7">
        <v>68.837209999999999</v>
      </c>
      <c r="G51" s="9">
        <v>15.68451714093659</v>
      </c>
      <c r="H51" s="10">
        <v>24.5</v>
      </c>
      <c r="I51" s="7">
        <v>0.56425153079350487</v>
      </c>
      <c r="J51" s="7">
        <v>5.3580648618106359</v>
      </c>
      <c r="K51" s="7">
        <v>3.0404582606747259</v>
      </c>
      <c r="L51" s="8">
        <v>3663.5622400000002</v>
      </c>
      <c r="M51" s="6"/>
    </row>
    <row r="52" spans="1:13" ht="21" x14ac:dyDescent="0.4">
      <c r="A52" s="6">
        <v>51</v>
      </c>
      <c r="B52" s="6" t="s">
        <v>67</v>
      </c>
      <c r="C52" s="7">
        <v>0.75170598476784578</v>
      </c>
      <c r="D52" s="7">
        <v>11.4</v>
      </c>
      <c r="E52" s="8">
        <v>3806.42</v>
      </c>
      <c r="F52" s="7">
        <v>43.015729999999998</v>
      </c>
      <c r="G52" s="9">
        <v>23.731135150299938</v>
      </c>
      <c r="H52" s="10">
        <v>22.2</v>
      </c>
      <c r="I52" s="7">
        <v>2.7562014532698571</v>
      </c>
      <c r="J52" s="7">
        <v>3.7131470158675151</v>
      </c>
      <c r="K52" s="7">
        <v>5.8196565751582208</v>
      </c>
      <c r="L52" s="8">
        <v>2925.28323</v>
      </c>
      <c r="M52" s="6"/>
    </row>
    <row r="53" spans="1:13" ht="21" x14ac:dyDescent="0.4">
      <c r="A53" s="6">
        <v>52</v>
      </c>
      <c r="B53" s="6" t="s">
        <v>68</v>
      </c>
      <c r="C53" s="7">
        <v>0.93641339897407649</v>
      </c>
      <c r="D53" s="7">
        <v>21</v>
      </c>
      <c r="E53" s="8">
        <v>3323.73</v>
      </c>
      <c r="F53" s="7">
        <v>47.073790000000002</v>
      </c>
      <c r="G53" s="9">
        <v>20.948807105725201</v>
      </c>
      <c r="H53" s="10">
        <v>23.5</v>
      </c>
      <c r="I53" s="7">
        <v>0.15541332881221831</v>
      </c>
      <c r="J53" s="7">
        <v>4.8197748476606881</v>
      </c>
      <c r="K53" s="7">
        <v>3.3416531827727476</v>
      </c>
      <c r="L53" s="8">
        <v>4482.2529000000004</v>
      </c>
      <c r="M53" s="6"/>
    </row>
    <row r="54" spans="1:13" ht="21" x14ac:dyDescent="0.4">
      <c r="A54" s="6">
        <v>53</v>
      </c>
      <c r="B54" s="6" t="s">
        <v>69</v>
      </c>
      <c r="C54" s="7">
        <v>0.53872648591362704</v>
      </c>
      <c r="D54" s="7">
        <v>17.399999999999999</v>
      </c>
      <c r="E54" s="8">
        <v>3286.44</v>
      </c>
      <c r="F54" s="7">
        <v>86.942679999999996</v>
      </c>
      <c r="G54" s="9">
        <v>17.133268568400602</v>
      </c>
      <c r="H54" s="10">
        <v>23</v>
      </c>
      <c r="I54" s="7">
        <v>0.21567411641010434</v>
      </c>
      <c r="J54" s="7">
        <v>4.3053960964408722</v>
      </c>
      <c r="K54" s="7">
        <v>1.8089287291353884</v>
      </c>
      <c r="L54" s="8">
        <v>1901.1194</v>
      </c>
      <c r="M54" s="6"/>
    </row>
    <row r="55" spans="1:13" ht="21" x14ac:dyDescent="0.4">
      <c r="A55" s="6">
        <v>54</v>
      </c>
      <c r="B55" s="6" t="s">
        <v>70</v>
      </c>
      <c r="C55" s="7">
        <v>0.52644634932884982</v>
      </c>
      <c r="D55" s="7">
        <v>11.6</v>
      </c>
      <c r="E55" s="8">
        <v>3776.65</v>
      </c>
      <c r="F55" s="7">
        <v>23.33333</v>
      </c>
      <c r="G55" s="9">
        <v>13.643504864805269</v>
      </c>
      <c r="H55" s="10">
        <v>28.6</v>
      </c>
      <c r="I55" s="7">
        <v>0.49033724305939314</v>
      </c>
      <c r="J55" s="7">
        <v>4.2262708672124063</v>
      </c>
      <c r="K55" s="7">
        <v>2.925222568286431</v>
      </c>
      <c r="L55" s="8">
        <v>3569.50837</v>
      </c>
      <c r="M55" s="6"/>
    </row>
    <row r="56" spans="1:13" ht="21" x14ac:dyDescent="0.4">
      <c r="A56" s="6">
        <v>55</v>
      </c>
      <c r="B56" s="6" t="s">
        <v>71</v>
      </c>
      <c r="C56" s="7">
        <v>0.81508730921997441</v>
      </c>
      <c r="D56" s="7">
        <v>3.6</v>
      </c>
      <c r="E56" s="8">
        <v>5118.59</v>
      </c>
      <c r="F56" s="7">
        <v>79.608029999999999</v>
      </c>
      <c r="G56" s="9">
        <v>24.053700884520673</v>
      </c>
      <c r="H56" s="10">
        <v>27.7</v>
      </c>
      <c r="I56" s="7">
        <v>3.5501603298213467</v>
      </c>
      <c r="J56" s="7">
        <v>2.2210051018427874</v>
      </c>
      <c r="K56" s="7">
        <v>4.6466014309310539</v>
      </c>
      <c r="L56" s="8">
        <v>1431.4766</v>
      </c>
      <c r="M56" s="6"/>
    </row>
    <row r="57" spans="1:13" ht="21" x14ac:dyDescent="0.4">
      <c r="A57" s="6">
        <v>56</v>
      </c>
      <c r="B57" s="6" t="s">
        <v>72</v>
      </c>
      <c r="C57" s="7">
        <v>0.74054175061562566</v>
      </c>
      <c r="D57" s="7">
        <v>5.6</v>
      </c>
      <c r="E57" s="8">
        <v>3950.76</v>
      </c>
      <c r="F57" s="7">
        <v>49.074979999999996</v>
      </c>
      <c r="G57" s="9">
        <v>20.74770539511977</v>
      </c>
      <c r="H57" s="10">
        <v>29</v>
      </c>
      <c r="I57" s="7">
        <v>0.50393700787401574</v>
      </c>
      <c r="J57" s="7">
        <v>3.0445489142601296</v>
      </c>
      <c r="K57" s="7">
        <v>1.6650996194313856</v>
      </c>
      <c r="L57" s="8">
        <v>2210.4141500000001</v>
      </c>
      <c r="M57" s="6"/>
    </row>
    <row r="58" spans="1:13" ht="21" x14ac:dyDescent="0.4">
      <c r="A58" s="6">
        <v>57</v>
      </c>
      <c r="B58" s="6" t="s">
        <v>73</v>
      </c>
      <c r="C58" s="7">
        <v>1.0433578551445195</v>
      </c>
      <c r="D58" s="7">
        <v>4</v>
      </c>
      <c r="E58" s="8">
        <v>4798.54</v>
      </c>
      <c r="F58" s="7">
        <v>75.489400000000003</v>
      </c>
      <c r="G58" s="9">
        <v>25.162860185188933</v>
      </c>
      <c r="H58" s="10">
        <v>28</v>
      </c>
      <c r="I58" s="7">
        <v>3.0338907799319226</v>
      </c>
      <c r="J58" s="7">
        <v>2.7531367539707925</v>
      </c>
      <c r="K58" s="7">
        <v>3.4560368596426589</v>
      </c>
      <c r="L58" s="8">
        <v>1784.70066</v>
      </c>
      <c r="M58" s="6"/>
    </row>
    <row r="59" spans="1:13" ht="21" x14ac:dyDescent="0.4">
      <c r="A59" s="6">
        <v>58</v>
      </c>
      <c r="B59" s="6" t="s">
        <v>74</v>
      </c>
      <c r="C59" s="7">
        <v>0.76302479830594494</v>
      </c>
      <c r="D59" s="7">
        <v>14.2</v>
      </c>
      <c r="E59" s="8">
        <v>3446.45</v>
      </c>
      <c r="F59" s="7">
        <v>91.957340000000002</v>
      </c>
      <c r="G59" s="9">
        <v>17.938082987697097</v>
      </c>
      <c r="H59" s="10">
        <v>24.8</v>
      </c>
      <c r="I59" s="7">
        <v>0.18758206715438003</v>
      </c>
      <c r="J59" s="7">
        <v>4.9001592551757938</v>
      </c>
      <c r="K59" s="7">
        <v>2.7439141772107591</v>
      </c>
      <c r="L59" s="8">
        <v>3010.4303399999999</v>
      </c>
      <c r="M59" s="6"/>
    </row>
    <row r="60" spans="1:13" ht="21" x14ac:dyDescent="0.4">
      <c r="A60" s="6">
        <v>59</v>
      </c>
      <c r="B60" s="6" t="s">
        <v>75</v>
      </c>
      <c r="C60" s="7">
        <v>0.96016601155053916</v>
      </c>
      <c r="D60" s="7">
        <v>4.3</v>
      </c>
      <c r="E60" s="8">
        <v>4832.33</v>
      </c>
      <c r="F60" s="7">
        <v>154.26734999999999</v>
      </c>
      <c r="G60" s="9">
        <v>25.840488372603701</v>
      </c>
      <c r="H60" s="10">
        <v>26.6</v>
      </c>
      <c r="I60" s="7">
        <v>2.3902001792650132</v>
      </c>
      <c r="J60" s="7">
        <v>2.2508179801928017</v>
      </c>
      <c r="K60" s="7">
        <v>5.4831572937482154</v>
      </c>
      <c r="L60" s="8">
        <v>2359.5983700000002</v>
      </c>
      <c r="M60" s="6"/>
    </row>
    <row r="61" spans="1:13" ht="21" x14ac:dyDescent="0.4">
      <c r="A61" s="6">
        <v>60</v>
      </c>
      <c r="B61" s="6" t="s">
        <v>76</v>
      </c>
      <c r="C61" s="7">
        <v>0.79316920943134539</v>
      </c>
      <c r="D61" s="7">
        <v>7</v>
      </c>
      <c r="E61" s="8">
        <v>3564.05</v>
      </c>
      <c r="F61" s="7">
        <v>244.54454000000001</v>
      </c>
      <c r="G61" s="9">
        <v>26.256934812760058</v>
      </c>
      <c r="H61" s="10">
        <v>26.2</v>
      </c>
      <c r="I61" s="7">
        <v>0.57197043815945936</v>
      </c>
      <c r="J61" s="7">
        <v>4.3342579750346744</v>
      </c>
      <c r="K61" s="7">
        <v>2.6342753120665741</v>
      </c>
      <c r="L61" s="8">
        <v>2859.3099900000002</v>
      </c>
      <c r="M61" s="6"/>
    </row>
    <row r="62" spans="1:13" ht="21" x14ac:dyDescent="0.4">
      <c r="A62" s="6">
        <v>61</v>
      </c>
      <c r="B62" s="6" t="s">
        <v>77</v>
      </c>
      <c r="C62" s="7">
        <v>0.77009412261498633</v>
      </c>
      <c r="D62" s="7">
        <v>10.3</v>
      </c>
      <c r="E62" s="8">
        <v>3723.59</v>
      </c>
      <c r="F62" s="7">
        <v>282.09332000000001</v>
      </c>
      <c r="G62" s="9">
        <v>22.969474046827944</v>
      </c>
      <c r="H62" s="10">
        <v>23.7</v>
      </c>
      <c r="I62" s="7">
        <v>0.49631150314706612</v>
      </c>
      <c r="J62" s="7">
        <v>3.1114914045049953</v>
      </c>
      <c r="K62" s="7">
        <v>3.2225049728300124</v>
      </c>
      <c r="L62" s="8">
        <v>2342.8196800000001</v>
      </c>
      <c r="M62" s="6"/>
    </row>
    <row r="63" spans="1:13" ht="21" x14ac:dyDescent="0.4">
      <c r="A63" s="6">
        <v>62</v>
      </c>
      <c r="B63" s="6" t="s">
        <v>78</v>
      </c>
      <c r="C63" s="7">
        <v>0.85262138012703204</v>
      </c>
      <c r="D63" s="7">
        <v>13.2</v>
      </c>
      <c r="E63" s="8">
        <v>3495.36</v>
      </c>
      <c r="F63" s="7">
        <v>56.823169999999998</v>
      </c>
      <c r="G63" s="9">
        <v>16.923242544945634</v>
      </c>
      <c r="H63" s="10">
        <v>28.7</v>
      </c>
      <c r="I63" s="7">
        <v>0.28247327654133775</v>
      </c>
      <c r="J63" s="7">
        <v>8.1817203143503079</v>
      </c>
      <c r="K63" s="7">
        <v>10.180428463774357</v>
      </c>
      <c r="L63" s="8">
        <v>3704.1877500000001</v>
      </c>
      <c r="M63" s="6"/>
    </row>
    <row r="64" spans="1:13" ht="21" x14ac:dyDescent="0.4">
      <c r="A64" s="6">
        <v>63</v>
      </c>
      <c r="B64" s="6" t="s">
        <v>79</v>
      </c>
      <c r="C64" s="7">
        <v>0.44831314432102248</v>
      </c>
      <c r="D64" s="7">
        <v>7.8</v>
      </c>
      <c r="E64" s="8">
        <v>3528.01</v>
      </c>
      <c r="F64" s="7">
        <v>139.13493</v>
      </c>
      <c r="G64" s="9">
        <v>12.085861263953833</v>
      </c>
      <c r="H64" s="10">
        <v>24.6</v>
      </c>
      <c r="I64" s="7">
        <v>0.37449304000701178</v>
      </c>
      <c r="J64" s="7">
        <v>4.4073796062281785</v>
      </c>
      <c r="K64" s="7">
        <v>2.226208758289661</v>
      </c>
      <c r="L64" s="8">
        <v>2998.058</v>
      </c>
      <c r="M64" s="6"/>
    </row>
    <row r="65" spans="1:13" ht="21" x14ac:dyDescent="0.4">
      <c r="A65" s="6">
        <v>64</v>
      </c>
      <c r="B65" s="6" t="s">
        <v>80</v>
      </c>
      <c r="C65" s="7">
        <v>0.65111429056429904</v>
      </c>
      <c r="D65" s="7">
        <v>8.1999999999999993</v>
      </c>
      <c r="E65" s="8">
        <v>3872.8</v>
      </c>
      <c r="F65" s="7">
        <v>221.72078999999999</v>
      </c>
      <c r="G65" s="9">
        <v>17.763173848728083</v>
      </c>
      <c r="H65" s="10">
        <v>25</v>
      </c>
      <c r="I65" s="7">
        <v>0.19188749203047917</v>
      </c>
      <c r="J65" s="7">
        <v>3.3950093362756748</v>
      </c>
      <c r="K65" s="7">
        <v>3.4826733273516504</v>
      </c>
      <c r="L65" s="8">
        <v>3424.8369200000002</v>
      </c>
      <c r="M65" s="6"/>
    </row>
    <row r="66" spans="1:13" ht="21" x14ac:dyDescent="0.4">
      <c r="A66" s="6">
        <v>65</v>
      </c>
      <c r="B66" s="6" t="s">
        <v>81</v>
      </c>
      <c r="C66" s="7">
        <v>0.74033149171270718</v>
      </c>
      <c r="D66" s="7">
        <v>13.9</v>
      </c>
      <c r="E66" s="8">
        <v>3675.99</v>
      </c>
      <c r="F66" s="7">
        <v>71.366860000000003</v>
      </c>
      <c r="G66" s="9">
        <v>15.447513812154696</v>
      </c>
      <c r="H66" s="10">
        <v>25</v>
      </c>
      <c r="I66" s="7">
        <v>0.39161295586195644</v>
      </c>
      <c r="J66" s="7">
        <v>5.5248618784530388</v>
      </c>
      <c r="K66" s="7">
        <v>3.4179005524861878</v>
      </c>
      <c r="L66" s="8">
        <v>4205.8121499999997</v>
      </c>
      <c r="M66" s="6"/>
    </row>
    <row r="67" spans="1:13" ht="21" x14ac:dyDescent="0.4">
      <c r="A67" s="6">
        <v>66</v>
      </c>
      <c r="B67" s="6" t="s">
        <v>82</v>
      </c>
      <c r="C67" s="7">
        <v>0.96497366579499833</v>
      </c>
      <c r="D67" s="7">
        <v>17.2</v>
      </c>
      <c r="E67" s="8">
        <v>3149.86</v>
      </c>
      <c r="F67" s="7">
        <v>163.62191999999999</v>
      </c>
      <c r="G67" s="9">
        <v>12.890869581230895</v>
      </c>
      <c r="H67" s="10">
        <v>23.4</v>
      </c>
      <c r="I67" s="7">
        <v>0.16841777973545452</v>
      </c>
      <c r="J67" s="7">
        <v>5.1563478324923571</v>
      </c>
      <c r="K67" s="7">
        <v>3.4665389856727189</v>
      </c>
      <c r="L67" s="8">
        <v>3362.1966000000002</v>
      </c>
      <c r="M67" s="6"/>
    </row>
    <row r="68" spans="1:13" ht="21" x14ac:dyDescent="0.4">
      <c r="A68" s="6">
        <v>67</v>
      </c>
      <c r="B68" s="6" t="s">
        <v>83</v>
      </c>
      <c r="C68" s="7">
        <v>0.48785408394391505</v>
      </c>
      <c r="D68" s="7">
        <v>8.5</v>
      </c>
      <c r="E68" s="8">
        <v>3178.84</v>
      </c>
      <c r="F68" s="7">
        <v>93.770930000000007</v>
      </c>
      <c r="G68" s="9">
        <v>13.98453906042238</v>
      </c>
      <c r="H68" s="10">
        <v>24.2</v>
      </c>
      <c r="I68" s="7">
        <v>0.65186350185212016</v>
      </c>
      <c r="J68" s="7">
        <v>6.602536474428927</v>
      </c>
      <c r="K68" s="7">
        <v>7.0074003429650888</v>
      </c>
      <c r="L68" s="8">
        <v>3275.97685</v>
      </c>
      <c r="M68" s="6"/>
    </row>
    <row r="69" spans="1:13" ht="21" x14ac:dyDescent="0.4">
      <c r="A69" s="6">
        <v>68</v>
      </c>
      <c r="B69" s="6" t="s">
        <v>84</v>
      </c>
      <c r="C69" s="7">
        <v>1.0023303478675913</v>
      </c>
      <c r="D69" s="7">
        <v>7.1</v>
      </c>
      <c r="E69" s="8">
        <v>3882.12</v>
      </c>
      <c r="F69" s="7">
        <v>97.472130000000007</v>
      </c>
      <c r="G69" s="9">
        <v>18.333941657073872</v>
      </c>
      <c r="H69" s="10">
        <v>27.7</v>
      </c>
      <c r="I69" s="7">
        <v>0.22236314372071189</v>
      </c>
      <c r="J69" s="7">
        <v>6.1768256731336155</v>
      </c>
      <c r="K69" s="7">
        <v>4.1449307914759803</v>
      </c>
      <c r="L69" s="8">
        <v>2646.3626899999999</v>
      </c>
      <c r="M69" s="6"/>
    </row>
    <row r="70" spans="1:13" ht="21" x14ac:dyDescent="0.4">
      <c r="A70" s="6">
        <v>69</v>
      </c>
      <c r="B70" s="6" t="s">
        <v>85</v>
      </c>
      <c r="C70" s="7">
        <v>0.84761482317835402</v>
      </c>
      <c r="D70" s="7">
        <v>3.9</v>
      </c>
      <c r="E70" s="8">
        <v>3670.29</v>
      </c>
      <c r="F70" s="7">
        <v>101.77218000000001</v>
      </c>
      <c r="G70" s="9">
        <v>26.74301383120287</v>
      </c>
      <c r="H70" s="10">
        <v>27</v>
      </c>
      <c r="I70" s="7">
        <v>2.7998133457769483</v>
      </c>
      <c r="J70" s="7">
        <v>4.1130690753659422</v>
      </c>
      <c r="K70" s="7">
        <v>3.994273962659785</v>
      </c>
      <c r="L70" s="8">
        <v>3617.1458499999999</v>
      </c>
      <c r="M70" s="6"/>
    </row>
    <row r="71" spans="1:13" ht="21" x14ac:dyDescent="0.4">
      <c r="A71" s="6">
        <v>70</v>
      </c>
      <c r="B71" s="6" t="s">
        <v>86</v>
      </c>
      <c r="C71" s="7">
        <v>0.67860426426163478</v>
      </c>
      <c r="D71" s="7">
        <v>18.3</v>
      </c>
      <c r="E71" s="8">
        <v>3394.93</v>
      </c>
      <c r="F71" s="7">
        <v>2.73428</v>
      </c>
      <c r="G71" s="9">
        <v>10.551201786261547</v>
      </c>
      <c r="H71" s="10">
        <v>26.5</v>
      </c>
      <c r="I71" s="7">
        <v>0.2765081895219661</v>
      </c>
      <c r="J71" s="7">
        <v>3.5024736219955344</v>
      </c>
      <c r="K71" s="7">
        <v>3.2148329757891512</v>
      </c>
      <c r="L71" s="8">
        <v>4144.2800200000001</v>
      </c>
      <c r="M71" s="6"/>
    </row>
    <row r="72" spans="1:13" ht="21" x14ac:dyDescent="0.4">
      <c r="A72" s="6">
        <v>71</v>
      </c>
      <c r="B72" s="6" t="s">
        <v>87</v>
      </c>
      <c r="C72" s="7">
        <v>0.70308701194590828</v>
      </c>
      <c r="D72" s="7">
        <v>7.3</v>
      </c>
      <c r="E72" s="8">
        <v>3557.77</v>
      </c>
      <c r="F72" s="7">
        <v>144.07051000000001</v>
      </c>
      <c r="G72" s="9">
        <v>19.844138094174234</v>
      </c>
      <c r="H72" s="10">
        <v>26.1</v>
      </c>
      <c r="I72" s="7">
        <v>0.38259796359148407</v>
      </c>
      <c r="J72" s="7">
        <v>3.6797077260720434</v>
      </c>
      <c r="K72" s="7">
        <v>2.7329714954069364</v>
      </c>
      <c r="L72" s="8">
        <v>4892.46054</v>
      </c>
      <c r="M72" s="6"/>
    </row>
    <row r="73" spans="1:13" ht="21" x14ac:dyDescent="0.4">
      <c r="A73" s="6">
        <v>72</v>
      </c>
      <c r="B73" s="6" t="s">
        <v>88</v>
      </c>
      <c r="C73" s="7">
        <v>0.98558028839423206</v>
      </c>
      <c r="D73" s="7">
        <v>18.5</v>
      </c>
      <c r="E73" s="8">
        <v>3386.93</v>
      </c>
      <c r="F73" s="7">
        <v>88.852990000000005</v>
      </c>
      <c r="G73" s="9">
        <v>19.123617527649447</v>
      </c>
      <c r="H73" s="10">
        <v>25.8</v>
      </c>
      <c r="I73" s="7">
        <v>0.20317769921573409</v>
      </c>
      <c r="J73" s="7">
        <v>3.9199216015679688</v>
      </c>
      <c r="K73" s="7">
        <v>3.3898922021559565</v>
      </c>
      <c r="L73" s="8">
        <v>4317.03766</v>
      </c>
      <c r="M73" s="6"/>
    </row>
    <row r="74" spans="1:13" ht="21" x14ac:dyDescent="0.4">
      <c r="A74" s="6">
        <v>73</v>
      </c>
      <c r="B74" s="6" t="s">
        <v>89</v>
      </c>
      <c r="C74" s="7">
        <v>0.8804979080368851</v>
      </c>
      <c r="D74" s="7">
        <v>17.2</v>
      </c>
      <c r="E74" s="8">
        <v>4017.84</v>
      </c>
      <c r="F74" s="7">
        <v>127.55817</v>
      </c>
      <c r="G74" s="9">
        <v>9.8665723028246699</v>
      </c>
      <c r="H74" s="10">
        <v>24.9</v>
      </c>
      <c r="I74" s="7">
        <v>0.22736198094293214</v>
      </c>
      <c r="J74" s="7">
        <v>4.5794217439270621</v>
      </c>
      <c r="K74" s="7">
        <v>2.1127786682208947</v>
      </c>
      <c r="L74" s="8">
        <v>3321.3713299999999</v>
      </c>
      <c r="M74" s="6"/>
    </row>
    <row r="75" spans="1:13" ht="21" x14ac:dyDescent="0.4">
      <c r="A75" s="6">
        <v>74</v>
      </c>
      <c r="B75" s="6" t="s">
        <v>90</v>
      </c>
      <c r="C75" s="7">
        <v>0.59903761170578407</v>
      </c>
      <c r="D75" s="7">
        <v>4.3</v>
      </c>
      <c r="E75" s="8">
        <v>4352.3</v>
      </c>
      <c r="F75" s="7">
        <v>4.2156200000000004</v>
      </c>
      <c r="G75" s="9">
        <v>18.734928584678169</v>
      </c>
      <c r="H75" s="10">
        <v>35.6</v>
      </c>
      <c r="I75" s="7">
        <v>0.76285963382737576</v>
      </c>
      <c r="J75" s="7">
        <v>3.4916582103069387</v>
      </c>
      <c r="K75" s="7">
        <v>1.7504119065544974</v>
      </c>
      <c r="L75" s="8">
        <v>1697.3932600000001</v>
      </c>
      <c r="M75" s="6"/>
    </row>
    <row r="76" spans="1:13" ht="21" x14ac:dyDescent="0.4">
      <c r="A76" s="6">
        <v>75</v>
      </c>
      <c r="B76" s="6" t="s">
        <v>90</v>
      </c>
      <c r="C76" s="7">
        <v>0.59311981020166071</v>
      </c>
      <c r="D76" s="7">
        <v>5.0999999999999996</v>
      </c>
      <c r="E76" s="8">
        <v>3006.21</v>
      </c>
      <c r="F76" s="7">
        <v>204.30733000000001</v>
      </c>
      <c r="G76" s="9">
        <v>12.698597903661785</v>
      </c>
      <c r="H76" s="10">
        <v>26.4</v>
      </c>
      <c r="I76" s="7">
        <v>0.34274853163413149</v>
      </c>
      <c r="J76" s="7">
        <v>3.1114481846644497</v>
      </c>
      <c r="K76" s="7">
        <v>1.8797036345604106</v>
      </c>
      <c r="L76" s="8">
        <v>3843.7080700000001</v>
      </c>
      <c r="M76" s="6"/>
    </row>
    <row r="77" spans="1:13" ht="21" x14ac:dyDescent="0.4">
      <c r="A77" s="6">
        <v>76</v>
      </c>
      <c r="B77" s="6" t="s">
        <v>91</v>
      </c>
      <c r="C77" s="7">
        <v>0.53369047981412143</v>
      </c>
      <c r="D77" s="7">
        <v>3.4</v>
      </c>
      <c r="E77" s="8">
        <v>4133.21</v>
      </c>
      <c r="F77" s="7">
        <v>56.296120000000002</v>
      </c>
      <c r="G77" s="9">
        <v>22.341947462940979</v>
      </c>
      <c r="H77" s="10">
        <v>30.1</v>
      </c>
      <c r="I77" s="7">
        <v>0.39440574885819535</v>
      </c>
      <c r="J77" s="7">
        <v>2.7394758469546163</v>
      </c>
      <c r="K77" s="7">
        <v>1.1350561592548625</v>
      </c>
      <c r="L77" s="8">
        <v>2816.3130700000002</v>
      </c>
      <c r="M77" s="6"/>
    </row>
    <row r="78" spans="1:13" ht="21" x14ac:dyDescent="0.4">
      <c r="A78" s="6">
        <v>77</v>
      </c>
      <c r="B78" s="6" t="s">
        <v>92</v>
      </c>
      <c r="C78" s="7">
        <v>0.82114126130632314</v>
      </c>
      <c r="D78" s="7">
        <v>13.1</v>
      </c>
      <c r="E78" s="8">
        <v>3323.9</v>
      </c>
      <c r="F78" s="7">
        <v>32.651739999999997</v>
      </c>
      <c r="G78" s="9">
        <v>18.142219999166354</v>
      </c>
      <c r="H78" s="10">
        <v>23.1</v>
      </c>
      <c r="I78" s="7">
        <v>2.9432132963988922</v>
      </c>
      <c r="J78" s="7">
        <v>3.4387895460797799</v>
      </c>
      <c r="K78" s="7">
        <v>11.797549080905339</v>
      </c>
      <c r="L78" s="8">
        <v>2115.9184700000001</v>
      </c>
      <c r="M78" s="6"/>
    </row>
    <row r="79" spans="1:13" ht="21" x14ac:dyDescent="0.4">
      <c r="A79" s="6">
        <v>78</v>
      </c>
      <c r="B79" s="6" t="s">
        <v>93</v>
      </c>
      <c r="C79" s="7">
        <v>1.1842235655534634</v>
      </c>
      <c r="D79" s="7">
        <v>16.3</v>
      </c>
      <c r="E79" s="8">
        <v>3564.13</v>
      </c>
      <c r="F79" s="7">
        <v>66.666669999999996</v>
      </c>
      <c r="G79" s="9">
        <v>8.9436131206025173</v>
      </c>
      <c r="H79" s="10">
        <v>25.1</v>
      </c>
      <c r="I79" s="7">
        <v>0.3572606353742992</v>
      </c>
      <c r="J79" s="7">
        <v>2.725200673867803</v>
      </c>
      <c r="K79" s="7">
        <v>1.3791992864929146</v>
      </c>
      <c r="L79" s="8">
        <v>3149.0684799999999</v>
      </c>
      <c r="M79" s="6"/>
    </row>
    <row r="80" spans="1:13" ht="21" x14ac:dyDescent="0.4">
      <c r="A80" s="6">
        <v>79</v>
      </c>
      <c r="B80" s="6" t="s">
        <v>94</v>
      </c>
      <c r="C80" s="7">
        <v>0.709614126880314</v>
      </c>
      <c r="D80" s="7">
        <v>16.3</v>
      </c>
      <c r="E80" s="8">
        <v>3333.02</v>
      </c>
      <c r="F80" s="7">
        <v>68.613650000000007</v>
      </c>
      <c r="G80" s="9">
        <v>22.710922171353825</v>
      </c>
      <c r="H80" s="10">
        <v>25.6</v>
      </c>
      <c r="I80" s="7">
        <v>0.19658531311125746</v>
      </c>
      <c r="J80" s="7">
        <v>4.0876389797253108</v>
      </c>
      <c r="K80" s="7">
        <v>3.7704381948986265</v>
      </c>
      <c r="L80" s="8">
        <v>3418.3780200000001</v>
      </c>
      <c r="M80" s="6"/>
    </row>
    <row r="81" spans="1:13" ht="21" x14ac:dyDescent="0.4">
      <c r="A81" s="6">
        <v>80</v>
      </c>
      <c r="B81" s="6" t="s">
        <v>95</v>
      </c>
      <c r="C81" s="7">
        <v>0.79520474720417067</v>
      </c>
      <c r="D81" s="7">
        <v>14.6</v>
      </c>
      <c r="E81" s="8">
        <v>3682.14</v>
      </c>
      <c r="F81" s="7">
        <v>200.03880000000001</v>
      </c>
      <c r="G81" s="9">
        <v>15.279462816370167</v>
      </c>
      <c r="H81" s="10">
        <v>23.5</v>
      </c>
      <c r="I81" s="7">
        <v>0.17655461690323201</v>
      </c>
      <c r="J81" s="7">
        <v>4.5646193948275657</v>
      </c>
      <c r="K81" s="7">
        <v>2.2549219810448173</v>
      </c>
      <c r="L81" s="8">
        <v>4364.3527199999999</v>
      </c>
      <c r="M81" s="6"/>
    </row>
    <row r="82" spans="1:13" ht="21" x14ac:dyDescent="0.4">
      <c r="A82" s="6">
        <v>81</v>
      </c>
      <c r="B82" s="6" t="s">
        <v>96</v>
      </c>
      <c r="C82" s="7">
        <v>0.64558510397317992</v>
      </c>
      <c r="D82" s="7">
        <v>9.6999999999999993</v>
      </c>
      <c r="E82" s="8">
        <v>3783.18</v>
      </c>
      <c r="F82" s="7">
        <v>32.87323</v>
      </c>
      <c r="G82" s="9">
        <v>13.568613237892448</v>
      </c>
      <c r="H82" s="10">
        <v>35.5</v>
      </c>
      <c r="I82" s="7">
        <v>9.2391270872727957E-2</v>
      </c>
      <c r="J82" s="7">
        <v>2.7182530693607574</v>
      </c>
      <c r="K82" s="7">
        <v>5.1243600779232548</v>
      </c>
      <c r="L82" s="8">
        <v>5033.9781599999997</v>
      </c>
      <c r="M82" s="6"/>
    </row>
    <row r="83" spans="1:13" ht="21" x14ac:dyDescent="0.4">
      <c r="A83" s="6">
        <v>82</v>
      </c>
      <c r="B83" s="6" t="s">
        <v>97</v>
      </c>
      <c r="C83" s="7">
        <v>0.99700897308075775</v>
      </c>
      <c r="D83" s="7">
        <v>16.100000000000001</v>
      </c>
      <c r="E83" s="8">
        <v>3425.56</v>
      </c>
      <c r="F83" s="7">
        <v>34.370649999999998</v>
      </c>
      <c r="G83" s="9">
        <v>17.087199938645604</v>
      </c>
      <c r="H83" s="10">
        <v>27.2</v>
      </c>
      <c r="I83" s="7">
        <v>0.3233387486001798</v>
      </c>
      <c r="J83" s="7">
        <v>1.3804739627272031</v>
      </c>
      <c r="K83" s="7">
        <v>1.7283534013344584</v>
      </c>
      <c r="L83" s="8">
        <v>2941.6979799999999</v>
      </c>
      <c r="M83" s="6"/>
    </row>
    <row r="84" spans="1:13" ht="21" x14ac:dyDescent="0.4">
      <c r="A84" s="6">
        <v>83</v>
      </c>
      <c r="B84" s="6" t="s">
        <v>98</v>
      </c>
      <c r="C84" s="7">
        <v>0.61536140358439939</v>
      </c>
      <c r="D84" s="7">
        <v>6</v>
      </c>
      <c r="E84" s="8">
        <v>3307.79</v>
      </c>
      <c r="F84" s="7">
        <v>130.16807</v>
      </c>
      <c r="G84" s="9">
        <v>19.958832214331132</v>
      </c>
      <c r="H84" s="10">
        <v>23.5</v>
      </c>
      <c r="I84" s="7">
        <v>0.26710558611628482</v>
      </c>
      <c r="J84" s="7">
        <v>5.0651464042848984</v>
      </c>
      <c r="K84" s="7">
        <v>2.3790022739274281</v>
      </c>
      <c r="L84" s="8">
        <v>2737.3775500000002</v>
      </c>
      <c r="M84" s="6"/>
    </row>
    <row r="85" spans="1:13" ht="21" x14ac:dyDescent="0.4">
      <c r="A85" s="6">
        <v>84</v>
      </c>
      <c r="B85" s="6" t="s">
        <v>99</v>
      </c>
      <c r="C85" s="7">
        <v>0.54070402626982128</v>
      </c>
      <c r="D85" s="7">
        <v>17.100000000000001</v>
      </c>
      <c r="E85" s="8">
        <v>3427.27</v>
      </c>
      <c r="F85" s="7">
        <v>80.081140000000005</v>
      </c>
      <c r="G85" s="9">
        <v>16.116189641444098</v>
      </c>
      <c r="H85" s="10">
        <v>23</v>
      </c>
      <c r="I85" s="7">
        <v>0.41626536508921136</v>
      </c>
      <c r="J85" s="7">
        <v>4.4441426816697636</v>
      </c>
      <c r="K85" s="7">
        <v>2.8156730098573552</v>
      </c>
      <c r="L85" s="8">
        <v>4146.23081</v>
      </c>
      <c r="M85" s="6"/>
    </row>
    <row r="86" spans="1:13" ht="21" x14ac:dyDescent="0.4">
      <c r="A86" s="6">
        <v>85</v>
      </c>
      <c r="B86" s="6" t="s">
        <v>100</v>
      </c>
      <c r="C86" s="7">
        <v>0.64812430251523734</v>
      </c>
      <c r="D86" s="7">
        <v>11.3</v>
      </c>
      <c r="E86" s="8">
        <v>3485.33</v>
      </c>
      <c r="F86" s="7">
        <v>159.02778000000001</v>
      </c>
      <c r="G86" s="9">
        <v>13.155635676882136</v>
      </c>
      <c r="H86" s="10">
        <v>26.7</v>
      </c>
      <c r="I86" s="7">
        <v>0.29704780184626633</v>
      </c>
      <c r="J86" s="7">
        <v>3.2191604429564773</v>
      </c>
      <c r="K86" s="7">
        <v>1.177354279337282</v>
      </c>
      <c r="L86" s="8">
        <v>2633.1230099999998</v>
      </c>
      <c r="M86" s="6"/>
    </row>
    <row r="87" spans="1:13" ht="21" x14ac:dyDescent="0.4">
      <c r="A87" s="6">
        <v>86</v>
      </c>
      <c r="B87" s="6" t="s">
        <v>101</v>
      </c>
      <c r="C87" s="7">
        <v>0.49485628258384678</v>
      </c>
      <c r="D87" s="7">
        <v>5.8</v>
      </c>
      <c r="E87" s="8">
        <v>3066.45</v>
      </c>
      <c r="F87" s="7">
        <v>94.883830000000003</v>
      </c>
      <c r="G87" s="9">
        <v>11.918369622794057</v>
      </c>
      <c r="H87" s="10">
        <v>25.4</v>
      </c>
      <c r="I87" s="7">
        <v>0.56190297808578393</v>
      </c>
      <c r="J87" s="7">
        <v>4.6000724859906885</v>
      </c>
      <c r="K87" s="7">
        <v>1.7608519891828598</v>
      </c>
      <c r="L87" s="8">
        <v>3098.7621600000002</v>
      </c>
      <c r="M87" s="6"/>
    </row>
    <row r="88" spans="1:13" ht="21" x14ac:dyDescent="0.4">
      <c r="A88" s="6">
        <v>87</v>
      </c>
      <c r="B88" s="6" t="s">
        <v>102</v>
      </c>
      <c r="C88" s="7">
        <v>0.54246119094139267</v>
      </c>
      <c r="D88" s="7">
        <v>14.7</v>
      </c>
      <c r="E88" s="8">
        <v>3711.73</v>
      </c>
      <c r="F88" s="7">
        <v>76.898300000000006</v>
      </c>
      <c r="G88" s="9">
        <v>10.601901087395609</v>
      </c>
      <c r="H88" s="10">
        <v>24.9</v>
      </c>
      <c r="I88" s="7">
        <v>0.67077557210351335</v>
      </c>
      <c r="J88" s="7">
        <v>7.0899183010577174</v>
      </c>
      <c r="K88" s="7">
        <v>14.648430737269065</v>
      </c>
      <c r="L88" s="8">
        <v>2608.9662699999999</v>
      </c>
      <c r="M88" s="6"/>
    </row>
    <row r="89" spans="1:13" ht="21" x14ac:dyDescent="0.4">
      <c r="A89" s="6">
        <v>88</v>
      </c>
      <c r="B89" s="6" t="s">
        <v>103</v>
      </c>
      <c r="C89" s="7">
        <v>0.50203871373315989</v>
      </c>
      <c r="D89" s="7">
        <v>13.4</v>
      </c>
      <c r="E89" s="8">
        <v>3365.86</v>
      </c>
      <c r="F89" s="7">
        <v>62.796599999999998</v>
      </c>
      <c r="G89" s="9">
        <v>8.2596282294185954</v>
      </c>
      <c r="H89" s="10">
        <v>23.5</v>
      </c>
      <c r="I89" s="7">
        <v>0.86656155595941609</v>
      </c>
      <c r="J89" s="7">
        <v>4.7147983550592407</v>
      </c>
      <c r="K89" s="7">
        <v>8.780438825491343</v>
      </c>
      <c r="L89" s="8">
        <v>3028.57692</v>
      </c>
      <c r="M89" s="6"/>
    </row>
    <row r="90" spans="1:13" ht="21" x14ac:dyDescent="0.4">
      <c r="A90" s="6">
        <v>89</v>
      </c>
      <c r="B90" s="6" t="s">
        <v>104</v>
      </c>
      <c r="C90" s="7">
        <v>0.94567382041097869</v>
      </c>
      <c r="D90" s="7">
        <v>6.7</v>
      </c>
      <c r="E90" s="8">
        <v>6131.62</v>
      </c>
      <c r="F90" s="7">
        <v>311.70008000000001</v>
      </c>
      <c r="G90" s="9">
        <v>20.137289587574958</v>
      </c>
      <c r="H90" s="10">
        <v>24.6</v>
      </c>
      <c r="I90" s="7">
        <v>2.2266494784952537</v>
      </c>
      <c r="J90" s="7">
        <v>3.0039050765995796</v>
      </c>
      <c r="K90" s="7">
        <v>4.0133284380806158</v>
      </c>
      <c r="L90" s="8">
        <v>5026.1005999999998</v>
      </c>
      <c r="M90" s="6"/>
    </row>
    <row r="91" spans="1:13" ht="21" x14ac:dyDescent="0.4">
      <c r="A91" s="6">
        <v>90</v>
      </c>
      <c r="B91" s="6" t="s">
        <v>105</v>
      </c>
      <c r="C91" s="7">
        <v>0.68782241675785527</v>
      </c>
      <c r="D91" s="7">
        <v>15.8</v>
      </c>
      <c r="E91" s="8">
        <v>3546.24</v>
      </c>
      <c r="F91" s="7">
        <v>87.787180000000006</v>
      </c>
      <c r="G91" s="9">
        <v>17.547287791152105</v>
      </c>
      <c r="H91" s="10">
        <v>25.9</v>
      </c>
      <c r="I91" s="7">
        <v>0.29232224228355258</v>
      </c>
      <c r="J91" s="7">
        <v>6.8391433484445834</v>
      </c>
      <c r="K91" s="7">
        <v>3.465882444896045</v>
      </c>
      <c r="L91" s="8">
        <v>4266.9024499999996</v>
      </c>
      <c r="M91" s="6"/>
    </row>
    <row r="92" spans="1:13" ht="21" x14ac:dyDescent="0.4">
      <c r="A92" s="6">
        <v>91</v>
      </c>
      <c r="B92" s="6" t="s">
        <v>106</v>
      </c>
      <c r="C92" s="7">
        <v>0.54718674640165244</v>
      </c>
      <c r="D92" s="7">
        <v>5.9</v>
      </c>
      <c r="E92" s="8">
        <v>5314.6</v>
      </c>
      <c r="F92" s="7">
        <v>223.35488000000001</v>
      </c>
      <c r="G92" s="9">
        <v>16.296648751527474</v>
      </c>
      <c r="H92" s="10">
        <v>25.6</v>
      </c>
      <c r="I92" s="7">
        <v>1.1140965987286191</v>
      </c>
      <c r="J92" s="7">
        <v>2.5953521568457818</v>
      </c>
      <c r="K92" s="7">
        <v>7.9678392611897513</v>
      </c>
      <c r="L92" s="8">
        <v>6057.5735599999998</v>
      </c>
      <c r="M92" s="6"/>
    </row>
    <row r="93" spans="1:13" ht="21" x14ac:dyDescent="0.4">
      <c r="A93" s="6">
        <v>92</v>
      </c>
      <c r="B93" s="6" t="s">
        <v>107</v>
      </c>
      <c r="C93" s="7">
        <v>0.87303164274005263</v>
      </c>
      <c r="D93" s="7">
        <v>4.5999999999999996</v>
      </c>
      <c r="E93" s="8">
        <v>3979.8</v>
      </c>
      <c r="F93" s="7">
        <v>44.077759999999998</v>
      </c>
      <c r="G93" s="9">
        <v>35.219313496597287</v>
      </c>
      <c r="H93" s="10">
        <v>28.3</v>
      </c>
      <c r="I93" s="7">
        <v>1.1902581944698774</v>
      </c>
      <c r="J93" s="7">
        <v>4.2223436490984056</v>
      </c>
      <c r="K93" s="7">
        <v>8.3633450896627082</v>
      </c>
      <c r="L93" s="8">
        <v>2656.1273700000002</v>
      </c>
      <c r="M93" s="6"/>
    </row>
    <row r="94" spans="1:13" ht="21" x14ac:dyDescent="0.4">
      <c r="A94" s="6">
        <v>93</v>
      </c>
      <c r="B94" s="6" t="s">
        <v>108</v>
      </c>
      <c r="C94" s="7">
        <v>0.87584439785697643</v>
      </c>
      <c r="D94" s="7">
        <v>11.5</v>
      </c>
      <c r="E94" s="8">
        <v>3548.55</v>
      </c>
      <c r="F94" s="7">
        <v>118.29208</v>
      </c>
      <c r="G94" s="9">
        <v>23.324792297538629</v>
      </c>
      <c r="H94" s="10">
        <v>31.6</v>
      </c>
      <c r="I94" s="7">
        <v>0.36674426762764295</v>
      </c>
      <c r="J94" s="7">
        <v>4.9693299169190155</v>
      </c>
      <c r="K94" s="7">
        <v>3.0210420063669541</v>
      </c>
      <c r="L94" s="8">
        <v>4552.3410199999998</v>
      </c>
      <c r="M94" s="6"/>
    </row>
    <row r="95" spans="1:13" ht="21" x14ac:dyDescent="0.4">
      <c r="A95" s="6">
        <v>94</v>
      </c>
      <c r="B95" s="6" t="s">
        <v>109</v>
      </c>
      <c r="C95" s="7">
        <v>0.60193817185737641</v>
      </c>
      <c r="D95" s="7">
        <v>9.9</v>
      </c>
      <c r="E95" s="8">
        <v>3994.49</v>
      </c>
      <c r="F95" s="7">
        <v>83.910700000000006</v>
      </c>
      <c r="G95" s="9">
        <v>10.784246023525078</v>
      </c>
      <c r="H95" s="10">
        <v>27.1</v>
      </c>
      <c r="I95" s="7">
        <v>0.40574083503054986</v>
      </c>
      <c r="J95" s="7">
        <v>2.1867734732868356</v>
      </c>
      <c r="K95" s="7">
        <v>1.6579195727735194</v>
      </c>
      <c r="L95" s="8">
        <v>4423.3823599999996</v>
      </c>
      <c r="M95" s="6"/>
    </row>
    <row r="96" spans="1:13" ht="21" x14ac:dyDescent="0.4">
      <c r="A96" s="6">
        <v>95</v>
      </c>
      <c r="B96" s="6" t="s">
        <v>110</v>
      </c>
      <c r="C96" s="7">
        <v>0.62722393100536755</v>
      </c>
      <c r="D96" s="7">
        <v>4.2</v>
      </c>
      <c r="E96" s="8">
        <v>3145.6</v>
      </c>
      <c r="F96" s="7">
        <v>101.29683</v>
      </c>
      <c r="G96" s="9">
        <v>8.0332911163379777</v>
      </c>
      <c r="H96" s="10">
        <v>28.5</v>
      </c>
      <c r="I96" s="7">
        <v>0.41379667066095399</v>
      </c>
      <c r="J96" s="7">
        <v>4.1010795488812493</v>
      </c>
      <c r="K96" s="7">
        <v>1.8082142210964356</v>
      </c>
      <c r="L96" s="8">
        <v>4223.73801</v>
      </c>
      <c r="M96" s="6"/>
    </row>
    <row r="97" spans="1:13" ht="21" x14ac:dyDescent="0.4">
      <c r="A97" s="6">
        <v>96</v>
      </c>
      <c r="B97" s="6" t="s">
        <v>111</v>
      </c>
      <c r="C97" s="7">
        <v>0.89096225879959701</v>
      </c>
      <c r="D97" s="7">
        <v>4.5999999999999996</v>
      </c>
      <c r="E97" s="8">
        <v>3648</v>
      </c>
      <c r="F97" s="7">
        <v>63.910769999999999</v>
      </c>
      <c r="G97" s="9">
        <v>23.931774393881604</v>
      </c>
      <c r="H97" s="10">
        <v>26.5</v>
      </c>
      <c r="I97" s="7">
        <v>3.4572169403630078</v>
      </c>
      <c r="J97" s="7">
        <v>3.0318144920732721</v>
      </c>
      <c r="K97" s="7">
        <v>3.7609169771831512</v>
      </c>
      <c r="L97" s="8">
        <v>3116.7639800000002</v>
      </c>
      <c r="M97" s="6"/>
    </row>
    <row r="98" spans="1:13" ht="21" x14ac:dyDescent="0.4">
      <c r="A98" s="6">
        <v>97</v>
      </c>
      <c r="B98" s="6" t="s">
        <v>112</v>
      </c>
      <c r="C98" s="7">
        <v>0.52189236817134332</v>
      </c>
      <c r="D98" s="7">
        <v>10.3</v>
      </c>
      <c r="E98" s="8">
        <v>3460.07</v>
      </c>
      <c r="F98" s="7">
        <v>137.01385999999999</v>
      </c>
      <c r="G98" s="9">
        <v>15.408250869820613</v>
      </c>
      <c r="H98" s="10">
        <v>24.4</v>
      </c>
      <c r="I98" s="7">
        <v>0.27799540043973819</v>
      </c>
      <c r="J98" s="7">
        <v>5.8741132348289726</v>
      </c>
      <c r="K98" s="7">
        <v>1.2473453526727214</v>
      </c>
      <c r="L98" s="8">
        <v>3373.5258199999998</v>
      </c>
      <c r="M98" s="6"/>
    </row>
    <row r="99" spans="1:13" ht="21" x14ac:dyDescent="0.4">
      <c r="A99" s="6">
        <v>98</v>
      </c>
      <c r="B99" s="6" t="s">
        <v>113</v>
      </c>
      <c r="C99" s="7">
        <v>0.84573748308525032</v>
      </c>
      <c r="D99" s="7">
        <v>18.899999999999999</v>
      </c>
      <c r="E99" s="8">
        <v>3329.25</v>
      </c>
      <c r="F99" s="7">
        <v>49.222799999999999</v>
      </c>
      <c r="G99" s="9">
        <v>22.369756427604873</v>
      </c>
      <c r="H99" s="10">
        <v>33.5</v>
      </c>
      <c r="I99" s="7">
        <v>0.18934864067607429</v>
      </c>
      <c r="J99" s="7">
        <v>6.7658998646820034</v>
      </c>
      <c r="K99" s="7">
        <v>3.8633288227334242</v>
      </c>
      <c r="L99" s="8">
        <v>5799.0950599999996</v>
      </c>
      <c r="M99" s="6"/>
    </row>
    <row r="100" spans="1:13" ht="21" x14ac:dyDescent="0.4">
      <c r="A100" s="6">
        <v>99</v>
      </c>
      <c r="B100" s="6" t="s">
        <v>114</v>
      </c>
      <c r="C100" s="7">
        <v>0.47989257730542983</v>
      </c>
      <c r="D100" s="7">
        <v>4.3</v>
      </c>
      <c r="E100" s="8">
        <v>3477.69</v>
      </c>
      <c r="F100" s="7">
        <v>71.579989999999995</v>
      </c>
      <c r="G100" s="9">
        <v>15.922667867033898</v>
      </c>
      <c r="H100" s="10">
        <v>28.1</v>
      </c>
      <c r="I100" s="7">
        <v>0.58900173130811928</v>
      </c>
      <c r="J100" s="7">
        <v>2.7466029861678019</v>
      </c>
      <c r="K100" s="7">
        <v>1.0390551685727583</v>
      </c>
      <c r="L100" s="8">
        <v>1798.37645</v>
      </c>
      <c r="M100" s="6"/>
    </row>
    <row r="101" spans="1:13" ht="21" x14ac:dyDescent="0.4">
      <c r="A101" s="6">
        <v>100</v>
      </c>
      <c r="B101" s="6" t="s">
        <v>115</v>
      </c>
      <c r="C101" s="7">
        <v>1.0918751740123644</v>
      </c>
      <c r="D101" s="7">
        <v>2.8</v>
      </c>
      <c r="E101" s="8">
        <v>5274.86</v>
      </c>
      <c r="F101" s="7">
        <v>129.13593</v>
      </c>
      <c r="G101" s="9">
        <v>37.053312356806693</v>
      </c>
      <c r="H101" s="10">
        <v>28.7</v>
      </c>
      <c r="I101" s="7">
        <v>3.8872691933916421</v>
      </c>
      <c r="J101" s="7">
        <v>3.8911680548520517</v>
      </c>
      <c r="K101" s="7">
        <v>3.9332329233070906</v>
      </c>
      <c r="L101" s="8">
        <v>9218.7909899999995</v>
      </c>
      <c r="M101" s="6"/>
    </row>
    <row r="102" spans="1:13" ht="21" x14ac:dyDescent="0.4">
      <c r="A102" s="6">
        <v>101</v>
      </c>
      <c r="B102" s="6" t="s">
        <v>116</v>
      </c>
      <c r="C102" s="7">
        <v>0.54561900037930733</v>
      </c>
      <c r="D102" s="7">
        <v>9.5</v>
      </c>
      <c r="E102" s="8">
        <v>3240.31</v>
      </c>
      <c r="F102" s="7">
        <v>0.93984999999999996</v>
      </c>
      <c r="G102" s="9">
        <v>10.212120327954949</v>
      </c>
      <c r="H102" s="10">
        <v>29.7</v>
      </c>
      <c r="I102" s="7">
        <v>0.33161210857927897</v>
      </c>
      <c r="J102" s="7">
        <v>2.9177486651299858</v>
      </c>
      <c r="K102" s="7">
        <v>0.5225687859247804</v>
      </c>
      <c r="L102" s="8">
        <v>2652.81709</v>
      </c>
      <c r="M102" s="6"/>
    </row>
    <row r="103" spans="1:13" ht="21" x14ac:dyDescent="0.4">
      <c r="A103" s="6">
        <v>102</v>
      </c>
      <c r="B103" s="6" t="s">
        <v>117</v>
      </c>
      <c r="C103" s="7">
        <v>0.51488250652741518</v>
      </c>
      <c r="D103" s="7">
        <v>10.3</v>
      </c>
      <c r="E103" s="8">
        <v>4627.08</v>
      </c>
      <c r="F103" s="7">
        <v>93.194270000000003</v>
      </c>
      <c r="G103" s="9">
        <v>19.362924281984334</v>
      </c>
      <c r="H103" s="10">
        <v>28.8</v>
      </c>
      <c r="I103" s="7">
        <v>0.57588021691488178</v>
      </c>
      <c r="J103" s="7">
        <v>4.9086161879895567</v>
      </c>
      <c r="K103" s="7">
        <v>1.5804699738903392</v>
      </c>
      <c r="L103" s="8">
        <v>3331.06005</v>
      </c>
      <c r="M103" s="6"/>
    </row>
    <row r="104" spans="1:13" ht="21" x14ac:dyDescent="0.4">
      <c r="A104" s="6">
        <v>103</v>
      </c>
      <c r="B104" s="6" t="s">
        <v>118</v>
      </c>
      <c r="C104" s="7">
        <v>0.49771511566119953</v>
      </c>
      <c r="D104" s="7">
        <v>2.2000000000000002</v>
      </c>
      <c r="E104" s="8">
        <v>2658.47</v>
      </c>
      <c r="F104" s="7">
        <v>128.45761999999999</v>
      </c>
      <c r="G104" s="9">
        <v>15.480534202415955</v>
      </c>
      <c r="H104" s="10">
        <v>28.4</v>
      </c>
      <c r="I104" s="7">
        <v>0.46032946437378752</v>
      </c>
      <c r="J104" s="7">
        <v>4.9594388749158664</v>
      </c>
      <c r="K104" s="7">
        <v>3.2654362534981751</v>
      </c>
      <c r="L104" s="8">
        <v>3667.2925</v>
      </c>
      <c r="M104" s="6"/>
    </row>
    <row r="105" spans="1:13" ht="21" x14ac:dyDescent="0.4">
      <c r="A105" s="6">
        <v>104</v>
      </c>
      <c r="B105" s="6" t="s">
        <v>119</v>
      </c>
      <c r="C105" s="7">
        <v>0.87229751911081932</v>
      </c>
      <c r="D105" s="7">
        <v>23.7</v>
      </c>
      <c r="E105" s="8">
        <v>3256.93</v>
      </c>
      <c r="F105" s="7">
        <v>77.845910000000003</v>
      </c>
      <c r="G105" s="9">
        <v>11.724429020306712</v>
      </c>
      <c r="H105" s="10">
        <v>22.5</v>
      </c>
      <c r="I105" s="7">
        <v>0.17312591200257216</v>
      </c>
      <c r="J105" s="7">
        <v>3.2828401256858792</v>
      </c>
      <c r="K105" s="7">
        <v>3.0691428660757554</v>
      </c>
      <c r="L105" s="8">
        <v>2745.2203399999999</v>
      </c>
      <c r="M105" s="6"/>
    </row>
    <row r="106" spans="1:13" ht="21" x14ac:dyDescent="0.4">
      <c r="A106" s="6">
        <v>105</v>
      </c>
      <c r="B106" s="6" t="s">
        <v>120</v>
      </c>
      <c r="C106" s="7">
        <v>0.86695261603204798</v>
      </c>
      <c r="D106" s="7">
        <v>7.7</v>
      </c>
      <c r="E106" s="8">
        <v>3920.24</v>
      </c>
      <c r="F106" s="7">
        <v>99.407330000000002</v>
      </c>
      <c r="G106" s="9">
        <v>26.013636547566058</v>
      </c>
      <c r="H106" s="10">
        <v>24.8</v>
      </c>
      <c r="I106" s="7">
        <v>3.2831737346101231</v>
      </c>
      <c r="J106" s="7">
        <v>2.9336786306802085</v>
      </c>
      <c r="K106" s="7">
        <v>2.7630194634402945</v>
      </c>
      <c r="L106" s="8">
        <v>3431.8526700000002</v>
      </c>
      <c r="M106" s="6"/>
    </row>
    <row r="107" spans="1:13" ht="21" x14ac:dyDescent="0.4">
      <c r="A107" s="6">
        <v>106</v>
      </c>
      <c r="B107" s="6" t="s">
        <v>121</v>
      </c>
      <c r="C107" s="7">
        <v>0.55795613871382976</v>
      </c>
      <c r="D107" s="7">
        <v>13.7</v>
      </c>
      <c r="E107" s="8">
        <v>3289.77</v>
      </c>
      <c r="F107" s="7">
        <v>42.710880000000003</v>
      </c>
      <c r="G107" s="9">
        <v>9.7139876637141889</v>
      </c>
      <c r="H107" s="10">
        <v>25.4</v>
      </c>
      <c r="I107" s="7">
        <v>0.55207540281469414</v>
      </c>
      <c r="J107" s="7">
        <v>3.3017987625432461</v>
      </c>
      <c r="K107" s="7">
        <v>0.96742703742517122</v>
      </c>
      <c r="L107" s="8">
        <v>2847.3085599999999</v>
      </c>
      <c r="M107" s="6"/>
    </row>
    <row r="108" spans="1:13" ht="21" x14ac:dyDescent="0.4">
      <c r="A108" s="6">
        <v>107</v>
      </c>
      <c r="B108" s="6" t="s">
        <v>122</v>
      </c>
      <c r="C108" s="7">
        <v>0.64413207717545073</v>
      </c>
      <c r="D108" s="7">
        <v>9.6</v>
      </c>
      <c r="E108" s="8">
        <v>3641.66</v>
      </c>
      <c r="F108" s="7">
        <v>109.94202</v>
      </c>
      <c r="G108" s="9">
        <v>17.006290822622883</v>
      </c>
      <c r="H108" s="10">
        <v>26.7</v>
      </c>
      <c r="I108" s="7">
        <v>0.30519655832188847</v>
      </c>
      <c r="J108" s="7">
        <v>5.7189296571652166</v>
      </c>
      <c r="K108" s="7">
        <v>4.9556030460825333</v>
      </c>
      <c r="L108" s="8">
        <v>2831.3216699999998</v>
      </c>
      <c r="M108" s="6"/>
    </row>
    <row r="109" spans="1:13" ht="21" x14ac:dyDescent="0.4">
      <c r="A109" s="6">
        <v>108</v>
      </c>
      <c r="B109" s="6" t="s">
        <v>123</v>
      </c>
      <c r="C109" s="7">
        <v>0.49894341394693587</v>
      </c>
      <c r="D109" s="7">
        <v>9.3000000000000007</v>
      </c>
      <c r="E109" s="8">
        <v>3070.12</v>
      </c>
      <c r="F109" s="7">
        <v>74.692440000000005</v>
      </c>
      <c r="G109" s="9">
        <v>13.383423338811928</v>
      </c>
      <c r="H109" s="10">
        <v>29.9</v>
      </c>
      <c r="I109" s="7">
        <v>0.48391271565063754</v>
      </c>
      <c r="J109" s="7">
        <v>4.9307349142991317</v>
      </c>
      <c r="K109" s="7">
        <v>3.3355247710730218</v>
      </c>
      <c r="L109" s="8">
        <v>3091.7821100000001</v>
      </c>
      <c r="M109" s="6"/>
    </row>
    <row r="110" spans="1:13" ht="21" x14ac:dyDescent="0.4">
      <c r="A110" s="6">
        <v>109</v>
      </c>
      <c r="B110" s="6" t="s">
        <v>124</v>
      </c>
      <c r="C110" s="7">
        <v>0.45090800981096546</v>
      </c>
      <c r="D110" s="7">
        <v>16.2</v>
      </c>
      <c r="E110" s="8">
        <v>3526.67</v>
      </c>
      <c r="F110" s="7">
        <v>68.027829999999994</v>
      </c>
      <c r="G110" s="9">
        <v>17.739018407947871</v>
      </c>
      <c r="H110" s="10">
        <v>27.3</v>
      </c>
      <c r="I110" s="7">
        <v>0.34077770340169172</v>
      </c>
      <c r="J110" s="7">
        <v>4.2117781136189079</v>
      </c>
      <c r="K110" s="7">
        <v>17.937095855114833</v>
      </c>
      <c r="L110" s="8">
        <v>4932.9460099999997</v>
      </c>
      <c r="M110" s="6"/>
    </row>
    <row r="111" spans="1:13" ht="21" x14ac:dyDescent="0.4">
      <c r="A111" s="6">
        <v>110</v>
      </c>
      <c r="B111" s="6" t="s">
        <v>125</v>
      </c>
      <c r="C111" s="7">
        <v>0.52183378153412729</v>
      </c>
      <c r="D111" s="7">
        <v>11.6</v>
      </c>
      <c r="E111" s="8">
        <v>3309.67</v>
      </c>
      <c r="F111" s="7">
        <v>13.70818</v>
      </c>
      <c r="G111" s="9">
        <v>7.8114995517992059</v>
      </c>
      <c r="H111" s="10">
        <v>23.8</v>
      </c>
      <c r="I111" s="7">
        <v>0.56908571206849723</v>
      </c>
      <c r="J111" s="7">
        <v>6.4028684850813162</v>
      </c>
      <c r="K111" s="7">
        <v>12.493597131514919</v>
      </c>
      <c r="L111" s="8">
        <v>5378.7296699999997</v>
      </c>
      <c r="M111" s="6"/>
    </row>
    <row r="112" spans="1:13" ht="21" x14ac:dyDescent="0.4">
      <c r="A112" s="6">
        <v>111</v>
      </c>
      <c r="B112" s="6" t="s">
        <v>126</v>
      </c>
      <c r="C112" s="7">
        <v>0.84882677266316198</v>
      </c>
      <c r="D112" s="7">
        <v>16.600000000000001</v>
      </c>
      <c r="E112" s="8">
        <v>3536.15</v>
      </c>
      <c r="F112" s="7">
        <v>13.59703</v>
      </c>
      <c r="G112" s="9">
        <v>9.1037312475958458</v>
      </c>
      <c r="H112" s="10">
        <v>24.2</v>
      </c>
      <c r="I112" s="7">
        <v>0.2659291564727157</v>
      </c>
      <c r="J112" s="7">
        <v>3.3337607385562249</v>
      </c>
      <c r="K112" s="7">
        <v>1.2381074496730349</v>
      </c>
      <c r="L112" s="8">
        <v>4069.5986699999999</v>
      </c>
      <c r="M112" s="6"/>
    </row>
    <row r="113" spans="1:13" ht="21" x14ac:dyDescent="0.4">
      <c r="A113" s="6">
        <v>112</v>
      </c>
      <c r="B113" s="6" t="s">
        <v>127</v>
      </c>
      <c r="C113" s="7">
        <v>0.6195744680851063</v>
      </c>
      <c r="D113" s="7">
        <v>10.1</v>
      </c>
      <c r="E113" s="8">
        <v>3808.9</v>
      </c>
      <c r="F113" s="7">
        <v>61.844610000000003</v>
      </c>
      <c r="G113" s="9">
        <v>12.28936170212766</v>
      </c>
      <c r="H113" s="10">
        <v>26.5</v>
      </c>
      <c r="I113" s="7">
        <v>0.43533753500014838</v>
      </c>
      <c r="J113" s="7">
        <v>3.6312056737588656</v>
      </c>
      <c r="K113" s="7">
        <v>1.8774468085106384</v>
      </c>
      <c r="L113" s="8">
        <v>3600.05674</v>
      </c>
      <c r="M113" s="6"/>
    </row>
    <row r="114" spans="1:13" ht="21" x14ac:dyDescent="0.4">
      <c r="A114" s="6">
        <v>113</v>
      </c>
      <c r="B114" s="6" t="s">
        <v>128</v>
      </c>
      <c r="C114" s="7">
        <v>0.6859660163624921</v>
      </c>
      <c r="D114" s="7">
        <v>7.9</v>
      </c>
      <c r="E114" s="8">
        <v>3504.44</v>
      </c>
      <c r="F114" s="7">
        <v>47.951309999999999</v>
      </c>
      <c r="G114" s="9">
        <v>28.684707363121461</v>
      </c>
      <c r="H114" s="10">
        <v>33.299999999999997</v>
      </c>
      <c r="I114" s="7">
        <v>0.34498937432727073</v>
      </c>
      <c r="J114" s="7">
        <v>4.2794210195091251</v>
      </c>
      <c r="K114" s="7">
        <v>5.1747010698552547</v>
      </c>
      <c r="L114" s="8">
        <v>3574.2227800000001</v>
      </c>
      <c r="M114" s="6"/>
    </row>
    <row r="115" spans="1:13" ht="21" x14ac:dyDescent="0.4">
      <c r="A115" s="6">
        <v>114</v>
      </c>
      <c r="B115" s="6" t="s">
        <v>129</v>
      </c>
      <c r="C115" s="7">
        <v>0.58728724573270497</v>
      </c>
      <c r="D115" s="7">
        <v>14.2</v>
      </c>
      <c r="E115" s="8">
        <v>3492.59</v>
      </c>
      <c r="F115" s="7">
        <v>142.42102</v>
      </c>
      <c r="G115" s="9">
        <v>13.56499230788015</v>
      </c>
      <c r="H115" s="10">
        <v>26.2</v>
      </c>
      <c r="I115" s="7">
        <v>0.32464113992910537</v>
      </c>
      <c r="J115" s="7">
        <v>3.6629142145490952</v>
      </c>
      <c r="K115" s="7">
        <v>3.0850284486337332</v>
      </c>
      <c r="L115" s="8">
        <v>3246.9780999999998</v>
      </c>
      <c r="M115" s="6"/>
    </row>
    <row r="116" spans="1:13" ht="21" x14ac:dyDescent="0.4">
      <c r="A116" s="6">
        <v>115</v>
      </c>
      <c r="B116" s="6" t="s">
        <v>130</v>
      </c>
      <c r="C116" s="7">
        <v>1.2157893339704282</v>
      </c>
      <c r="D116" s="7">
        <v>10.3</v>
      </c>
      <c r="E116" s="8">
        <v>3785.02</v>
      </c>
      <c r="F116" s="7">
        <v>108.14664999999999</v>
      </c>
      <c r="G116" s="9">
        <v>22.616867086087442</v>
      </c>
      <c r="H116" s="10">
        <v>24.9</v>
      </c>
      <c r="I116" s="7">
        <v>1.7031630170316301</v>
      </c>
      <c r="J116" s="7">
        <v>4.380027076531019</v>
      </c>
      <c r="K116" s="7">
        <v>7.3353508003504011</v>
      </c>
      <c r="L116" s="8">
        <v>3168.9761400000002</v>
      </c>
      <c r="M116" s="6"/>
    </row>
    <row r="117" spans="1:13" ht="21" x14ac:dyDescent="0.4">
      <c r="A117" s="6">
        <v>116</v>
      </c>
      <c r="B117" s="6" t="s">
        <v>131</v>
      </c>
      <c r="C117" s="7">
        <v>0.61247345047306434</v>
      </c>
      <c r="D117" s="7">
        <v>14.2</v>
      </c>
      <c r="E117" s="8">
        <v>3335.85</v>
      </c>
      <c r="F117" s="7">
        <v>153.48787999999999</v>
      </c>
      <c r="G117" s="9">
        <v>14.751882602819077</v>
      </c>
      <c r="H117" s="10">
        <v>27.3</v>
      </c>
      <c r="I117" s="7">
        <v>0.43716539424082113</v>
      </c>
      <c r="J117" s="7">
        <v>3.7072793975670981</v>
      </c>
      <c r="K117" s="7">
        <v>1.6314346398918711</v>
      </c>
      <c r="L117" s="8">
        <v>3584.1977200000001</v>
      </c>
      <c r="M117" s="6"/>
    </row>
    <row r="118" spans="1:13" ht="21" x14ac:dyDescent="0.4">
      <c r="A118" s="6">
        <v>117</v>
      </c>
      <c r="B118" s="6" t="s">
        <v>132</v>
      </c>
      <c r="C118" s="7">
        <v>0.96396731054977713</v>
      </c>
      <c r="D118" s="7">
        <v>6.9</v>
      </c>
      <c r="E118" s="8">
        <v>3820.63</v>
      </c>
      <c r="F118" s="7">
        <v>166.54228000000001</v>
      </c>
      <c r="G118" s="9">
        <v>25.575780089153046</v>
      </c>
      <c r="H118" s="10">
        <v>27.2</v>
      </c>
      <c r="I118" s="7">
        <v>2.1354484441732766</v>
      </c>
      <c r="J118" s="7">
        <v>3.8075780089153048</v>
      </c>
      <c r="K118" s="7">
        <v>3.9140973254086187</v>
      </c>
      <c r="L118" s="8">
        <v>3539.72883</v>
      </c>
      <c r="M118" s="6"/>
    </row>
    <row r="119" spans="1:13" ht="21" x14ac:dyDescent="0.4">
      <c r="A119" s="6">
        <v>118</v>
      </c>
      <c r="B119" s="6" t="s">
        <v>133</v>
      </c>
      <c r="C119" s="7">
        <v>1.1487642082002694</v>
      </c>
      <c r="D119" s="7">
        <v>17.3</v>
      </c>
      <c r="E119" s="8">
        <v>3558.15</v>
      </c>
      <c r="F119" s="7">
        <v>116.37533999999999</v>
      </c>
      <c r="G119" s="9">
        <v>15.604425542219733</v>
      </c>
      <c r="H119" s="10">
        <v>29.6</v>
      </c>
      <c r="I119" s="7">
        <v>0.18748563618109904</v>
      </c>
      <c r="J119" s="7">
        <v>4.8432746590788698</v>
      </c>
      <c r="K119" s="7">
        <v>2.0683809840928702</v>
      </c>
      <c r="L119" s="8">
        <v>3200.0877799999998</v>
      </c>
      <c r="M119" s="6"/>
    </row>
    <row r="120" spans="1:13" ht="21" x14ac:dyDescent="0.4">
      <c r="A120" s="6">
        <v>119</v>
      </c>
      <c r="B120" s="6" t="s">
        <v>134</v>
      </c>
      <c r="C120" s="7">
        <v>0.54502100601794023</v>
      </c>
      <c r="D120" s="7">
        <v>4.9000000000000004</v>
      </c>
      <c r="E120" s="8">
        <v>3491.93</v>
      </c>
      <c r="F120" s="7">
        <v>66.828800000000001</v>
      </c>
      <c r="G120" s="9">
        <v>12.389134905315217</v>
      </c>
      <c r="H120" s="10">
        <v>26.4</v>
      </c>
      <c r="I120" s="7">
        <v>0.33221671603776198</v>
      </c>
      <c r="J120" s="7">
        <v>5.4249776061970909</v>
      </c>
      <c r="K120" s="7">
        <v>3.1674299483996315</v>
      </c>
      <c r="L120" s="8">
        <v>4483.7187599999997</v>
      </c>
      <c r="M120" s="6"/>
    </row>
    <row r="121" spans="1:13" ht="21" x14ac:dyDescent="0.4">
      <c r="A121" s="6">
        <v>120</v>
      </c>
      <c r="B121" s="6" t="s">
        <v>135</v>
      </c>
      <c r="C121" s="7">
        <v>0.57822797508743085</v>
      </c>
      <c r="D121" s="7">
        <v>8.8000000000000007</v>
      </c>
      <c r="E121" s="8">
        <v>3285.04</v>
      </c>
      <c r="F121" s="7">
        <v>94.309150000000002</v>
      </c>
      <c r="G121" s="9">
        <v>14.044669852726031</v>
      </c>
      <c r="H121" s="10">
        <v>26.2</v>
      </c>
      <c r="I121" s="7">
        <v>0.3088352621239287</v>
      </c>
      <c r="J121" s="7">
        <v>3.2046369703640747</v>
      </c>
      <c r="K121" s="7">
        <v>1.8322163547951122</v>
      </c>
      <c r="L121" s="8">
        <v>2982.5417000000002</v>
      </c>
      <c r="M121" s="6"/>
    </row>
    <row r="122" spans="1:13" ht="21" x14ac:dyDescent="0.4">
      <c r="A122" s="6">
        <v>121</v>
      </c>
      <c r="B122" s="6" t="s">
        <v>136</v>
      </c>
      <c r="C122" s="7">
        <v>0.81579162912605463</v>
      </c>
      <c r="D122" s="7">
        <v>12.7</v>
      </c>
      <c r="E122" s="8">
        <v>4930.22</v>
      </c>
      <c r="F122" s="7">
        <v>182.32395</v>
      </c>
      <c r="G122" s="9">
        <v>20.820706036530428</v>
      </c>
      <c r="H122" s="10">
        <v>28.3</v>
      </c>
      <c r="I122" s="7">
        <v>0.31655932758432487</v>
      </c>
      <c r="J122" s="7">
        <v>2.7848308624784996</v>
      </c>
      <c r="K122" s="7">
        <v>1.7731181914980754</v>
      </c>
      <c r="L122" s="8">
        <v>2663.6251900000002</v>
      </c>
      <c r="M122" s="6"/>
    </row>
    <row r="123" spans="1:13" ht="21" x14ac:dyDescent="0.4">
      <c r="A123" s="6">
        <v>122</v>
      </c>
      <c r="B123" s="6" t="s">
        <v>137</v>
      </c>
      <c r="C123" s="7">
        <v>0.49231265889189302</v>
      </c>
      <c r="D123" s="7">
        <v>5.8</v>
      </c>
      <c r="E123" s="8">
        <v>4509.18</v>
      </c>
      <c r="F123" s="7">
        <v>45.574300000000001</v>
      </c>
      <c r="G123" s="9">
        <v>11.053189577058669</v>
      </c>
      <c r="H123" s="10">
        <v>30.8</v>
      </c>
      <c r="I123" s="7">
        <v>1.0727172252381107</v>
      </c>
      <c r="J123" s="7">
        <v>3.8886096753010917</v>
      </c>
      <c r="K123" s="7">
        <v>2.2379315531327153</v>
      </c>
      <c r="L123" s="8">
        <v>2674.4536699999999</v>
      </c>
      <c r="M123" s="6"/>
    </row>
    <row r="124" spans="1:13" ht="21" x14ac:dyDescent="0.4">
      <c r="A124" s="6">
        <v>123</v>
      </c>
      <c r="B124" s="6" t="s">
        <v>138</v>
      </c>
      <c r="C124" s="7">
        <v>0.72466419275597138</v>
      </c>
      <c r="D124" s="7">
        <v>3.6</v>
      </c>
      <c r="E124" s="8">
        <v>4635.26</v>
      </c>
      <c r="F124" s="7">
        <v>43.69623</v>
      </c>
      <c r="G124" s="9">
        <v>30.972665029007473</v>
      </c>
      <c r="H124" s="10">
        <v>27.8</v>
      </c>
      <c r="I124" s="7">
        <v>5.1093773902401711</v>
      </c>
      <c r="J124" s="7">
        <v>2.2866252025296609</v>
      </c>
      <c r="K124" s="7">
        <v>4.0790649662886107</v>
      </c>
      <c r="L124" s="8">
        <v>2175.1058400000002</v>
      </c>
      <c r="M124" s="6"/>
    </row>
    <row r="125" spans="1:13" ht="21" x14ac:dyDescent="0.4">
      <c r="A125" s="6">
        <v>124</v>
      </c>
      <c r="B125" s="6" t="s">
        <v>139</v>
      </c>
      <c r="C125" s="7">
        <v>0.56856135336243452</v>
      </c>
      <c r="D125" s="7">
        <v>6.8</v>
      </c>
      <c r="E125" s="8">
        <v>4270.1499999999996</v>
      </c>
      <c r="F125" s="7">
        <v>317.16991999999999</v>
      </c>
      <c r="G125" s="9">
        <v>15.006291457598683</v>
      </c>
      <c r="H125" s="10">
        <v>28.8</v>
      </c>
      <c r="I125" s="7">
        <v>0.67904028972385699</v>
      </c>
      <c r="J125" s="7">
        <v>7.3011977071132312</v>
      </c>
      <c r="K125" s="7">
        <v>3.0425799636493562</v>
      </c>
      <c r="L125" s="8">
        <v>4798.8131700000004</v>
      </c>
      <c r="M125" s="6"/>
    </row>
    <row r="126" spans="1:13" ht="21" x14ac:dyDescent="0.4">
      <c r="A126" s="6">
        <v>125</v>
      </c>
      <c r="B126" s="6" t="s">
        <v>140</v>
      </c>
      <c r="C126" s="7">
        <v>0.64077879268649585</v>
      </c>
      <c r="D126" s="7">
        <v>13.7</v>
      </c>
      <c r="E126" s="8">
        <v>3412.4</v>
      </c>
      <c r="F126" s="7">
        <v>42.814219999999999</v>
      </c>
      <c r="G126" s="9">
        <v>16.281326535327551</v>
      </c>
      <c r="H126" s="10">
        <v>30.3</v>
      </c>
      <c r="I126" s="7">
        <v>0.28116031955324594</v>
      </c>
      <c r="J126" s="7">
        <v>4.7750342724234072</v>
      </c>
      <c r="K126" s="7">
        <v>1.5591257066280553</v>
      </c>
      <c r="L126" s="8">
        <v>3398.0838199999998</v>
      </c>
      <c r="M126" s="6"/>
    </row>
    <row r="127" spans="1:13" ht="21" x14ac:dyDescent="0.4">
      <c r="A127" s="6">
        <v>126</v>
      </c>
      <c r="B127" s="6" t="s">
        <v>141</v>
      </c>
      <c r="C127" s="7">
        <v>0.63150954475682242</v>
      </c>
      <c r="D127" s="7">
        <v>13.2</v>
      </c>
      <c r="E127" s="8">
        <v>3327.58</v>
      </c>
      <c r="F127" s="7">
        <v>102.96317999999999</v>
      </c>
      <c r="G127" s="9">
        <v>11.115804221739175</v>
      </c>
      <c r="H127" s="10">
        <v>26.9</v>
      </c>
      <c r="I127" s="7">
        <v>0.5669949268874962</v>
      </c>
      <c r="J127" s="7">
        <v>3.9147410604827493</v>
      </c>
      <c r="K127" s="7">
        <v>2.2966137489826828</v>
      </c>
      <c r="L127" s="8">
        <v>2217.57719</v>
      </c>
      <c r="M127" s="6"/>
    </row>
    <row r="128" spans="1:13" ht="21" x14ac:dyDescent="0.4">
      <c r="A128" s="6">
        <v>127</v>
      </c>
      <c r="B128" s="6" t="s">
        <v>142</v>
      </c>
      <c r="C128" s="7">
        <v>1.0028991731987544</v>
      </c>
      <c r="D128" s="7">
        <v>4.7</v>
      </c>
      <c r="E128" s="8">
        <v>3438.78</v>
      </c>
      <c r="F128" s="7">
        <v>131.20330000000001</v>
      </c>
      <c r="G128" s="9">
        <v>17.631268119832495</v>
      </c>
      <c r="H128" s="10">
        <v>27</v>
      </c>
      <c r="I128" s="7">
        <v>2.9885057471264371</v>
      </c>
      <c r="J128" s="7">
        <v>6.442607108343176</v>
      </c>
      <c r="K128" s="7">
        <v>2.9019649951680448</v>
      </c>
      <c r="L128" s="8">
        <v>5995.7693499999996</v>
      </c>
      <c r="M128" s="6"/>
    </row>
    <row r="129" spans="1:13" ht="21" x14ac:dyDescent="0.4">
      <c r="A129" s="6">
        <v>128</v>
      </c>
      <c r="B129" s="6" t="s">
        <v>143</v>
      </c>
      <c r="C129" s="7">
        <v>0.76579565630660518</v>
      </c>
      <c r="D129" s="7">
        <v>14.3</v>
      </c>
      <c r="E129" s="8">
        <v>3835.52</v>
      </c>
      <c r="F129" s="7">
        <v>68.785700000000006</v>
      </c>
      <c r="G129" s="9">
        <v>17.378360444053875</v>
      </c>
      <c r="H129" s="10">
        <v>26.3</v>
      </c>
      <c r="I129" s="7">
        <v>0.28081392837084718</v>
      </c>
      <c r="J129" s="7">
        <v>4.4835811259168921</v>
      </c>
      <c r="K129" s="7">
        <v>2.7862766548897939</v>
      </c>
      <c r="L129" s="8">
        <v>3633.3685999999998</v>
      </c>
      <c r="M129" s="6"/>
    </row>
    <row r="130" spans="1:13" ht="21" x14ac:dyDescent="0.4">
      <c r="A130" s="6">
        <v>129</v>
      </c>
      <c r="B130" s="6" t="s">
        <v>143</v>
      </c>
      <c r="C130" s="7">
        <v>0.5838153895519328</v>
      </c>
      <c r="D130" s="7">
        <v>10.3</v>
      </c>
      <c r="E130" s="8">
        <v>3121.37</v>
      </c>
      <c r="F130" s="7">
        <v>83.783280000000005</v>
      </c>
      <c r="G130" s="9">
        <v>8.9756045386075787</v>
      </c>
      <c r="H130" s="10">
        <v>25.6</v>
      </c>
      <c r="I130" s="7">
        <v>0.48158131176999103</v>
      </c>
      <c r="J130" s="7">
        <v>7.5762302460937843</v>
      </c>
      <c r="K130" s="7">
        <v>11.932116976994999</v>
      </c>
      <c r="L130" s="8">
        <v>3893.0771100000002</v>
      </c>
      <c r="M130" s="6"/>
    </row>
    <row r="131" spans="1:13" ht="21" x14ac:dyDescent="0.4">
      <c r="A131" s="6">
        <v>130</v>
      </c>
      <c r="B131" s="6" t="s">
        <v>144</v>
      </c>
      <c r="C131" s="7">
        <v>0.58124582068823627</v>
      </c>
      <c r="D131" s="7">
        <v>4.8</v>
      </c>
      <c r="E131" s="8">
        <v>3202.47</v>
      </c>
      <c r="F131" s="7">
        <v>60.623199999999997</v>
      </c>
      <c r="G131" s="9">
        <v>12.820842549251582</v>
      </c>
      <c r="H131" s="10">
        <v>27.4</v>
      </c>
      <c r="I131" s="7">
        <v>0.53245151888801701</v>
      </c>
      <c r="J131" s="7">
        <v>5.2723625327915222</v>
      </c>
      <c r="K131" s="7">
        <v>3.1042641839411549</v>
      </c>
      <c r="L131" s="8">
        <v>3652.6413299999999</v>
      </c>
      <c r="M131" s="6"/>
    </row>
    <row r="132" spans="1:13" ht="21" x14ac:dyDescent="0.4">
      <c r="A132" s="6">
        <v>131</v>
      </c>
      <c r="B132" s="6" t="s">
        <v>145</v>
      </c>
      <c r="C132" s="7">
        <v>0.62485418378422242</v>
      </c>
      <c r="D132" s="7">
        <v>12.2</v>
      </c>
      <c r="E132" s="8">
        <v>3685.59</v>
      </c>
      <c r="F132" s="7">
        <v>51.824759999999998</v>
      </c>
      <c r="G132" s="9">
        <v>31.171703031962913</v>
      </c>
      <c r="H132" s="10">
        <v>25.3</v>
      </c>
      <c r="I132" s="7">
        <v>0.41720226416796335</v>
      </c>
      <c r="J132" s="7">
        <v>2.7388089224308447</v>
      </c>
      <c r="K132" s="7">
        <v>2.4846068794822638</v>
      </c>
      <c r="L132" s="8">
        <v>3592.0189099999998</v>
      </c>
      <c r="M132" s="6"/>
    </row>
    <row r="133" spans="1:13" ht="21" x14ac:dyDescent="0.4">
      <c r="A133" s="6">
        <v>132</v>
      </c>
      <c r="B133" s="6" t="s">
        <v>146</v>
      </c>
      <c r="C133" s="7">
        <v>0.53775675190131145</v>
      </c>
      <c r="D133" s="7">
        <v>8.5</v>
      </c>
      <c r="E133" s="8">
        <v>3890.63</v>
      </c>
      <c r="F133" s="7">
        <v>32.584020000000002</v>
      </c>
      <c r="G133" s="9">
        <v>15.186538116054855</v>
      </c>
      <c r="H133" s="10">
        <v>22.1</v>
      </c>
      <c r="I133" s="7">
        <v>0.29950880555888343</v>
      </c>
      <c r="J133" s="7">
        <v>3.712797173483442</v>
      </c>
      <c r="K133" s="7">
        <v>3.3496616563866097</v>
      </c>
      <c r="L133" s="8">
        <v>3511.3599599999998</v>
      </c>
      <c r="M133" s="6"/>
    </row>
    <row r="134" spans="1:13" ht="21" x14ac:dyDescent="0.4">
      <c r="A134" s="6">
        <v>133</v>
      </c>
      <c r="B134" s="6" t="s">
        <v>147</v>
      </c>
      <c r="C134" s="7">
        <v>0.70965994004597055</v>
      </c>
      <c r="D134" s="7">
        <v>11.2</v>
      </c>
      <c r="E134" s="8">
        <v>3975.24</v>
      </c>
      <c r="F134" s="7">
        <v>10.10782</v>
      </c>
      <c r="G134" s="9">
        <v>18.798996687670972</v>
      </c>
      <c r="H134" s="10">
        <v>33.700000000000003</v>
      </c>
      <c r="I134" s="7">
        <v>0.7165523595045552</v>
      </c>
      <c r="J134" s="7">
        <v>2.7092928745597402</v>
      </c>
      <c r="K134" s="7">
        <v>1.8862796165039635</v>
      </c>
      <c r="L134" s="8">
        <v>2157.5235299999999</v>
      </c>
      <c r="M134" s="6"/>
    </row>
    <row r="135" spans="1:13" ht="21" x14ac:dyDescent="0.4">
      <c r="A135" s="6">
        <v>134</v>
      </c>
      <c r="B135" s="6" t="s">
        <v>148</v>
      </c>
      <c r="C135" s="7">
        <v>0.81514724279671968</v>
      </c>
      <c r="D135" s="7">
        <v>6.4</v>
      </c>
      <c r="E135" s="8">
        <v>3728.92</v>
      </c>
      <c r="F135" s="7">
        <v>81.423869999999994</v>
      </c>
      <c r="G135" s="9">
        <v>43.259397525765003</v>
      </c>
      <c r="H135" s="10">
        <v>26.4</v>
      </c>
      <c r="I135" s="7">
        <v>3.0200746136081009</v>
      </c>
      <c r="J135" s="7">
        <v>2.9786135546774162</v>
      </c>
      <c r="K135" s="7">
        <v>2.9240056395083305</v>
      </c>
      <c r="L135" s="8">
        <v>3042.3856700000001</v>
      </c>
      <c r="M135" s="6"/>
    </row>
    <row r="136" spans="1:13" ht="21" x14ac:dyDescent="0.4">
      <c r="A136" s="6">
        <v>135</v>
      </c>
      <c r="B136" s="6" t="s">
        <v>149</v>
      </c>
      <c r="C136" s="7">
        <v>0.89159508535391985</v>
      </c>
      <c r="D136" s="7">
        <v>13.4</v>
      </c>
      <c r="E136" s="8">
        <v>3579.41</v>
      </c>
      <c r="F136" s="7">
        <v>24.984770000000001</v>
      </c>
      <c r="G136" s="9">
        <v>37.910912978869924</v>
      </c>
      <c r="H136" s="10">
        <v>27.9</v>
      </c>
      <c r="I136" s="7">
        <v>0.26878830233308243</v>
      </c>
      <c r="J136" s="7">
        <v>6.7050849914827291</v>
      </c>
      <c r="K136" s="7">
        <v>3.289297234605487</v>
      </c>
      <c r="L136" s="8">
        <v>4139.4114</v>
      </c>
      <c r="M136" s="6"/>
    </row>
    <row r="137" spans="1:13" ht="21" x14ac:dyDescent="0.4">
      <c r="A137" s="6">
        <v>136</v>
      </c>
      <c r="B137" s="6" t="s">
        <v>150</v>
      </c>
      <c r="C137" s="7">
        <v>0.74182308643362926</v>
      </c>
      <c r="D137" s="7">
        <v>20.3</v>
      </c>
      <c r="E137" s="8">
        <v>3712.64</v>
      </c>
      <c r="F137" s="7">
        <v>82.474230000000006</v>
      </c>
      <c r="G137" s="9">
        <v>15.286051478026302</v>
      </c>
      <c r="H137" s="10">
        <v>26</v>
      </c>
      <c r="I137" s="7">
        <v>0.2275612618870817</v>
      </c>
      <c r="J137" s="7">
        <v>5.2452137424600052</v>
      </c>
      <c r="K137" s="7">
        <v>80.404630774418337</v>
      </c>
      <c r="L137" s="8">
        <v>6487.5800799999997</v>
      </c>
      <c r="M137" s="6"/>
    </row>
    <row r="138" spans="1:13" ht="21" x14ac:dyDescent="0.4">
      <c r="A138" s="6">
        <v>137</v>
      </c>
      <c r="B138" s="6" t="s">
        <v>151</v>
      </c>
      <c r="C138" s="7">
        <v>0.80699030528425197</v>
      </c>
      <c r="D138" s="7">
        <v>4.3</v>
      </c>
      <c r="E138" s="8">
        <v>3924.99</v>
      </c>
      <c r="F138" s="7">
        <v>97.484660000000005</v>
      </c>
      <c r="G138" s="9">
        <v>12.709645971367189</v>
      </c>
      <c r="H138" s="10">
        <v>30.2</v>
      </c>
      <c r="I138" s="7">
        <v>0.34747645226542234</v>
      </c>
      <c r="J138" s="7">
        <v>5.0549728295210414</v>
      </c>
      <c r="K138" s="7">
        <v>5.2544637215432113</v>
      </c>
      <c r="L138" s="8">
        <v>3847.1051299999999</v>
      </c>
      <c r="M138" s="6"/>
    </row>
    <row r="139" spans="1:13" ht="21" x14ac:dyDescent="0.4">
      <c r="A139" s="6">
        <v>138</v>
      </c>
      <c r="B139" s="6" t="s">
        <v>152</v>
      </c>
      <c r="C139" s="7">
        <v>1.2204055549494224</v>
      </c>
      <c r="D139" s="7">
        <v>4.8</v>
      </c>
      <c r="E139" s="8">
        <v>3406.02</v>
      </c>
      <c r="F139" s="7">
        <v>157.15326999999999</v>
      </c>
      <c r="G139" s="9">
        <v>26.574603718885893</v>
      </c>
      <c r="H139" s="10">
        <v>27.8</v>
      </c>
      <c r="I139" s="7">
        <v>4.3942247332077837</v>
      </c>
      <c r="J139" s="7">
        <v>4.8317461307065255</v>
      </c>
      <c r="K139" s="7">
        <v>2.8179990336507736</v>
      </c>
      <c r="L139" s="8">
        <v>3303.2933800000001</v>
      </c>
      <c r="M139" s="6"/>
    </row>
    <row r="140" spans="1:13" ht="21" x14ac:dyDescent="0.4">
      <c r="A140" s="6">
        <v>139</v>
      </c>
      <c r="B140" s="6" t="s">
        <v>153</v>
      </c>
      <c r="C140" s="7">
        <v>0.584241275856624</v>
      </c>
      <c r="D140" s="7">
        <v>15.7</v>
      </c>
      <c r="E140" s="8">
        <v>3400.62</v>
      </c>
      <c r="F140" s="7">
        <v>124.57723</v>
      </c>
      <c r="G140" s="9">
        <v>10.665633119446477</v>
      </c>
      <c r="H140" s="10">
        <v>24.1</v>
      </c>
      <c r="I140" s="7">
        <v>0.56534923163899886</v>
      </c>
      <c r="J140" s="7">
        <v>7.0338630262836794</v>
      </c>
      <c r="K140" s="7">
        <v>23.525113761968331</v>
      </c>
      <c r="L140" s="8">
        <v>3769.8921999999998</v>
      </c>
      <c r="M140" s="6"/>
    </row>
    <row r="141" spans="1:13" ht="21" x14ac:dyDescent="0.4">
      <c r="A141" s="6">
        <v>140</v>
      </c>
      <c r="B141" s="6" t="s">
        <v>154</v>
      </c>
      <c r="C141" s="7">
        <v>0.6014174108829351</v>
      </c>
      <c r="D141" s="7">
        <v>10.8</v>
      </c>
      <c r="E141" s="8">
        <v>3705.38</v>
      </c>
      <c r="F141" s="7">
        <v>123.4842</v>
      </c>
      <c r="G141" s="9">
        <v>19.870952143493962</v>
      </c>
      <c r="H141" s="10">
        <v>25.1</v>
      </c>
      <c r="I141" s="7">
        <v>0.32576980822073032</v>
      </c>
      <c r="J141" s="7">
        <v>3.4755277513335447</v>
      </c>
      <c r="K141" s="7">
        <v>4.3190232255919732</v>
      </c>
      <c r="L141" s="8">
        <v>3572.7518599999999</v>
      </c>
      <c r="M141" s="6"/>
    </row>
    <row r="142" spans="1:13" ht="21" x14ac:dyDescent="0.4">
      <c r="A142" s="6">
        <v>141</v>
      </c>
      <c r="B142" s="6" t="s">
        <v>155</v>
      </c>
      <c r="C142" s="7">
        <v>0.85634767715692572</v>
      </c>
      <c r="D142" s="7">
        <v>20</v>
      </c>
      <c r="E142" s="8">
        <v>3350.85</v>
      </c>
      <c r="F142" s="7">
        <v>7.32064</v>
      </c>
      <c r="G142" s="9">
        <v>18.292537881490997</v>
      </c>
      <c r="H142" s="10">
        <v>23.8</v>
      </c>
      <c r="I142" s="7">
        <v>0.19459459459459458</v>
      </c>
      <c r="J142" s="7">
        <v>3.5681153214871904</v>
      </c>
      <c r="K142" s="7">
        <v>4.1716025595280577</v>
      </c>
      <c r="L142" s="8">
        <v>3583.8863900000001</v>
      </c>
      <c r="M142" s="6"/>
    </row>
    <row r="143" spans="1:13" ht="21" x14ac:dyDescent="0.4">
      <c r="A143" s="6">
        <v>142</v>
      </c>
      <c r="B143" s="6" t="s">
        <v>156</v>
      </c>
      <c r="C143" s="7">
        <v>0.43672144233204641</v>
      </c>
      <c r="D143" s="7">
        <v>10.1</v>
      </c>
      <c r="E143" s="8">
        <v>3259.44</v>
      </c>
      <c r="F143" s="7">
        <v>57.289000000000001</v>
      </c>
      <c r="G143" s="9">
        <v>14.345032965177413</v>
      </c>
      <c r="H143" s="10">
        <v>23.9</v>
      </c>
      <c r="I143" s="7">
        <v>0.89357989129863447</v>
      </c>
      <c r="J143" s="7">
        <v>5.9866911251141683</v>
      </c>
      <c r="K143" s="7">
        <v>6.2389764293225056</v>
      </c>
      <c r="L143" s="8">
        <v>3887.7648899999999</v>
      </c>
      <c r="M143" s="6"/>
    </row>
    <row r="144" spans="1:13" ht="21" x14ac:dyDescent="0.4">
      <c r="A144" s="6">
        <v>143</v>
      </c>
      <c r="B144" s="6" t="s">
        <v>157</v>
      </c>
      <c r="C144" s="7">
        <v>0.7420202778820878</v>
      </c>
      <c r="D144" s="7">
        <v>20.8</v>
      </c>
      <c r="E144" s="8">
        <v>3056.4</v>
      </c>
      <c r="F144" s="7">
        <v>28.931909999999998</v>
      </c>
      <c r="G144" s="9">
        <v>16.252346977093506</v>
      </c>
      <c r="H144" s="10">
        <v>23.3</v>
      </c>
      <c r="I144" s="7">
        <v>0.30519621162896016</v>
      </c>
      <c r="J144" s="7">
        <v>3.4547502816372515</v>
      </c>
      <c r="K144" s="7">
        <v>1.8099887345099512</v>
      </c>
      <c r="L144" s="8">
        <v>3796.6053299999999</v>
      </c>
      <c r="M144" s="6"/>
    </row>
    <row r="145" spans="1:13" ht="21" x14ac:dyDescent="0.4">
      <c r="A145" s="6">
        <v>144</v>
      </c>
      <c r="B145" s="6" t="s">
        <v>158</v>
      </c>
      <c r="C145" s="7">
        <v>0.68880406394397731</v>
      </c>
      <c r="D145" s="7">
        <v>12.7</v>
      </c>
      <c r="E145" s="8">
        <v>3567.68</v>
      </c>
      <c r="F145" s="7">
        <v>33.821869999999997</v>
      </c>
      <c r="G145" s="9">
        <v>9.6432568952156821</v>
      </c>
      <c r="H145" s="10">
        <v>30.7</v>
      </c>
      <c r="I145" s="7">
        <v>0.24317094917727164</v>
      </c>
      <c r="J145" s="7">
        <v>3.7310220130298766</v>
      </c>
      <c r="K145" s="7">
        <v>0.21984329707545275</v>
      </c>
      <c r="L145" s="8">
        <v>4539.6205799999998</v>
      </c>
      <c r="M145" s="6"/>
    </row>
    <row r="146" spans="1:13" ht="21" x14ac:dyDescent="0.4">
      <c r="A146" s="6">
        <v>145</v>
      </c>
      <c r="B146" s="6" t="s">
        <v>159</v>
      </c>
      <c r="C146" s="7">
        <v>0.67078364565587734</v>
      </c>
      <c r="D146" s="7">
        <v>12</v>
      </c>
      <c r="E146" s="8">
        <v>3248.35</v>
      </c>
      <c r="F146" s="7">
        <v>84.809259999999995</v>
      </c>
      <c r="G146" s="9">
        <v>10.044009085746735</v>
      </c>
      <c r="H146" s="10">
        <v>25.7</v>
      </c>
      <c r="I146" s="7">
        <v>0.2292929370132302</v>
      </c>
      <c r="J146" s="7">
        <v>7.6306076093128912</v>
      </c>
      <c r="K146" s="7">
        <v>119.73647785349235</v>
      </c>
      <c r="L146" s="8">
        <v>4508.5001400000001</v>
      </c>
      <c r="M146" s="6"/>
    </row>
    <row r="147" spans="1:13" ht="21" x14ac:dyDescent="0.4">
      <c r="A147" s="6">
        <v>146</v>
      </c>
      <c r="B147" s="6" t="s">
        <v>160</v>
      </c>
      <c r="C147" s="7">
        <v>0.78931170570983744</v>
      </c>
      <c r="D147" s="7">
        <v>11.5</v>
      </c>
      <c r="E147" s="8">
        <v>3431.31</v>
      </c>
      <c r="F147" s="7">
        <v>80.97748</v>
      </c>
      <c r="G147" s="9">
        <v>22.086244976284444</v>
      </c>
      <c r="H147" s="10">
        <v>26.4</v>
      </c>
      <c r="I147" s="7">
        <v>0.49031053000233477</v>
      </c>
      <c r="J147" s="7">
        <v>4.5258698721894346</v>
      </c>
      <c r="K147" s="7">
        <v>2.2209348636807991</v>
      </c>
      <c r="L147" s="8">
        <v>4617.2200300000004</v>
      </c>
      <c r="M147" s="6"/>
    </row>
    <row r="148" spans="1:13" ht="21" x14ac:dyDescent="0.4">
      <c r="A148" s="6">
        <v>147</v>
      </c>
      <c r="B148" s="6" t="s">
        <v>161</v>
      </c>
      <c r="C148" s="7">
        <v>0.60228824754270882</v>
      </c>
      <c r="D148" s="7">
        <v>13.1</v>
      </c>
      <c r="E148" s="8">
        <v>3237.98</v>
      </c>
      <c r="F148" s="7">
        <v>44.203009999999999</v>
      </c>
      <c r="G148" s="9">
        <v>10.881490271589458</v>
      </c>
      <c r="H148" s="10">
        <v>28.3</v>
      </c>
      <c r="I148" s="7">
        <v>0.39573536943060661</v>
      </c>
      <c r="J148" s="7">
        <v>3.5823836285068178</v>
      </c>
      <c r="K148" s="7">
        <v>1.657076327161185</v>
      </c>
      <c r="L148" s="8">
        <v>3734.51179</v>
      </c>
      <c r="M148" s="6"/>
    </row>
    <row r="149" spans="1:13" ht="21" x14ac:dyDescent="0.4">
      <c r="A149" s="6">
        <v>148</v>
      </c>
      <c r="B149" s="6" t="s">
        <v>162</v>
      </c>
      <c r="C149" s="7">
        <v>0.67453514873270148</v>
      </c>
      <c r="D149" s="7">
        <v>8.6</v>
      </c>
      <c r="E149" s="8">
        <v>3308.85</v>
      </c>
      <c r="F149" s="7">
        <v>71.383920000000003</v>
      </c>
      <c r="G149" s="9">
        <v>10.154151313931418</v>
      </c>
      <c r="H149" s="10">
        <v>32</v>
      </c>
      <c r="I149" s="7">
        <v>0.49418587342887593</v>
      </c>
      <c r="J149" s="7">
        <v>2.8899266352715545</v>
      </c>
      <c r="K149" s="7">
        <v>0.97134375020525043</v>
      </c>
      <c r="L149" s="8">
        <v>3389.92335</v>
      </c>
      <c r="M149" s="6"/>
    </row>
    <row r="150" spans="1:13" ht="21" x14ac:dyDescent="0.4">
      <c r="A150" s="6">
        <v>149</v>
      </c>
      <c r="B150" s="6" t="s">
        <v>163</v>
      </c>
      <c r="C150" s="7">
        <v>0.64218889567956372</v>
      </c>
      <c r="D150" s="7">
        <v>6</v>
      </c>
      <c r="E150" s="8">
        <v>7170.21</v>
      </c>
      <c r="F150" s="7">
        <v>260.32168000000001</v>
      </c>
      <c r="G150" s="9">
        <v>30.266560105307693</v>
      </c>
      <c r="H150" s="10">
        <v>25.6</v>
      </c>
      <c r="I150" s="7">
        <v>0.32320620555914675</v>
      </c>
      <c r="J150" s="7">
        <v>4.3251375111654369</v>
      </c>
      <c r="K150" s="7">
        <v>2.7948850547694044</v>
      </c>
      <c r="L150" s="8">
        <v>2162.6627800000001</v>
      </c>
      <c r="M150" s="6"/>
    </row>
    <row r="151" spans="1:13" ht="21" x14ac:dyDescent="0.4">
      <c r="A151" s="6">
        <v>150</v>
      </c>
      <c r="B151" s="6" t="s">
        <v>164</v>
      </c>
      <c r="C151" s="7">
        <v>0.92578994672008375</v>
      </c>
      <c r="D151" s="7">
        <v>7.2</v>
      </c>
      <c r="E151" s="8">
        <v>4169.46</v>
      </c>
      <c r="F151" s="7">
        <v>68.958349999999996</v>
      </c>
      <c r="G151" s="9">
        <v>20.924262628280061</v>
      </c>
      <c r="H151" s="10">
        <v>26.4</v>
      </c>
      <c r="I151" s="7">
        <v>3.5939513121312809</v>
      </c>
      <c r="J151" s="7">
        <v>2.2909776600306637</v>
      </c>
      <c r="K151" s="7">
        <v>3.7921554575199869</v>
      </c>
      <c r="L151" s="8">
        <v>2859.4367699999998</v>
      </c>
      <c r="M151" s="6"/>
    </row>
    <row r="152" spans="1:13" ht="21" x14ac:dyDescent="0.4">
      <c r="A152" s="6">
        <v>151</v>
      </c>
      <c r="B152" s="6" t="s">
        <v>165</v>
      </c>
      <c r="C152" s="7">
        <v>0.42037039447141356</v>
      </c>
      <c r="D152" s="7">
        <v>8.6999999999999993</v>
      </c>
      <c r="E152" s="8">
        <v>3558.1</v>
      </c>
      <c r="F152" s="7">
        <v>59.852420000000002</v>
      </c>
      <c r="G152" s="9">
        <v>18.090242981896743</v>
      </c>
      <c r="H152" s="10">
        <v>29.9</v>
      </c>
      <c r="I152" s="7">
        <v>0.40133779264214048</v>
      </c>
      <c r="J152" s="7">
        <v>5.0756796855681507</v>
      </c>
      <c r="K152" s="7">
        <v>3.4802243710712282</v>
      </c>
      <c r="L152" s="8">
        <v>4169.7619599999998</v>
      </c>
      <c r="M152" s="6"/>
    </row>
    <row r="153" spans="1:13" ht="21" x14ac:dyDescent="0.4">
      <c r="A153" s="6">
        <v>152</v>
      </c>
      <c r="B153" s="6" t="s">
        <v>166</v>
      </c>
      <c r="C153" s="7">
        <v>0.84682012594837397</v>
      </c>
      <c r="D153" s="7">
        <v>16.899999999999999</v>
      </c>
      <c r="E153" s="8">
        <v>3420.2</v>
      </c>
      <c r="F153" s="7">
        <v>115.18771</v>
      </c>
      <c r="G153" s="9">
        <v>19.773464869860511</v>
      </c>
      <c r="H153" s="10">
        <v>27.9</v>
      </c>
      <c r="I153" s="7">
        <v>0.28181318603897476</v>
      </c>
      <c r="J153" s="7">
        <v>6.0180110473488515</v>
      </c>
      <c r="K153" s="7">
        <v>2.3652932705740755</v>
      </c>
      <c r="L153" s="8">
        <v>5011.15481</v>
      </c>
      <c r="M153" s="6"/>
    </row>
    <row r="154" spans="1:13" ht="21" x14ac:dyDescent="0.4">
      <c r="A154" s="6">
        <v>153</v>
      </c>
      <c r="B154" s="6" t="s">
        <v>167</v>
      </c>
      <c r="C154" s="7">
        <v>0.54558560349970175</v>
      </c>
      <c r="D154" s="7">
        <v>14.5</v>
      </c>
      <c r="E154" s="8">
        <v>3236.11</v>
      </c>
      <c r="F154" s="7">
        <v>84.069490000000002</v>
      </c>
      <c r="G154" s="9">
        <v>10.936567906144361</v>
      </c>
      <c r="H154" s="10">
        <v>26</v>
      </c>
      <c r="I154" s="7">
        <v>0.90740084985835689</v>
      </c>
      <c r="J154" s="7">
        <v>5.0954464108172601</v>
      </c>
      <c r="K154" s="7">
        <v>3.2823374428315772</v>
      </c>
      <c r="L154" s="8">
        <v>4828.5320099999999</v>
      </c>
      <c r="M154" s="6"/>
    </row>
    <row r="155" spans="1:13" ht="21" x14ac:dyDescent="0.4">
      <c r="A155" s="6">
        <v>154</v>
      </c>
      <c r="B155" s="6" t="s">
        <v>168</v>
      </c>
      <c r="C155" s="7">
        <v>0.71194193099333791</v>
      </c>
      <c r="D155" s="7">
        <v>11.5</v>
      </c>
      <c r="E155" s="8">
        <v>3041.8</v>
      </c>
      <c r="F155" s="7">
        <v>44.528129999999997</v>
      </c>
      <c r="G155" s="9">
        <v>12.230287362036393</v>
      </c>
      <c r="H155" s="10">
        <v>29.8</v>
      </c>
      <c r="I155" s="7">
        <v>0.32350419746696213</v>
      </c>
      <c r="J155" s="7">
        <v>4.1761956845977926</v>
      </c>
      <c r="K155" s="7">
        <v>1.3745649796161878</v>
      </c>
      <c r="L155" s="8">
        <v>3535.76613</v>
      </c>
      <c r="M155" s="6"/>
    </row>
    <row r="156" spans="1:13" ht="21" x14ac:dyDescent="0.4">
      <c r="A156" s="6">
        <v>155</v>
      </c>
      <c r="B156" s="6" t="s">
        <v>169</v>
      </c>
      <c r="C156" s="7">
        <v>0.7347003092438299</v>
      </c>
      <c r="D156" s="7">
        <v>10.7</v>
      </c>
      <c r="E156" s="8">
        <v>3725.91</v>
      </c>
      <c r="F156" s="7">
        <v>32.104640000000003</v>
      </c>
      <c r="G156" s="9">
        <v>11.06974728673009</v>
      </c>
      <c r="H156" s="10">
        <v>27.2</v>
      </c>
      <c r="I156" s="7">
        <v>0.29763830475574249</v>
      </c>
      <c r="J156" s="7">
        <v>4.3333530303925629</v>
      </c>
      <c r="K156" s="7">
        <v>1.4837794717248718</v>
      </c>
      <c r="L156" s="8">
        <v>4099.0171200000004</v>
      </c>
      <c r="M156" s="6"/>
    </row>
    <row r="157" spans="1:13" ht="21" x14ac:dyDescent="0.4">
      <c r="A157" s="6">
        <v>156</v>
      </c>
      <c r="B157" s="6" t="s">
        <v>170</v>
      </c>
      <c r="C157" s="7">
        <v>0.9143155694879832</v>
      </c>
      <c r="D157" s="7">
        <v>6.9</v>
      </c>
      <c r="E157" s="8">
        <v>5294.68</v>
      </c>
      <c r="F157" s="7">
        <v>453.07056</v>
      </c>
      <c r="G157" s="9">
        <v>15.273423894113551</v>
      </c>
      <c r="H157" s="10">
        <v>26.3</v>
      </c>
      <c r="I157" s="7">
        <v>0.47122392560944959</v>
      </c>
      <c r="J157" s="7">
        <v>2.7864855451062351</v>
      </c>
      <c r="K157" s="7">
        <v>2.4745733194009056</v>
      </c>
      <c r="L157" s="8">
        <v>3059.6830399999999</v>
      </c>
      <c r="M157" s="6"/>
    </row>
    <row r="158" spans="1:13" ht="21" x14ac:dyDescent="0.4">
      <c r="A158" s="6">
        <v>157</v>
      </c>
      <c r="B158" s="6" t="s">
        <v>171</v>
      </c>
      <c r="C158" s="7">
        <v>1.0122748286306393</v>
      </c>
      <c r="D158" s="7">
        <v>23.1</v>
      </c>
      <c r="E158" s="8">
        <v>3594.16</v>
      </c>
      <c r="F158" s="7">
        <v>241.95222999999999</v>
      </c>
      <c r="G158" s="9">
        <v>17.854296190020722</v>
      </c>
      <c r="H158" s="10">
        <v>23.5</v>
      </c>
      <c r="I158" s="7">
        <v>0.11266230413189</v>
      </c>
      <c r="J158" s="7">
        <v>5.5794675593814764</v>
      </c>
      <c r="K158" s="7">
        <v>5.3190924066103413</v>
      </c>
      <c r="L158" s="8">
        <v>5211.8603499999999</v>
      </c>
      <c r="M158" s="6"/>
    </row>
    <row r="159" spans="1:13" ht="21" x14ac:dyDescent="0.4">
      <c r="A159" s="6">
        <v>158</v>
      </c>
      <c r="B159" s="6" t="s">
        <v>172</v>
      </c>
      <c r="C159" s="7">
        <v>0.91716824304958444</v>
      </c>
      <c r="D159" s="7">
        <v>12.2</v>
      </c>
      <c r="E159" s="8">
        <v>3444.02</v>
      </c>
      <c r="F159" s="7">
        <v>9.6981300000000008</v>
      </c>
      <c r="G159" s="9">
        <v>29.489506703608168</v>
      </c>
      <c r="H159" s="10">
        <v>24.6</v>
      </c>
      <c r="I159" s="7">
        <v>2.4487297214569943</v>
      </c>
      <c r="J159" s="7">
        <v>5.0953791280532474</v>
      </c>
      <c r="K159" s="7">
        <v>2.649278685392185</v>
      </c>
      <c r="L159" s="8">
        <v>3304.3056000000001</v>
      </c>
      <c r="M159" s="6"/>
    </row>
    <row r="160" spans="1:13" ht="21" x14ac:dyDescent="0.4">
      <c r="A160" s="6">
        <v>159</v>
      </c>
      <c r="B160" s="6" t="s">
        <v>173</v>
      </c>
      <c r="C160" s="7">
        <v>0.89464964428418292</v>
      </c>
      <c r="D160" s="7">
        <v>10.4</v>
      </c>
      <c r="E160" s="8">
        <v>3837.54</v>
      </c>
      <c r="F160" s="7">
        <v>9.8347800000000003</v>
      </c>
      <c r="G160" s="9">
        <v>9.004970275801579</v>
      </c>
      <c r="H160" s="10">
        <v>29.8</v>
      </c>
      <c r="I160" s="7">
        <v>0.22885153441262671</v>
      </c>
      <c r="J160" s="7">
        <v>2.9236916479875257</v>
      </c>
      <c r="K160" s="7">
        <v>1.1747393041613876</v>
      </c>
      <c r="L160" s="8">
        <v>5890.2251200000001</v>
      </c>
      <c r="M160" s="6"/>
    </row>
    <row r="161" spans="1:13" ht="21" x14ac:dyDescent="0.4">
      <c r="A161" s="6">
        <v>160</v>
      </c>
      <c r="B161" s="6" t="s">
        <v>174</v>
      </c>
      <c r="C161" s="7">
        <v>0.87813847324372307</v>
      </c>
      <c r="D161" s="7">
        <v>8.3000000000000007</v>
      </c>
      <c r="E161" s="8">
        <v>3369.26</v>
      </c>
      <c r="F161" s="7">
        <v>17.01427</v>
      </c>
      <c r="G161" s="9">
        <v>12.173471975653056</v>
      </c>
      <c r="H161" s="10">
        <v>30.8</v>
      </c>
      <c r="I161" s="7">
        <v>0.25891643472069387</v>
      </c>
      <c r="J161" s="7">
        <v>0.95105249809789505</v>
      </c>
      <c r="K161" s="7">
        <v>1.1025868627948263</v>
      </c>
      <c r="L161" s="8">
        <v>3635.3664699999999</v>
      </c>
      <c r="M161" s="6"/>
    </row>
    <row r="162" spans="1:13" ht="21" x14ac:dyDescent="0.4">
      <c r="A162" s="6">
        <v>161</v>
      </c>
      <c r="B162" s="6" t="s">
        <v>175</v>
      </c>
      <c r="C162" s="7">
        <v>0.49029493319889089</v>
      </c>
      <c r="D162" s="7">
        <v>7.4</v>
      </c>
      <c r="E162" s="8">
        <v>3337.54</v>
      </c>
      <c r="F162" s="7">
        <v>24.385739999999998</v>
      </c>
      <c r="G162" s="9">
        <v>17.43130829342072</v>
      </c>
      <c r="H162" s="10">
        <v>29.9</v>
      </c>
      <c r="I162" s="7">
        <v>0.38454921723994862</v>
      </c>
      <c r="J162" s="7">
        <v>4.9155533148474921</v>
      </c>
      <c r="K162" s="7">
        <v>2.4314343332493067</v>
      </c>
      <c r="L162" s="8">
        <v>3356.8565699999999</v>
      </c>
      <c r="M162" s="6"/>
    </row>
    <row r="163" spans="1:13" ht="21" x14ac:dyDescent="0.4">
      <c r="A163" s="6">
        <v>162</v>
      </c>
      <c r="B163" s="6" t="s">
        <v>176</v>
      </c>
      <c r="C163" s="7">
        <v>0.6257415673201876</v>
      </c>
      <c r="D163" s="7">
        <v>9.4</v>
      </c>
      <c r="E163" s="8">
        <v>3256.75</v>
      </c>
      <c r="F163" s="7">
        <v>37.102229999999999</v>
      </c>
      <c r="G163" s="9">
        <v>14.958472230069495</v>
      </c>
      <c r="H163" s="10">
        <v>32.700000000000003</v>
      </c>
      <c r="I163" s="7">
        <v>0.44021130142468384</v>
      </c>
      <c r="J163" s="7">
        <v>3.813774789536132</v>
      </c>
      <c r="K163" s="7">
        <v>1.8899372845923501</v>
      </c>
      <c r="L163" s="8">
        <v>2596.24838</v>
      </c>
      <c r="M163" s="6"/>
    </row>
    <row r="164" spans="1:13" ht="21" x14ac:dyDescent="0.4">
      <c r="A164" s="6">
        <v>163</v>
      </c>
      <c r="B164" s="6" t="s">
        <v>177</v>
      </c>
      <c r="C164" s="7">
        <v>0.62067212919398773</v>
      </c>
      <c r="D164" s="7">
        <v>7.9</v>
      </c>
      <c r="E164" s="8">
        <v>4230.12</v>
      </c>
      <c r="F164" s="7">
        <v>29.415030000000002</v>
      </c>
      <c r="G164" s="9">
        <v>23.908009010729316</v>
      </c>
      <c r="H164" s="10">
        <v>27.5</v>
      </c>
      <c r="I164" s="7">
        <v>4.63768115942029</v>
      </c>
      <c r="J164" s="7">
        <v>2.4264073521578515</v>
      </c>
      <c r="K164" s="7">
        <v>5.1811693560544603</v>
      </c>
      <c r="L164" s="8">
        <v>2762.8237100000001</v>
      </c>
      <c r="M164" s="6"/>
    </row>
    <row r="165" spans="1:13" ht="21" x14ac:dyDescent="0.4">
      <c r="A165" s="6">
        <v>164</v>
      </c>
      <c r="B165" s="6" t="s">
        <v>178</v>
      </c>
      <c r="C165" s="7">
        <v>0.73777227859906369</v>
      </c>
      <c r="D165" s="7">
        <v>6.7</v>
      </c>
      <c r="E165" s="8">
        <v>3238.34</v>
      </c>
      <c r="F165" s="7">
        <v>33.25347</v>
      </c>
      <c r="G165" s="9">
        <v>10.923461897155098</v>
      </c>
      <c r="H165" s="10">
        <v>25.9</v>
      </c>
      <c r="I165" s="7">
        <v>0.45904132089140082</v>
      </c>
      <c r="J165" s="7">
        <v>6.278913009353734</v>
      </c>
      <c r="K165" s="7">
        <v>1.5219900460761409</v>
      </c>
      <c r="L165" s="8">
        <v>2613.7637500000001</v>
      </c>
      <c r="M165" s="6"/>
    </row>
    <row r="166" spans="1:13" ht="21" x14ac:dyDescent="0.4">
      <c r="A166" s="6">
        <v>165</v>
      </c>
      <c r="B166" s="6" t="s">
        <v>179</v>
      </c>
      <c r="C166" s="7">
        <v>0.87070376432078556</v>
      </c>
      <c r="D166" s="7">
        <v>19.5</v>
      </c>
      <c r="E166" s="8">
        <v>3359.63</v>
      </c>
      <c r="F166" s="7">
        <v>40.930230000000002</v>
      </c>
      <c r="G166" s="9">
        <v>23.240589198036005</v>
      </c>
      <c r="H166" s="10">
        <v>27.6</v>
      </c>
      <c r="I166" s="7">
        <v>0.20663679825673684</v>
      </c>
      <c r="J166" s="7">
        <v>3.4915439170758322</v>
      </c>
      <c r="K166" s="7">
        <v>0.66252045826513917</v>
      </c>
      <c r="L166" s="8">
        <v>5995.8319700000002</v>
      </c>
      <c r="M166" s="6"/>
    </row>
    <row r="167" spans="1:13" ht="21" x14ac:dyDescent="0.4">
      <c r="A167" s="6">
        <v>166</v>
      </c>
      <c r="B167" s="6" t="s">
        <v>180</v>
      </c>
      <c r="C167" s="7">
        <v>0.69206855071784534</v>
      </c>
      <c r="D167" s="7">
        <v>16</v>
      </c>
      <c r="E167" s="8">
        <v>3496.46</v>
      </c>
      <c r="F167" s="7">
        <v>141.03630000000001</v>
      </c>
      <c r="G167" s="9">
        <v>18.168752245707768</v>
      </c>
      <c r="H167" s="10">
        <v>22.8</v>
      </c>
      <c r="I167" s="7">
        <v>0.36420290148311513</v>
      </c>
      <c r="J167" s="7">
        <v>3.5931324303635312</v>
      </c>
      <c r="K167" s="7">
        <v>3.4569058443080096</v>
      </c>
      <c r="L167" s="8">
        <v>1921.85718</v>
      </c>
      <c r="M167" s="6"/>
    </row>
    <row r="168" spans="1:13" ht="21" x14ac:dyDescent="0.4">
      <c r="A168" s="6">
        <v>167</v>
      </c>
      <c r="B168" s="6" t="s">
        <v>181</v>
      </c>
      <c r="C168" s="7">
        <v>0.52721947278052717</v>
      </c>
      <c r="D168" s="7">
        <v>6.6</v>
      </c>
      <c r="E168" s="8">
        <v>3249.28</v>
      </c>
      <c r="F168" s="7">
        <v>27.820709999999998</v>
      </c>
      <c r="G168" s="9">
        <v>15.998384001615999</v>
      </c>
      <c r="H168" s="10">
        <v>28.4</v>
      </c>
      <c r="I168" s="7">
        <v>0.34009078945422822</v>
      </c>
      <c r="J168" s="7">
        <v>5.8579941420058583</v>
      </c>
      <c r="K168" s="7">
        <v>1.4624785375214626</v>
      </c>
      <c r="L168" s="8">
        <v>4176.5680199999997</v>
      </c>
      <c r="M168" s="6"/>
    </row>
    <row r="169" spans="1:13" ht="21" x14ac:dyDescent="0.4">
      <c r="A169" s="6">
        <v>168</v>
      </c>
      <c r="B169" s="6" t="s">
        <v>182</v>
      </c>
      <c r="C169" s="7">
        <v>0.37193265598063308</v>
      </c>
      <c r="D169" s="7">
        <v>7.6</v>
      </c>
      <c r="E169" s="8">
        <v>3699.88</v>
      </c>
      <c r="F169" s="7">
        <v>54.325490000000002</v>
      </c>
      <c r="G169" s="9">
        <v>9.507390969445769</v>
      </c>
      <c r="H169" s="10">
        <v>23.9</v>
      </c>
      <c r="I169" s="7">
        <v>0.70414537194775695</v>
      </c>
      <c r="J169" s="7">
        <v>6.8957928327770235</v>
      </c>
      <c r="K169" s="7">
        <v>5.7962806734401937</v>
      </c>
      <c r="L169" s="8">
        <v>4460.6169499999996</v>
      </c>
      <c r="M169" s="6"/>
    </row>
    <row r="170" spans="1:13" ht="21" x14ac:dyDescent="0.4">
      <c r="A170" s="6">
        <v>169</v>
      </c>
      <c r="B170" s="6" t="s">
        <v>183</v>
      </c>
      <c r="C170" s="7">
        <v>0.66612729234088464</v>
      </c>
      <c r="D170" s="7">
        <v>5.5</v>
      </c>
      <c r="E170" s="8">
        <v>3406.58</v>
      </c>
      <c r="F170" s="7">
        <v>114.22607000000001</v>
      </c>
      <c r="G170" s="9">
        <v>10.787486515641856</v>
      </c>
      <c r="H170" s="10">
        <v>27.2</v>
      </c>
      <c r="I170" s="7">
        <v>0.13578838737711149</v>
      </c>
      <c r="J170" s="7">
        <v>5.9331175836030212</v>
      </c>
      <c r="K170" s="7">
        <v>3.1367313915857604</v>
      </c>
      <c r="L170" s="8">
        <v>4121.6019399999996</v>
      </c>
      <c r="M170" s="6"/>
    </row>
    <row r="171" spans="1:13" ht="21" x14ac:dyDescent="0.4">
      <c r="A171" s="6">
        <v>170</v>
      </c>
      <c r="B171" s="6" t="s">
        <v>184</v>
      </c>
      <c r="C171" s="7">
        <v>0.85278353340068835</v>
      </c>
      <c r="D171" s="7">
        <v>15.1</v>
      </c>
      <c r="E171" s="8">
        <v>3583.99</v>
      </c>
      <c r="F171" s="7">
        <v>70.690290000000005</v>
      </c>
      <c r="G171" s="9">
        <v>23.528605921537068</v>
      </c>
      <c r="H171" s="10">
        <v>26.1</v>
      </c>
      <c r="I171" s="7">
        <v>0.1153061739249501</v>
      </c>
      <c r="J171" s="7">
        <v>3.4248334674726442</v>
      </c>
      <c r="K171" s="7">
        <v>3.1700258574926798</v>
      </c>
      <c r="L171" s="8">
        <v>4789.9378399999996</v>
      </c>
      <c r="M171" s="6"/>
    </row>
    <row r="172" spans="1:13" ht="21" x14ac:dyDescent="0.4">
      <c r="A172" s="6">
        <v>171</v>
      </c>
      <c r="B172" s="6" t="s">
        <v>185</v>
      </c>
      <c r="C172" s="7">
        <v>0.6296437514813632</v>
      </c>
      <c r="D172" s="7">
        <v>4.2</v>
      </c>
      <c r="E172" s="8">
        <v>3753.81</v>
      </c>
      <c r="F172" s="7">
        <v>193.0093</v>
      </c>
      <c r="G172" s="9">
        <v>21.486206576737185</v>
      </c>
      <c r="H172" s="10">
        <v>29.5</v>
      </c>
      <c r="I172" s="7">
        <v>1.1152097452174659</v>
      </c>
      <c r="J172" s="7">
        <v>1.9579756592710149</v>
      </c>
      <c r="K172" s="7">
        <v>1.9286060243819496</v>
      </c>
      <c r="L172" s="8">
        <v>3245.7053299999998</v>
      </c>
      <c r="M172" s="6"/>
    </row>
    <row r="173" spans="1:13" ht="21" x14ac:dyDescent="0.4">
      <c r="A173" s="6">
        <v>172</v>
      </c>
      <c r="B173" s="6" t="s">
        <v>186</v>
      </c>
      <c r="C173" s="7">
        <v>0.60568536664154193</v>
      </c>
      <c r="D173" s="7">
        <v>10.1</v>
      </c>
      <c r="E173" s="8">
        <v>3349.75</v>
      </c>
      <c r="F173" s="7">
        <v>52.233159999999998</v>
      </c>
      <c r="G173" s="9">
        <v>14.940239043824702</v>
      </c>
      <c r="H173" s="10">
        <v>26.3</v>
      </c>
      <c r="I173" s="7">
        <v>0.19582336732267494</v>
      </c>
      <c r="J173" s="7">
        <v>6.460643910843114</v>
      </c>
      <c r="K173" s="7">
        <v>5.7715085603531824</v>
      </c>
      <c r="L173" s="8">
        <v>3734.1175800000001</v>
      </c>
      <c r="M173" s="6"/>
    </row>
    <row r="174" spans="1:13" ht="21" x14ac:dyDescent="0.4">
      <c r="A174" s="6">
        <v>173</v>
      </c>
      <c r="B174" s="6" t="s">
        <v>187</v>
      </c>
      <c r="C174" s="7">
        <v>0.40652008301153225</v>
      </c>
      <c r="D174" s="7">
        <v>6.9</v>
      </c>
      <c r="E174" s="8">
        <v>3600.49</v>
      </c>
      <c r="F174" s="7">
        <v>13.559889999999999</v>
      </c>
      <c r="G174" s="9">
        <v>14.835684451099377</v>
      </c>
      <c r="H174" s="10">
        <v>29.1</v>
      </c>
      <c r="I174" s="7">
        <v>0.49840167737943836</v>
      </c>
      <c r="J174" s="7">
        <v>3.2836840307878217</v>
      </c>
      <c r="K174" s="7">
        <v>0.91581947618672332</v>
      </c>
      <c r="L174" s="8">
        <v>3053.3204599999999</v>
      </c>
      <c r="M174" s="6"/>
    </row>
    <row r="175" spans="1:13" ht="21" x14ac:dyDescent="0.4">
      <c r="A175" s="6">
        <v>174</v>
      </c>
      <c r="B175" s="6" t="s">
        <v>188</v>
      </c>
      <c r="C175" s="7">
        <v>0.53052917232021712</v>
      </c>
      <c r="D175" s="7">
        <v>9.3000000000000007</v>
      </c>
      <c r="E175" s="8">
        <v>3262.68</v>
      </c>
      <c r="F175" s="7">
        <v>35.718209999999999</v>
      </c>
      <c r="G175" s="9">
        <v>13.717774762550881</v>
      </c>
      <c r="H175" s="10">
        <v>26.5</v>
      </c>
      <c r="I175" s="7">
        <v>0.29615339053324535</v>
      </c>
      <c r="J175" s="7">
        <v>2.3066485753052919</v>
      </c>
      <c r="K175" s="7">
        <v>1.5048846675712348</v>
      </c>
      <c r="L175" s="8">
        <v>3658.42605</v>
      </c>
      <c r="M175" s="6"/>
    </row>
    <row r="176" spans="1:13" ht="21" x14ac:dyDescent="0.4">
      <c r="A176" s="6">
        <v>175</v>
      </c>
      <c r="B176" s="6" t="s">
        <v>189</v>
      </c>
      <c r="C176" s="7">
        <v>0.72082602766413406</v>
      </c>
      <c r="D176" s="7">
        <v>14</v>
      </c>
      <c r="E176" s="8">
        <v>3398.81</v>
      </c>
      <c r="F176" s="7">
        <v>80.021870000000007</v>
      </c>
      <c r="G176" s="9">
        <v>11.88388856419248</v>
      </c>
      <c r="H176" s="10">
        <v>24.5</v>
      </c>
      <c r="I176" s="7">
        <v>0.32586799383813247</v>
      </c>
      <c r="J176" s="7">
        <v>3.896356906292616</v>
      </c>
      <c r="K176" s="7">
        <v>2.9259475723531829</v>
      </c>
      <c r="L176" s="8">
        <v>3790.2894099999999</v>
      </c>
      <c r="M176" s="6"/>
    </row>
    <row r="177" spans="1:13" ht="21" x14ac:dyDescent="0.4">
      <c r="A177" s="6">
        <v>176</v>
      </c>
      <c r="B177" s="6" t="s">
        <v>190</v>
      </c>
      <c r="C177" s="7">
        <v>0.76356232122945644</v>
      </c>
      <c r="D177" s="7">
        <v>9.3000000000000007</v>
      </c>
      <c r="E177" s="8">
        <v>3483.37</v>
      </c>
      <c r="F177" s="7">
        <v>1.9181600000000001</v>
      </c>
      <c r="G177" s="9">
        <v>9.3809085179618936</v>
      </c>
      <c r="H177" s="10">
        <v>29.7</v>
      </c>
      <c r="I177" s="7">
        <v>0.11579183522821847</v>
      </c>
      <c r="J177" s="7">
        <v>2.6664081058806417</v>
      </c>
      <c r="K177" s="7">
        <v>2.4921219760508073</v>
      </c>
      <c r="L177" s="8">
        <v>4073.6898200000001</v>
      </c>
      <c r="M177" s="6"/>
    </row>
    <row r="178" spans="1:13" ht="21" x14ac:dyDescent="0.4">
      <c r="A178" s="6">
        <v>177</v>
      </c>
      <c r="B178" s="6" t="s">
        <v>191</v>
      </c>
      <c r="C178" s="7">
        <v>0.69693309838240236</v>
      </c>
      <c r="D178" s="7">
        <v>15.4</v>
      </c>
      <c r="E178" s="8">
        <v>3193.85</v>
      </c>
      <c r="F178" s="7">
        <v>17.475729999999999</v>
      </c>
      <c r="G178" s="9">
        <v>15.898786306848555</v>
      </c>
      <c r="H178" s="10">
        <v>26.5</v>
      </c>
      <c r="I178" s="7">
        <v>0.1971127672755261</v>
      </c>
      <c r="J178" s="7">
        <v>3.5638624349100128</v>
      </c>
      <c r="K178" s="7">
        <v>4.2002098718989442</v>
      </c>
      <c r="L178" s="8">
        <v>2754.8458599999999</v>
      </c>
      <c r="M178" s="6"/>
    </row>
    <row r="179" spans="1:13" ht="21" x14ac:dyDescent="0.4">
      <c r="A179" s="6">
        <v>178</v>
      </c>
      <c r="B179" s="6" t="s">
        <v>192</v>
      </c>
      <c r="C179" s="7">
        <v>0.98536036036036034</v>
      </c>
      <c r="D179" s="7">
        <v>6</v>
      </c>
      <c r="E179" s="8">
        <v>3872.43</v>
      </c>
      <c r="F179" s="7">
        <v>382.40271000000001</v>
      </c>
      <c r="G179" s="9">
        <v>26.222651222651223</v>
      </c>
      <c r="H179" s="10">
        <v>25.8</v>
      </c>
      <c r="I179" s="7">
        <v>2.5906735751295336</v>
      </c>
      <c r="J179" s="7">
        <v>2.0109395109395107</v>
      </c>
      <c r="K179" s="7">
        <v>1.7716377091377091</v>
      </c>
      <c r="L179" s="8">
        <v>2524.4664299999999</v>
      </c>
      <c r="M179" s="6"/>
    </row>
    <row r="180" spans="1:13" ht="21" x14ac:dyDescent="0.4">
      <c r="A180" s="6">
        <v>179</v>
      </c>
      <c r="B180" s="6" t="s">
        <v>193</v>
      </c>
      <c r="C180" s="7">
        <v>0.49253523091949214</v>
      </c>
      <c r="D180" s="7">
        <v>11.4</v>
      </c>
      <c r="E180" s="8">
        <v>3454.79</v>
      </c>
      <c r="F180" s="7">
        <v>50.131160000000001</v>
      </c>
      <c r="G180" s="9">
        <v>16.952699874424443</v>
      </c>
      <c r="H180" s="10">
        <v>31.5</v>
      </c>
      <c r="I180" s="7">
        <v>0.73030777256129376</v>
      </c>
      <c r="J180" s="7">
        <v>3.209153062648249</v>
      </c>
      <c r="K180" s="7">
        <v>1.9694432817078276</v>
      </c>
      <c r="L180" s="8">
        <v>2658.1972900000001</v>
      </c>
      <c r="M180" s="6"/>
    </row>
    <row r="181" spans="1:13" ht="21" x14ac:dyDescent="0.4">
      <c r="A181" s="6">
        <v>180</v>
      </c>
      <c r="B181" s="6" t="s">
        <v>194</v>
      </c>
      <c r="C181" s="7">
        <v>0.40032790277523533</v>
      </c>
      <c r="D181" s="7">
        <v>5</v>
      </c>
      <c r="E181" s="8">
        <v>3477.49</v>
      </c>
      <c r="F181" s="7">
        <v>36.848599999999998</v>
      </c>
      <c r="G181" s="9">
        <v>9.4311841906293026</v>
      </c>
      <c r="H181" s="10">
        <v>26</v>
      </c>
      <c r="I181" s="7">
        <v>0.89142449634515952</v>
      </c>
      <c r="J181" s="7">
        <v>5.6507517091534218</v>
      </c>
      <c r="K181" s="7">
        <v>2.9327401370506263</v>
      </c>
      <c r="L181" s="8">
        <v>2363.8049500000002</v>
      </c>
      <c r="M181" s="6"/>
    </row>
    <row r="182" spans="1:13" ht="21" x14ac:dyDescent="0.4">
      <c r="A182" s="6">
        <v>181</v>
      </c>
      <c r="B182" s="6" t="s">
        <v>195</v>
      </c>
      <c r="C182" s="7">
        <v>0.72072340933508416</v>
      </c>
      <c r="D182" s="7">
        <v>10.8</v>
      </c>
      <c r="E182" s="8">
        <v>3543.66</v>
      </c>
      <c r="F182" s="7">
        <v>184.90451999999999</v>
      </c>
      <c r="G182" s="9">
        <v>16.667661453981136</v>
      </c>
      <c r="H182" s="10">
        <v>23.6</v>
      </c>
      <c r="I182" s="7">
        <v>0.21143437077131258</v>
      </c>
      <c r="J182" s="7">
        <v>4.1781067207830969</v>
      </c>
      <c r="K182" s="7">
        <v>3.991733317416736</v>
      </c>
      <c r="L182" s="8">
        <v>3352.4680699999999</v>
      </c>
      <c r="M182" s="6"/>
    </row>
    <row r="183" spans="1:13" ht="21" x14ac:dyDescent="0.4">
      <c r="A183" s="6">
        <v>182</v>
      </c>
      <c r="B183" s="6" t="s">
        <v>196</v>
      </c>
      <c r="C183" s="7">
        <v>0.6084771936294282</v>
      </c>
      <c r="D183" s="7">
        <v>15.9</v>
      </c>
      <c r="E183" s="8">
        <v>3321.17</v>
      </c>
      <c r="F183" s="7">
        <v>62.250480000000003</v>
      </c>
      <c r="G183" s="9">
        <v>16.675501878442851</v>
      </c>
      <c r="H183" s="10">
        <v>22.1</v>
      </c>
      <c r="I183" s="7">
        <v>0.31247768016570243</v>
      </c>
      <c r="J183" s="7">
        <v>3.2267729965196947</v>
      </c>
      <c r="K183" s="7">
        <v>3.5138405513172151</v>
      </c>
      <c r="L183" s="8">
        <v>3007.2832899999999</v>
      </c>
      <c r="M183" s="6"/>
    </row>
    <row r="184" spans="1:13" ht="21" x14ac:dyDescent="0.4">
      <c r="A184" s="6">
        <v>183</v>
      </c>
      <c r="B184" s="6" t="s">
        <v>197</v>
      </c>
      <c r="C184" s="7">
        <v>0.53621186222399142</v>
      </c>
      <c r="D184" s="7">
        <v>11.7</v>
      </c>
      <c r="E184" s="8">
        <v>3724.71</v>
      </c>
      <c r="F184" s="7">
        <v>183.86346</v>
      </c>
      <c r="G184" s="9">
        <v>25.03102535884047</v>
      </c>
      <c r="H184" s="10">
        <v>28.2</v>
      </c>
      <c r="I184" s="7">
        <v>0.24058381672859472</v>
      </c>
      <c r="J184" s="7">
        <v>6.3221485939073219</v>
      </c>
      <c r="K184" s="7">
        <v>4.5634205165429558</v>
      </c>
      <c r="L184" s="8">
        <v>2969.0917199999999</v>
      </c>
      <c r="M184" s="6"/>
    </row>
    <row r="185" spans="1:13" ht="21" x14ac:dyDescent="0.4">
      <c r="A185" s="6">
        <v>184</v>
      </c>
      <c r="B185" s="6" t="s">
        <v>198</v>
      </c>
      <c r="C185" s="7">
        <v>0.90332615458243604</v>
      </c>
      <c r="D185" s="7">
        <v>11.8</v>
      </c>
      <c r="E185" s="8">
        <v>3205.87</v>
      </c>
      <c r="F185" s="7">
        <v>8.8272399999999998</v>
      </c>
      <c r="G185" s="9">
        <v>27.458722182340274</v>
      </c>
      <c r="H185" s="10">
        <v>22.9</v>
      </c>
      <c r="I185" s="7">
        <v>0.15614590273151233</v>
      </c>
      <c r="J185" s="7">
        <v>2.9911462072266093</v>
      </c>
      <c r="K185" s="7">
        <v>3.0306293371620003</v>
      </c>
      <c r="L185" s="8">
        <v>2897.8523599999999</v>
      </c>
      <c r="M185" s="6"/>
    </row>
    <row r="186" spans="1:13" ht="21" x14ac:dyDescent="0.4">
      <c r="A186" s="6">
        <v>185</v>
      </c>
      <c r="B186" s="6" t="s">
        <v>199</v>
      </c>
      <c r="C186" s="7">
        <v>0.72633797133505695</v>
      </c>
      <c r="D186" s="7">
        <v>19.3</v>
      </c>
      <c r="E186" s="8">
        <v>3097.08</v>
      </c>
      <c r="F186" s="7">
        <v>44.390639999999998</v>
      </c>
      <c r="G186" s="9">
        <v>11.433097696940711</v>
      </c>
      <c r="H186" s="10">
        <v>26.8</v>
      </c>
      <c r="I186" s="7">
        <v>0.49641056972659237</v>
      </c>
      <c r="J186" s="7">
        <v>6.5758993289593635</v>
      </c>
      <c r="K186" s="7">
        <v>7.1121340287845047</v>
      </c>
      <c r="L186" s="8">
        <v>3926.8580700000002</v>
      </c>
      <c r="M186" s="6"/>
    </row>
    <row r="187" spans="1:13" ht="21" x14ac:dyDescent="0.4">
      <c r="A187" s="6">
        <v>186</v>
      </c>
      <c r="B187" s="6" t="s">
        <v>200</v>
      </c>
      <c r="C187" s="7">
        <v>0.68966389957481278</v>
      </c>
      <c r="D187" s="7">
        <v>8.5</v>
      </c>
      <c r="E187" s="8">
        <v>4790.57</v>
      </c>
      <c r="F187" s="7">
        <v>22.919830000000001</v>
      </c>
      <c r="G187" s="9">
        <v>21.563069447256531</v>
      </c>
      <c r="H187" s="10">
        <v>28.3</v>
      </c>
      <c r="I187" s="7">
        <v>0.41739230558873902</v>
      </c>
      <c r="J187" s="7">
        <v>2.910508200040494</v>
      </c>
      <c r="K187" s="7">
        <v>0.99653269892690843</v>
      </c>
      <c r="L187" s="8">
        <v>3193.2703999999999</v>
      </c>
      <c r="M187" s="6"/>
    </row>
    <row r="188" spans="1:13" ht="21" x14ac:dyDescent="0.4">
      <c r="A188" s="6">
        <v>187</v>
      </c>
      <c r="B188" s="6" t="s">
        <v>200</v>
      </c>
      <c r="C188" s="7">
        <v>0.82181131656394024</v>
      </c>
      <c r="D188" s="7">
        <v>18.3</v>
      </c>
      <c r="E188" s="8">
        <v>3563.66</v>
      </c>
      <c r="F188" s="7">
        <v>52.036200000000001</v>
      </c>
      <c r="G188" s="9">
        <v>21.655838747293018</v>
      </c>
      <c r="H188" s="10">
        <v>29.8</v>
      </c>
      <c r="I188" s="7">
        <v>0.20847914463985229</v>
      </c>
      <c r="J188" s="7">
        <v>2.7763895829862846</v>
      </c>
      <c r="K188" s="7">
        <v>2.3682603142873013</v>
      </c>
      <c r="L188" s="8">
        <v>4748.6534499999998</v>
      </c>
      <c r="M188" s="6"/>
    </row>
    <row r="189" spans="1:13" ht="21" x14ac:dyDescent="0.4">
      <c r="A189" s="6">
        <v>188</v>
      </c>
      <c r="B189" s="6" t="s">
        <v>201</v>
      </c>
      <c r="C189" s="7">
        <v>0.84906941991577234</v>
      </c>
      <c r="D189" s="7">
        <v>10.8</v>
      </c>
      <c r="E189" s="8">
        <v>3013.66</v>
      </c>
      <c r="F189" s="7">
        <v>111.33501</v>
      </c>
      <c r="G189" s="9">
        <v>14.875696236924332</v>
      </c>
      <c r="H189" s="10">
        <v>24.6</v>
      </c>
      <c r="I189" s="7">
        <v>0.34585621028057584</v>
      </c>
      <c r="J189" s="7">
        <v>4.0755332155957067</v>
      </c>
      <c r="K189" s="7">
        <v>2.6484173346012772</v>
      </c>
      <c r="L189" s="8">
        <v>3751.1887000000002</v>
      </c>
      <c r="M189" s="6"/>
    </row>
    <row r="190" spans="1:13" ht="21" x14ac:dyDescent="0.4">
      <c r="A190" s="6">
        <v>189</v>
      </c>
      <c r="B190" s="6" t="s">
        <v>202</v>
      </c>
      <c r="C190" s="7">
        <v>0.48488759211461491</v>
      </c>
      <c r="D190" s="7">
        <v>10.5</v>
      </c>
      <c r="E190" s="8">
        <v>3240.29</v>
      </c>
      <c r="F190" s="7">
        <v>56.099850000000004</v>
      </c>
      <c r="G190" s="9">
        <v>8.2342049152732582</v>
      </c>
      <c r="H190" s="10">
        <v>22.6</v>
      </c>
      <c r="I190" s="7">
        <v>0.86462769389598659</v>
      </c>
      <c r="J190" s="7">
        <v>4.7226274641828452</v>
      </c>
      <c r="K190" s="7">
        <v>23.977293981221713</v>
      </c>
      <c r="L190" s="8">
        <v>3528.95766</v>
      </c>
      <c r="M190" s="6"/>
    </row>
    <row r="191" spans="1:13" ht="21" x14ac:dyDescent="0.4">
      <c r="A191" s="6">
        <v>190</v>
      </c>
      <c r="B191" s="6" t="s">
        <v>203</v>
      </c>
      <c r="C191" s="7">
        <v>0.55895417034903072</v>
      </c>
      <c r="D191" s="7">
        <v>14.5</v>
      </c>
      <c r="E191" s="8">
        <v>3661.03</v>
      </c>
      <c r="F191" s="7">
        <v>140.15559999999999</v>
      </c>
      <c r="G191" s="9">
        <v>23.081249210921985</v>
      </c>
      <c r="H191" s="10">
        <v>24.7</v>
      </c>
      <c r="I191" s="7">
        <v>0.3113930948581215</v>
      </c>
      <c r="J191" s="7">
        <v>3.7875744602706392</v>
      </c>
      <c r="K191" s="7">
        <v>2.4985366189585321</v>
      </c>
      <c r="L191" s="8">
        <v>3565.0946300000001</v>
      </c>
      <c r="M191" s="6"/>
    </row>
    <row r="192" spans="1:13" ht="21" x14ac:dyDescent="0.4">
      <c r="A192" s="6">
        <v>191</v>
      </c>
      <c r="B192" s="6" t="s">
        <v>204</v>
      </c>
      <c r="C192" s="7">
        <v>0.34861106014458187</v>
      </c>
      <c r="D192" s="7">
        <v>9.6</v>
      </c>
      <c r="E192" s="8">
        <v>3190.67</v>
      </c>
      <c r="F192" s="7">
        <v>38.664430000000003</v>
      </c>
      <c r="G192" s="9">
        <v>10.935378518219515</v>
      </c>
      <c r="H192" s="10">
        <v>25.8</v>
      </c>
      <c r="I192" s="7">
        <v>0.74576776791707056</v>
      </c>
      <c r="J192" s="7">
        <v>5.4519624443663925</v>
      </c>
      <c r="K192" s="7">
        <v>9.8757057408116093</v>
      </c>
      <c r="L192" s="8">
        <v>3563.5127400000001</v>
      </c>
      <c r="M192" s="6"/>
    </row>
    <row r="193" spans="1:13" ht="21" x14ac:dyDescent="0.4">
      <c r="A193" s="6">
        <v>192</v>
      </c>
      <c r="B193" s="6" t="s">
        <v>205</v>
      </c>
      <c r="C193" s="7">
        <v>0.54605412477804027</v>
      </c>
      <c r="D193" s="7">
        <v>3.1</v>
      </c>
      <c r="E193" s="8">
        <v>3768.93</v>
      </c>
      <c r="F193" s="7">
        <v>87.648529999999994</v>
      </c>
      <c r="G193" s="9">
        <v>10.867678669176646</v>
      </c>
      <c r="H193" s="10">
        <v>27.5</v>
      </c>
      <c r="I193" s="7">
        <v>0.31570016376945992</v>
      </c>
      <c r="J193" s="7">
        <v>7.0760069959012561</v>
      </c>
      <c r="K193" s="7">
        <v>4.1362598630191858</v>
      </c>
      <c r="L193" s="8">
        <v>3591.0468500000002</v>
      </c>
      <c r="M193" s="6"/>
    </row>
    <row r="194" spans="1:13" ht="21" x14ac:dyDescent="0.4">
      <c r="A194" s="6">
        <v>193</v>
      </c>
      <c r="B194" s="6" t="s">
        <v>206</v>
      </c>
      <c r="C194" s="7">
        <v>0.8667388949079089</v>
      </c>
      <c r="D194" s="7">
        <v>6.3</v>
      </c>
      <c r="E194" s="8">
        <v>3416.14</v>
      </c>
      <c r="F194" s="7">
        <v>68.695689999999999</v>
      </c>
      <c r="G194" s="9">
        <v>61.362256378507738</v>
      </c>
      <c r="H194" s="10">
        <v>26.4</v>
      </c>
      <c r="I194" s="7">
        <v>3.4734282737061477</v>
      </c>
      <c r="J194" s="7">
        <v>5.2385317824104387</v>
      </c>
      <c r="K194" s="7">
        <v>2.6945102568071149</v>
      </c>
      <c r="L194" s="8">
        <v>3832.8551200000002</v>
      </c>
      <c r="M194" s="6"/>
    </row>
    <row r="195" spans="1:13" ht="21" x14ac:dyDescent="0.4">
      <c r="A195" s="6">
        <v>194</v>
      </c>
      <c r="B195" s="6" t="s">
        <v>207</v>
      </c>
      <c r="C195" s="7">
        <v>0.54130621743309559</v>
      </c>
      <c r="D195" s="7">
        <v>12</v>
      </c>
      <c r="E195" s="8">
        <v>3440.51</v>
      </c>
      <c r="F195" s="7">
        <v>54.406669999999998</v>
      </c>
      <c r="G195" s="9">
        <v>21.240306716099703</v>
      </c>
      <c r="H195" s="10">
        <v>27.3</v>
      </c>
      <c r="I195" s="7">
        <v>0.49024414158250812</v>
      </c>
      <c r="J195" s="7">
        <v>5.4202892266331331</v>
      </c>
      <c r="K195" s="7">
        <v>4.7317679538046811</v>
      </c>
      <c r="L195" s="8">
        <v>3111.2026500000002</v>
      </c>
      <c r="M195" s="6"/>
    </row>
    <row r="196" spans="1:13" ht="21" x14ac:dyDescent="0.4">
      <c r="A196" s="6">
        <v>195</v>
      </c>
      <c r="B196" s="6" t="s">
        <v>208</v>
      </c>
      <c r="C196" s="7">
        <v>0.54003287156609536</v>
      </c>
      <c r="D196" s="7">
        <v>6.1</v>
      </c>
      <c r="E196" s="8">
        <v>3867.54</v>
      </c>
      <c r="F196" s="7">
        <v>92.140919999999994</v>
      </c>
      <c r="G196" s="9">
        <v>15.177942508301747</v>
      </c>
      <c r="H196" s="10">
        <v>25.6</v>
      </c>
      <c r="I196" s="7">
        <v>0.26721422142214224</v>
      </c>
      <c r="J196" s="7">
        <v>2.0125448629792371</v>
      </c>
      <c r="K196" s="7">
        <v>3.3565894073055373</v>
      </c>
      <c r="L196" s="8">
        <v>2540.0664099999999</v>
      </c>
      <c r="M196" s="6"/>
    </row>
    <row r="197" spans="1:13" ht="21" x14ac:dyDescent="0.4">
      <c r="A197" s="6">
        <v>196</v>
      </c>
      <c r="B197" s="6" t="s">
        <v>209</v>
      </c>
      <c r="C197" s="7">
        <v>0.77147562772689182</v>
      </c>
      <c r="D197" s="7">
        <v>16.5</v>
      </c>
      <c r="E197" s="8">
        <v>3430.34</v>
      </c>
      <c r="F197" s="7">
        <v>160.47709</v>
      </c>
      <c r="G197" s="9">
        <v>12.655667600913057</v>
      </c>
      <c r="H197" s="10">
        <v>24.1</v>
      </c>
      <c r="I197" s="7">
        <v>0.19450800915331809</v>
      </c>
      <c r="J197" s="7">
        <v>4.3341327400387186</v>
      </c>
      <c r="K197" s="7">
        <v>3.0466063740645497</v>
      </c>
      <c r="L197" s="8">
        <v>3586.0903199999998</v>
      </c>
      <c r="M197" s="6"/>
    </row>
    <row r="198" spans="1:13" ht="21" x14ac:dyDescent="0.4">
      <c r="A198" s="6">
        <v>197</v>
      </c>
      <c r="B198" s="6" t="s">
        <v>210</v>
      </c>
      <c r="C198" s="7">
        <v>0.5652754950000769</v>
      </c>
      <c r="D198" s="7">
        <v>6.6</v>
      </c>
      <c r="E198" s="8">
        <v>3407.23</v>
      </c>
      <c r="F198" s="7">
        <v>43.322299999999998</v>
      </c>
      <c r="G198" s="9">
        <v>21.197831062502882</v>
      </c>
      <c r="H198" s="10">
        <v>29.3</v>
      </c>
      <c r="I198" s="7">
        <v>0.35957180135198996</v>
      </c>
      <c r="J198" s="7">
        <v>5.3762615013594264</v>
      </c>
      <c r="K198" s="7">
        <v>1.7505107448426291</v>
      </c>
      <c r="L198" s="8">
        <v>4539.5308800000003</v>
      </c>
      <c r="M198" s="6"/>
    </row>
    <row r="199" spans="1:13" ht="21" x14ac:dyDescent="0.4">
      <c r="A199" s="6">
        <v>198</v>
      </c>
      <c r="B199" s="6" t="s">
        <v>211</v>
      </c>
      <c r="C199" s="7">
        <v>0.49815532707830024</v>
      </c>
      <c r="D199" s="7">
        <v>8</v>
      </c>
      <c r="E199" s="8">
        <v>3631.94</v>
      </c>
      <c r="F199" s="7">
        <v>45.56597</v>
      </c>
      <c r="G199" s="9">
        <v>17.360525872240014</v>
      </c>
      <c r="H199" s="10">
        <v>26.3</v>
      </c>
      <c r="I199" s="7">
        <v>0.35261266927790647</v>
      </c>
      <c r="J199" s="7">
        <v>4.2137198719029154</v>
      </c>
      <c r="K199" s="7">
        <v>2.5599752795100845</v>
      </c>
      <c r="L199" s="8">
        <v>2905.5471299999999</v>
      </c>
      <c r="M199" s="6"/>
    </row>
    <row r="200" spans="1:13" ht="21" x14ac:dyDescent="0.4">
      <c r="A200" s="6">
        <v>199</v>
      </c>
      <c r="B200" s="6" t="s">
        <v>212</v>
      </c>
      <c r="C200" s="7">
        <v>0.52452973959579319</v>
      </c>
      <c r="D200" s="7">
        <v>9</v>
      </c>
      <c r="E200" s="8">
        <v>3866.38</v>
      </c>
      <c r="F200" s="7">
        <v>105.7784</v>
      </c>
      <c r="G200" s="9">
        <v>15.346039003039083</v>
      </c>
      <c r="H200" s="10">
        <v>26.3</v>
      </c>
      <c r="I200" s="7">
        <v>0.80891750659267769</v>
      </c>
      <c r="J200" s="7">
        <v>3.9871348449004542</v>
      </c>
      <c r="K200" s="7">
        <v>2.8873944516803558</v>
      </c>
      <c r="L200" s="8">
        <v>3678.7078099999999</v>
      </c>
      <c r="M200" s="6"/>
    </row>
    <row r="201" spans="1:13" ht="21" x14ac:dyDescent="0.4">
      <c r="A201" s="6">
        <v>200</v>
      </c>
      <c r="B201" s="6" t="s">
        <v>213</v>
      </c>
      <c r="C201" s="7">
        <v>1.0202724965750058</v>
      </c>
      <c r="D201" s="7">
        <v>5.0999999999999996</v>
      </c>
      <c r="E201" s="8">
        <v>4254.72</v>
      </c>
      <c r="F201" s="7">
        <v>33.055250000000001</v>
      </c>
      <c r="G201" s="9">
        <v>26.492401426647319</v>
      </c>
      <c r="H201" s="10">
        <v>25.8</v>
      </c>
      <c r="I201" s="7">
        <v>3.9624136759877731</v>
      </c>
      <c r="J201" s="7">
        <v>3.294931008769141</v>
      </c>
      <c r="K201" s="7">
        <v>10.234344742272807</v>
      </c>
      <c r="L201" s="8">
        <v>3207.19335</v>
      </c>
      <c r="M201" s="6"/>
    </row>
    <row r="202" spans="1:13" ht="21" x14ac:dyDescent="0.4">
      <c r="A202" s="6">
        <v>201</v>
      </c>
      <c r="B202" s="6" t="s">
        <v>214</v>
      </c>
      <c r="C202" s="7">
        <v>0.81075641077251315</v>
      </c>
      <c r="D202" s="7">
        <v>15.6</v>
      </c>
      <c r="E202" s="8">
        <v>3635.09</v>
      </c>
      <c r="F202" s="7">
        <v>88.924700000000001</v>
      </c>
      <c r="G202" s="9">
        <v>14.620989493176603</v>
      </c>
      <c r="H202" s="10">
        <v>27.9</v>
      </c>
      <c r="I202" s="7">
        <v>0.21141500059900917</v>
      </c>
      <c r="J202" s="7">
        <v>3.9450907773439075</v>
      </c>
      <c r="K202" s="7">
        <v>1.634314238557224</v>
      </c>
      <c r="L202" s="8">
        <v>2476.29322</v>
      </c>
      <c r="M202" s="6"/>
    </row>
    <row r="203" spans="1:13" ht="21" x14ac:dyDescent="0.4">
      <c r="A203" s="6">
        <v>202</v>
      </c>
      <c r="B203" s="6" t="s">
        <v>215</v>
      </c>
      <c r="C203" s="7">
        <v>0.5790721744029137</v>
      </c>
      <c r="D203" s="7">
        <v>7.1</v>
      </c>
      <c r="E203" s="8">
        <v>3881.26</v>
      </c>
      <c r="F203" s="7">
        <v>46.688380000000002</v>
      </c>
      <c r="G203" s="9">
        <v>21.485935882823043</v>
      </c>
      <c r="H203" s="10">
        <v>26.9</v>
      </c>
      <c r="I203" s="7">
        <v>0.43884754817782867</v>
      </c>
      <c r="J203" s="7">
        <v>5.6335075790328712</v>
      </c>
      <c r="K203" s="7">
        <v>2.1214741448204486</v>
      </c>
      <c r="L203" s="8">
        <v>2401.2629499999998</v>
      </c>
      <c r="M203" s="6"/>
    </row>
    <row r="204" spans="1:13" ht="21" x14ac:dyDescent="0.4">
      <c r="A204" s="6">
        <v>203</v>
      </c>
      <c r="B204" s="6" t="s">
        <v>216</v>
      </c>
      <c r="C204" s="7">
        <v>0.77584752909428234</v>
      </c>
      <c r="D204" s="7">
        <v>16.600000000000001</v>
      </c>
      <c r="E204" s="8">
        <v>3278.64</v>
      </c>
      <c r="F204" s="7">
        <v>10.92545</v>
      </c>
      <c r="G204" s="9">
        <v>15.573171417327261</v>
      </c>
      <c r="H204" s="10">
        <v>27.1</v>
      </c>
      <c r="I204" s="7">
        <v>0.3513009111867384</v>
      </c>
      <c r="J204" s="7">
        <v>2.2488334176645868</v>
      </c>
      <c r="K204" s="7">
        <v>0.72618579112085602</v>
      </c>
      <c r="L204" s="8">
        <v>5482.4309899999998</v>
      </c>
      <c r="M204" s="6"/>
    </row>
    <row r="205" spans="1:13" ht="21" x14ac:dyDescent="0.4">
      <c r="A205" s="6">
        <v>204</v>
      </c>
      <c r="B205" s="6" t="s">
        <v>217</v>
      </c>
      <c r="C205" s="7">
        <v>0.68909239278266388</v>
      </c>
      <c r="D205" s="7">
        <v>8.6</v>
      </c>
      <c r="E205" s="8">
        <v>3263.6</v>
      </c>
      <c r="F205" s="7">
        <v>45.414960000000001</v>
      </c>
      <c r="G205" s="9">
        <v>18.626219188373508</v>
      </c>
      <c r="H205" s="10">
        <v>26.8</v>
      </c>
      <c r="I205" s="7">
        <v>0.44222690085465155</v>
      </c>
      <c r="J205" s="7">
        <v>6.3469036177350624</v>
      </c>
      <c r="K205" s="7">
        <v>1.7102962320117094</v>
      </c>
      <c r="L205" s="8">
        <v>2850.2260299999998</v>
      </c>
      <c r="M205" s="6"/>
    </row>
    <row r="206" spans="1:13" ht="21" x14ac:dyDescent="0.4">
      <c r="A206" s="6">
        <v>205</v>
      </c>
      <c r="B206" s="6" t="s">
        <v>218</v>
      </c>
      <c r="C206" s="7">
        <v>0.92148043328111051</v>
      </c>
      <c r="D206" s="7">
        <v>4.9000000000000004</v>
      </c>
      <c r="E206" s="8">
        <v>4378.37</v>
      </c>
      <c r="F206" s="7">
        <v>114.83726</v>
      </c>
      <c r="G206" s="9">
        <v>31.864355384848636</v>
      </c>
      <c r="H206" s="10">
        <v>28.9</v>
      </c>
      <c r="I206" s="7">
        <v>2.4857586742620406</v>
      </c>
      <c r="J206" s="7">
        <v>4.5484408955374747</v>
      </c>
      <c r="K206" s="7">
        <v>4.467242802513435</v>
      </c>
      <c r="L206" s="8">
        <v>4975.5816100000002</v>
      </c>
      <c r="M206" s="6"/>
    </row>
    <row r="207" spans="1:13" ht="21" x14ac:dyDescent="0.4">
      <c r="A207" s="6">
        <v>206</v>
      </c>
      <c r="B207" s="6" t="s">
        <v>219</v>
      </c>
      <c r="C207" s="7">
        <v>0.66186907866503808</v>
      </c>
      <c r="D207" s="7">
        <v>11.7</v>
      </c>
      <c r="E207" s="8">
        <v>3344.45</v>
      </c>
      <c r="F207" s="7">
        <v>210.01441</v>
      </c>
      <c r="G207" s="9">
        <v>13.303403426534183</v>
      </c>
      <c r="H207" s="10">
        <v>26.8</v>
      </c>
      <c r="I207" s="7">
        <v>0.39505197402533271</v>
      </c>
      <c r="J207" s="7">
        <v>2.9709833955039122</v>
      </c>
      <c r="K207" s="7">
        <v>1.9161192354669394</v>
      </c>
      <c r="L207" s="8">
        <v>3296.0749999999998</v>
      </c>
      <c r="M207" s="6"/>
    </row>
    <row r="208" spans="1:13" ht="21" x14ac:dyDescent="0.4">
      <c r="A208" s="6">
        <v>207</v>
      </c>
      <c r="B208" s="6" t="s">
        <v>219</v>
      </c>
      <c r="C208" s="7">
        <v>0.57374586963051966</v>
      </c>
      <c r="D208" s="7">
        <v>9.3000000000000007</v>
      </c>
      <c r="E208" s="8">
        <v>3549.59</v>
      </c>
      <c r="F208" s="7">
        <v>90.353530000000006</v>
      </c>
      <c r="G208" s="9">
        <v>12.511264644037249</v>
      </c>
      <c r="H208" s="10">
        <v>31.9</v>
      </c>
      <c r="I208" s="7">
        <v>0.37815999949578666</v>
      </c>
      <c r="J208" s="7">
        <v>5.1817362571342747</v>
      </c>
      <c r="K208" s="7">
        <v>2.4597476719735654</v>
      </c>
      <c r="L208" s="8">
        <v>4183.1706199999999</v>
      </c>
      <c r="M208" s="6"/>
    </row>
    <row r="209" spans="1:13" ht="21" x14ac:dyDescent="0.4">
      <c r="A209" s="6">
        <v>208</v>
      </c>
      <c r="B209" s="6" t="s">
        <v>220</v>
      </c>
      <c r="C209" s="7">
        <v>0.71854129359957652</v>
      </c>
      <c r="D209" s="7">
        <v>14.3</v>
      </c>
      <c r="E209" s="8">
        <v>3584.42</v>
      </c>
      <c r="F209" s="7">
        <v>39.292360000000002</v>
      </c>
      <c r="G209" s="9">
        <v>8.8860357468662361</v>
      </c>
      <c r="H209" s="10">
        <v>27.8</v>
      </c>
      <c r="I209" s="7">
        <v>0.31452835044176936</v>
      </c>
      <c r="J209" s="7">
        <v>3.8292169251388093</v>
      </c>
      <c r="K209" s="7">
        <v>0.59195188701557599</v>
      </c>
      <c r="L209" s="8">
        <v>3646.24793</v>
      </c>
      <c r="M209" s="6"/>
    </row>
    <row r="210" spans="1:13" ht="21" x14ac:dyDescent="0.4">
      <c r="A210" s="6">
        <v>209</v>
      </c>
      <c r="B210" s="6" t="s">
        <v>221</v>
      </c>
      <c r="C210" s="7">
        <v>1.4330206163899346</v>
      </c>
      <c r="D210" s="7">
        <v>12.7</v>
      </c>
      <c r="E210" s="8">
        <v>4349.17</v>
      </c>
      <c r="F210" s="7">
        <v>62.362940000000002</v>
      </c>
      <c r="G210" s="9">
        <v>19.030513785658329</v>
      </c>
      <c r="H210" s="10">
        <v>25.9</v>
      </c>
      <c r="I210" s="7">
        <v>3.8421236465246245</v>
      </c>
      <c r="J210" s="7">
        <v>5.5410130500410801</v>
      </c>
      <c r="K210" s="7">
        <v>3.7971224946022892</v>
      </c>
      <c r="L210" s="8">
        <v>3572.2337900000002</v>
      </c>
      <c r="M210" s="6"/>
    </row>
    <row r="211" spans="1:13" ht="21" x14ac:dyDescent="0.4">
      <c r="A211" s="6">
        <v>210</v>
      </c>
      <c r="B211" s="6" t="s">
        <v>222</v>
      </c>
      <c r="C211" s="7">
        <v>0.61526646663809115</v>
      </c>
      <c r="D211" s="7">
        <v>14.5</v>
      </c>
      <c r="E211" s="8">
        <v>3423.02</v>
      </c>
      <c r="F211" s="7">
        <v>173.06945999999999</v>
      </c>
      <c r="G211" s="9">
        <v>12.858979854264895</v>
      </c>
      <c r="H211" s="10">
        <v>24.9</v>
      </c>
      <c r="I211" s="7">
        <v>0.58367651350562599</v>
      </c>
      <c r="J211" s="7">
        <v>1.4287755393627661</v>
      </c>
      <c r="K211" s="7">
        <v>2.250946563794828</v>
      </c>
      <c r="L211" s="8">
        <v>3669.05987</v>
      </c>
      <c r="M211" s="6"/>
    </row>
    <row r="212" spans="1:13" ht="21" x14ac:dyDescent="0.4">
      <c r="A212" s="6">
        <v>211</v>
      </c>
      <c r="B212" s="6" t="s">
        <v>223</v>
      </c>
      <c r="C212" s="7">
        <v>0.61444767678964685</v>
      </c>
      <c r="D212" s="7">
        <v>11.6</v>
      </c>
      <c r="E212" s="8">
        <v>3562.19</v>
      </c>
      <c r="F212" s="7">
        <v>29.964749999999999</v>
      </c>
      <c r="G212" s="9">
        <v>16.571055708110165</v>
      </c>
      <c r="H212" s="10">
        <v>27</v>
      </c>
      <c r="I212" s="7">
        <v>0.38594503157358823</v>
      </c>
      <c r="J212" s="7">
        <v>3.3984937875533561</v>
      </c>
      <c r="K212" s="7">
        <v>0.94043120089176468</v>
      </c>
      <c r="L212" s="8">
        <v>4328.1993400000001</v>
      </c>
      <c r="M212" s="6"/>
    </row>
    <row r="213" spans="1:13" ht="21" x14ac:dyDescent="0.4">
      <c r="A213" s="6">
        <v>212</v>
      </c>
      <c r="B213" s="6" t="s">
        <v>223</v>
      </c>
      <c r="C213" s="7">
        <v>0.45675665639273644</v>
      </c>
      <c r="D213" s="7">
        <v>4.7</v>
      </c>
      <c r="E213" s="8">
        <v>3576.57</v>
      </c>
      <c r="F213" s="7">
        <v>83.514619999999994</v>
      </c>
      <c r="G213" s="9">
        <v>26.798866154207978</v>
      </c>
      <c r="H213" s="10">
        <v>28.1</v>
      </c>
      <c r="I213" s="7">
        <v>0.61200565458745648</v>
      </c>
      <c r="J213" s="7">
        <v>5.1369651057719681</v>
      </c>
      <c r="K213" s="7">
        <v>2.4393776226373052</v>
      </c>
      <c r="L213" s="8">
        <v>3403.8706699999998</v>
      </c>
      <c r="M213" s="6"/>
    </row>
    <row r="214" spans="1:13" ht="21" x14ac:dyDescent="0.4">
      <c r="A214" s="6">
        <v>213</v>
      </c>
      <c r="B214" s="6" t="s">
        <v>224</v>
      </c>
      <c r="C214" s="7">
        <v>0.69124205781813708</v>
      </c>
      <c r="D214" s="7">
        <v>15.1</v>
      </c>
      <c r="E214" s="8">
        <v>3392.59</v>
      </c>
      <c r="F214" s="7">
        <v>77.860720000000001</v>
      </c>
      <c r="G214" s="9">
        <v>18.190082096830704</v>
      </c>
      <c r="H214" s="10">
        <v>23.7</v>
      </c>
      <c r="I214" s="7">
        <v>0.26609446919814983</v>
      </c>
      <c r="J214" s="7">
        <v>3.4088649426647852</v>
      </c>
      <c r="K214" s="7">
        <v>2.1348016703438222</v>
      </c>
      <c r="L214" s="8">
        <v>2663.2136099999998</v>
      </c>
      <c r="M214" s="6"/>
    </row>
    <row r="215" spans="1:13" ht="21" x14ac:dyDescent="0.4">
      <c r="A215" s="6">
        <v>214</v>
      </c>
      <c r="B215" s="6" t="s">
        <v>225</v>
      </c>
      <c r="C215" s="7">
        <v>0.53799353685616802</v>
      </c>
      <c r="D215" s="7">
        <v>5.7</v>
      </c>
      <c r="E215" s="8">
        <v>3509.4</v>
      </c>
      <c r="F215" s="7">
        <v>117.64706</v>
      </c>
      <c r="G215" s="9">
        <v>13.919228755574011</v>
      </c>
      <c r="H215" s="10">
        <v>29.6</v>
      </c>
      <c r="I215" s="7">
        <v>0.38828417224285877</v>
      </c>
      <c r="J215" s="7">
        <v>7.2213897564586302</v>
      </c>
      <c r="K215" s="7">
        <v>4.5099384376523268</v>
      </c>
      <c r="L215" s="8">
        <v>3361.4847199999999</v>
      </c>
      <c r="M215" s="6"/>
    </row>
    <row r="216" spans="1:13" ht="21" x14ac:dyDescent="0.4">
      <c r="A216" s="6">
        <v>215</v>
      </c>
      <c r="B216" s="6" t="s">
        <v>226</v>
      </c>
      <c r="C216" s="7">
        <v>0.54599206888298035</v>
      </c>
      <c r="D216" s="7">
        <v>7.9</v>
      </c>
      <c r="E216" s="8">
        <v>3808.61</v>
      </c>
      <c r="F216" s="7">
        <v>67.523539999999997</v>
      </c>
      <c r="G216" s="9">
        <v>19.698410542045917</v>
      </c>
      <c r="H216" s="10">
        <v>26.3</v>
      </c>
      <c r="I216" s="7">
        <v>1.1834903101730856</v>
      </c>
      <c r="J216" s="7">
        <v>4.2049152224400155</v>
      </c>
      <c r="K216" s="7">
        <v>2.1892082468091161</v>
      </c>
      <c r="L216" s="8">
        <v>3359.4038099999998</v>
      </c>
      <c r="M216" s="6"/>
    </row>
    <row r="217" spans="1:13" ht="21" x14ac:dyDescent="0.4">
      <c r="A217" s="6">
        <v>216</v>
      </c>
      <c r="B217" s="6" t="s">
        <v>227</v>
      </c>
      <c r="C217" s="7">
        <v>0.61404858922741667</v>
      </c>
      <c r="D217" s="7">
        <v>6</v>
      </c>
      <c r="E217" s="8">
        <v>3952.57</v>
      </c>
      <c r="F217" s="7">
        <v>10.16915</v>
      </c>
      <c r="G217" s="9">
        <v>15.027178535842454</v>
      </c>
      <c r="H217" s="10">
        <v>31.6</v>
      </c>
      <c r="I217" s="7">
        <v>0.6656708663462787</v>
      </c>
      <c r="J217" s="7">
        <v>2.8353167048759347</v>
      </c>
      <c r="K217" s="7">
        <v>1.8287792746449778</v>
      </c>
      <c r="L217" s="8">
        <v>2942.9696300000001</v>
      </c>
      <c r="M217" s="6"/>
    </row>
    <row r="218" spans="1:13" ht="21" x14ac:dyDescent="0.4">
      <c r="A218" s="6">
        <v>217</v>
      </c>
      <c r="B218" s="6" t="s">
        <v>228</v>
      </c>
      <c r="C218" s="7">
        <v>0.53562896587565689</v>
      </c>
      <c r="D218" s="7">
        <v>9.6999999999999993</v>
      </c>
      <c r="E218" s="8">
        <v>3539.63</v>
      </c>
      <c r="F218" s="7">
        <v>36.444209999999998</v>
      </c>
      <c r="G218" s="9">
        <v>15.046228384144042</v>
      </c>
      <c r="H218" s="10">
        <v>29</v>
      </c>
      <c r="I218" s="7">
        <v>0.52826201796090866</v>
      </c>
      <c r="J218" s="7">
        <v>3.0176279767642646</v>
      </c>
      <c r="K218" s="7">
        <v>2.1368158995465176</v>
      </c>
      <c r="L218" s="8">
        <v>2409.96153</v>
      </c>
      <c r="M218" s="6"/>
    </row>
    <row r="219" spans="1:13" ht="21" x14ac:dyDescent="0.4">
      <c r="A219" s="6">
        <v>218</v>
      </c>
      <c r="B219" s="6" t="s">
        <v>229</v>
      </c>
      <c r="C219" s="7">
        <v>0.59227352268138378</v>
      </c>
      <c r="D219" s="7">
        <v>8.4</v>
      </c>
      <c r="E219" s="8">
        <v>3530.89</v>
      </c>
      <c r="F219" s="7">
        <v>20.005130000000001</v>
      </c>
      <c r="G219" s="9">
        <v>10.268638347787627</v>
      </c>
      <c r="H219" s="10">
        <v>28</v>
      </c>
      <c r="I219" s="7">
        <v>0.33589609614092708</v>
      </c>
      <c r="J219" s="7">
        <v>4.0382285637367072</v>
      </c>
      <c r="K219" s="7">
        <v>2.1460300367286504</v>
      </c>
      <c r="L219" s="8">
        <v>4475.4148800000003</v>
      </c>
      <c r="M219" s="6"/>
    </row>
    <row r="220" spans="1:13" ht="21" x14ac:dyDescent="0.4">
      <c r="A220" s="6">
        <v>219</v>
      </c>
      <c r="B220" s="6" t="s">
        <v>230</v>
      </c>
      <c r="C220" s="7">
        <v>0.90290906012810024</v>
      </c>
      <c r="D220" s="7">
        <v>10</v>
      </c>
      <c r="E220" s="8">
        <v>3352.33</v>
      </c>
      <c r="F220" s="7">
        <v>9.6463000000000001</v>
      </c>
      <c r="G220" s="9">
        <v>10.834908721537202</v>
      </c>
      <c r="H220" s="10">
        <v>29</v>
      </c>
      <c r="I220" s="7">
        <v>0.23104389834068473</v>
      </c>
      <c r="J220" s="7">
        <v>3.9502271380604386</v>
      </c>
      <c r="K220" s="7">
        <v>0.92858553652549303</v>
      </c>
      <c r="L220" s="8">
        <v>3035.5238300000001</v>
      </c>
      <c r="M220" s="6"/>
    </row>
    <row r="221" spans="1:13" ht="21" x14ac:dyDescent="0.4">
      <c r="A221" s="6">
        <v>220</v>
      </c>
      <c r="B221" s="6" t="s">
        <v>231</v>
      </c>
      <c r="C221" s="7">
        <v>0.69193742478941034</v>
      </c>
      <c r="D221" s="7">
        <v>5.6</v>
      </c>
      <c r="E221" s="8">
        <v>4149.91</v>
      </c>
      <c r="F221" s="7">
        <v>25.91273</v>
      </c>
      <c r="G221" s="9">
        <v>16.457191246601596</v>
      </c>
      <c r="H221" s="10">
        <v>39.1</v>
      </c>
      <c r="I221" s="7">
        <v>0.90177133655394526</v>
      </c>
      <c r="J221" s="7">
        <v>3.5098275170477335</v>
      </c>
      <c r="K221" s="7">
        <v>1.9813254891473906</v>
      </c>
      <c r="L221" s="8">
        <v>2312.3523599999999</v>
      </c>
      <c r="M221" s="6"/>
    </row>
    <row r="222" spans="1:13" ht="21" x14ac:dyDescent="0.4">
      <c r="A222" s="6">
        <v>221</v>
      </c>
      <c r="B222" s="6" t="s">
        <v>232</v>
      </c>
      <c r="C222" s="7">
        <v>1.0794581263180469</v>
      </c>
      <c r="D222" s="7">
        <v>9.4</v>
      </c>
      <c r="E222" s="8">
        <v>4235.29</v>
      </c>
      <c r="F222" s="7">
        <v>181.46491</v>
      </c>
      <c r="G222" s="9">
        <v>36.762340493977199</v>
      </c>
      <c r="H222" s="10">
        <v>24.5</v>
      </c>
      <c r="I222" s="7">
        <v>3.0015007503751874</v>
      </c>
      <c r="J222" s="7">
        <v>2.3233370268434785</v>
      </c>
      <c r="K222" s="7">
        <v>1.8011223505021983</v>
      </c>
      <c r="L222" s="8">
        <v>2528.5412999999999</v>
      </c>
      <c r="M222" s="6"/>
    </row>
    <row r="223" spans="1:13" ht="21" x14ac:dyDescent="0.4">
      <c r="A223" s="6">
        <v>222</v>
      </c>
      <c r="B223" s="6" t="s">
        <v>233</v>
      </c>
      <c r="C223" s="7">
        <v>0.69004673101279645</v>
      </c>
      <c r="D223" s="7">
        <v>6.9</v>
      </c>
      <c r="E223" s="8">
        <v>3772.08</v>
      </c>
      <c r="F223" s="7">
        <v>144.60462999999999</v>
      </c>
      <c r="G223" s="9">
        <v>15.577004265478738</v>
      </c>
      <c r="H223" s="10">
        <v>24.3</v>
      </c>
      <c r="I223" s="7">
        <v>0.33906056567918563</v>
      </c>
      <c r="J223" s="7">
        <v>5.8959689042232615</v>
      </c>
      <c r="K223" s="7">
        <v>3.5386003988877728</v>
      </c>
      <c r="L223" s="8">
        <v>3497.3286199999998</v>
      </c>
      <c r="M223" s="6"/>
    </row>
    <row r="224" spans="1:13" ht="21" x14ac:dyDescent="0.4">
      <c r="A224" s="6">
        <v>223</v>
      </c>
      <c r="B224" s="6" t="s">
        <v>234</v>
      </c>
      <c r="C224" s="7">
        <v>0.7379888548621919</v>
      </c>
      <c r="D224" s="7">
        <v>7.7</v>
      </c>
      <c r="E224" s="8">
        <v>3460.81</v>
      </c>
      <c r="F224" s="7">
        <v>99.260170000000002</v>
      </c>
      <c r="G224" s="9">
        <v>20.934785882825441</v>
      </c>
      <c r="H224" s="10">
        <v>28.9</v>
      </c>
      <c r="I224" s="7">
        <v>0.37529574936770821</v>
      </c>
      <c r="J224" s="7">
        <v>3.2632160249008488</v>
      </c>
      <c r="K224" s="7">
        <v>1.4619207791555804</v>
      </c>
      <c r="L224" s="8">
        <v>4483.9851399999998</v>
      </c>
      <c r="M224" s="6"/>
    </row>
    <row r="225" spans="1:13" ht="21" x14ac:dyDescent="0.4">
      <c r="A225" s="6">
        <v>224</v>
      </c>
      <c r="B225" s="6" t="s">
        <v>235</v>
      </c>
      <c r="C225" s="7">
        <v>0.61422909321829766</v>
      </c>
      <c r="D225" s="7">
        <v>8</v>
      </c>
      <c r="E225" s="8">
        <v>3196.29</v>
      </c>
      <c r="F225" s="7">
        <v>61.606929999999998</v>
      </c>
      <c r="G225" s="9">
        <v>10.467076882650492</v>
      </c>
      <c r="H225" s="10">
        <v>29.4</v>
      </c>
      <c r="I225" s="7">
        <v>0.31496283438554251</v>
      </c>
      <c r="J225" s="7">
        <v>3.3941358092276697</v>
      </c>
      <c r="K225" s="7">
        <v>1.5507916000613133</v>
      </c>
      <c r="L225" s="8">
        <v>4241.1478699999998</v>
      </c>
      <c r="M225" s="6"/>
    </row>
    <row r="226" spans="1:13" ht="21" x14ac:dyDescent="0.4">
      <c r="A226" s="6">
        <v>225</v>
      </c>
      <c r="B226" s="6" t="s">
        <v>236</v>
      </c>
      <c r="C226" s="7">
        <v>0.9264465686668274</v>
      </c>
      <c r="D226" s="7">
        <v>7.5</v>
      </c>
      <c r="E226" s="8">
        <v>3229.18</v>
      </c>
      <c r="F226" s="7">
        <v>133.03835000000001</v>
      </c>
      <c r="G226" s="9">
        <v>25.731651806035291</v>
      </c>
      <c r="H226" s="10">
        <v>25.9</v>
      </c>
      <c r="I226" s="7">
        <v>2.3795359904818563</v>
      </c>
      <c r="J226" s="7">
        <v>3.7486277344900527</v>
      </c>
      <c r="K226" s="7">
        <v>2.3809141296489678</v>
      </c>
      <c r="L226" s="8">
        <v>3508.84944</v>
      </c>
      <c r="M226" s="6"/>
    </row>
    <row r="227" spans="1:13" ht="21" x14ac:dyDescent="0.4">
      <c r="A227" s="6">
        <v>226</v>
      </c>
      <c r="B227" s="6" t="s">
        <v>237</v>
      </c>
      <c r="C227" s="7">
        <v>0.92154638275591239</v>
      </c>
      <c r="D227" s="7">
        <v>21.2</v>
      </c>
      <c r="E227" s="8">
        <v>3561.61</v>
      </c>
      <c r="F227" s="7">
        <v>41.287190000000002</v>
      </c>
      <c r="G227" s="9">
        <v>19.006894144340691</v>
      </c>
      <c r="H227" s="10">
        <v>23.1</v>
      </c>
      <c r="I227" s="7">
        <v>0.13524326882980761</v>
      </c>
      <c r="J227" s="7">
        <v>3.3161706955231693</v>
      </c>
      <c r="K227" s="7">
        <v>4.1967012828344528</v>
      </c>
      <c r="L227" s="8">
        <v>2697.5826900000002</v>
      </c>
      <c r="M227" s="6"/>
    </row>
    <row r="228" spans="1:13" ht="21" x14ac:dyDescent="0.4">
      <c r="A228" s="6">
        <v>227</v>
      </c>
      <c r="B228" s="6" t="s">
        <v>238</v>
      </c>
      <c r="C228" s="7">
        <v>0.67550465101562995</v>
      </c>
      <c r="D228" s="7">
        <v>5.5</v>
      </c>
      <c r="E228" s="8">
        <v>3399.21</v>
      </c>
      <c r="F228" s="7">
        <v>90.923850000000002</v>
      </c>
      <c r="G228" s="9">
        <v>14.712396380434095</v>
      </c>
      <c r="H228" s="10">
        <v>27.4</v>
      </c>
      <c r="I228" s="7">
        <v>0.42071605873196183</v>
      </c>
      <c r="J228" s="7">
        <v>4.2713408846421563</v>
      </c>
      <c r="K228" s="7">
        <v>4.6793330380307534</v>
      </c>
      <c r="L228" s="8">
        <v>3965.1648399999999</v>
      </c>
      <c r="M228" s="6"/>
    </row>
    <row r="229" spans="1:13" ht="21" x14ac:dyDescent="0.4">
      <c r="A229" s="6">
        <v>228</v>
      </c>
      <c r="B229" s="6" t="s">
        <v>239</v>
      </c>
      <c r="C229" s="7">
        <v>1.0000412218145844</v>
      </c>
      <c r="D229" s="7">
        <v>8.6</v>
      </c>
      <c r="E229" s="8">
        <v>5238.34</v>
      </c>
      <c r="F229" s="7">
        <v>72.73733</v>
      </c>
      <c r="G229" s="9">
        <v>21.352899954656007</v>
      </c>
      <c r="H229" s="10">
        <v>24.9</v>
      </c>
      <c r="I229" s="7">
        <v>2.6124488868696045</v>
      </c>
      <c r="J229" s="7">
        <v>3.4626324250793519</v>
      </c>
      <c r="K229" s="7">
        <v>3.7126015087184134</v>
      </c>
      <c r="L229" s="8">
        <v>3547.5246299999999</v>
      </c>
      <c r="M229" s="6"/>
    </row>
    <row r="230" spans="1:13" ht="21" x14ac:dyDescent="0.4">
      <c r="A230" s="6">
        <v>229</v>
      </c>
      <c r="B230" s="6" t="s">
        <v>240</v>
      </c>
      <c r="C230" s="7">
        <v>0.71692003238283708</v>
      </c>
      <c r="D230" s="7">
        <v>15.3</v>
      </c>
      <c r="E230" s="8">
        <v>3509.53</v>
      </c>
      <c r="F230" s="7">
        <v>29.833110000000001</v>
      </c>
      <c r="G230" s="9">
        <v>10.03867949986507</v>
      </c>
      <c r="H230" s="10">
        <v>29.1</v>
      </c>
      <c r="I230" s="7">
        <v>0.30056272020393737</v>
      </c>
      <c r="J230" s="7">
        <v>3.2382837096338943</v>
      </c>
      <c r="K230" s="7">
        <v>0.87991364576774311</v>
      </c>
      <c r="L230" s="8">
        <v>3580.7412100000001</v>
      </c>
      <c r="M230" s="6"/>
    </row>
    <row r="231" spans="1:13" ht="21" x14ac:dyDescent="0.4">
      <c r="A231" s="6">
        <v>230</v>
      </c>
      <c r="B231" s="6" t="s">
        <v>241</v>
      </c>
      <c r="C231" s="7">
        <v>0.54719406618659205</v>
      </c>
      <c r="D231" s="7">
        <v>12.6</v>
      </c>
      <c r="E231" s="8">
        <v>3696.36</v>
      </c>
      <c r="F231" s="7">
        <v>37.607689999999998</v>
      </c>
      <c r="G231" s="9">
        <v>15.403342320512383</v>
      </c>
      <c r="H231" s="10">
        <v>26.7</v>
      </c>
      <c r="I231" s="7">
        <v>0.29714666724646505</v>
      </c>
      <c r="J231" s="7">
        <v>4.0954233643902942</v>
      </c>
      <c r="K231" s="7">
        <v>1.8907204532268522</v>
      </c>
      <c r="L231" s="8">
        <v>2734.10464</v>
      </c>
      <c r="M231" s="6"/>
    </row>
    <row r="232" spans="1:13" ht="21" x14ac:dyDescent="0.4">
      <c r="A232" s="6">
        <v>231</v>
      </c>
      <c r="B232" s="6" t="s">
        <v>242</v>
      </c>
      <c r="C232" s="7">
        <v>0.65567447690675928</v>
      </c>
      <c r="D232" s="7">
        <v>9.5</v>
      </c>
      <c r="E232" s="8">
        <v>4094.44</v>
      </c>
      <c r="F232" s="7">
        <v>107.75296</v>
      </c>
      <c r="G232" s="9">
        <v>12.149262366213481</v>
      </c>
      <c r="H232" s="10">
        <v>30.4</v>
      </c>
      <c r="I232" s="7">
        <v>0.18156852509617458</v>
      </c>
      <c r="J232" s="7">
        <v>4.5800790666280973</v>
      </c>
      <c r="K232" s="7">
        <v>3.0356281940025065</v>
      </c>
      <c r="L232" s="8">
        <v>4746.28773</v>
      </c>
      <c r="M232" s="6"/>
    </row>
    <row r="233" spans="1:13" ht="21" x14ac:dyDescent="0.4">
      <c r="A233" s="6">
        <v>232</v>
      </c>
      <c r="B233" s="6" t="s">
        <v>243</v>
      </c>
      <c r="C233" s="7">
        <v>1.1606067278921257</v>
      </c>
      <c r="D233" s="7">
        <v>7.9</v>
      </c>
      <c r="E233" s="8">
        <v>4506.5600000000004</v>
      </c>
      <c r="F233" s="7">
        <v>183.93539999999999</v>
      </c>
      <c r="G233" s="9">
        <v>14.883226901205942</v>
      </c>
      <c r="H233" s="10">
        <v>32.700000000000003</v>
      </c>
      <c r="I233" s="7">
        <v>0.36072325011648354</v>
      </c>
      <c r="J233" s="7">
        <v>3.2383000220204399</v>
      </c>
      <c r="K233" s="7">
        <v>2.3450473439463222</v>
      </c>
      <c r="L233" s="8">
        <v>1716.8430499999999</v>
      </c>
      <c r="M233" s="6"/>
    </row>
    <row r="234" spans="1:13" ht="21" x14ac:dyDescent="0.4">
      <c r="A234" s="6">
        <v>233</v>
      </c>
      <c r="B234" s="6" t="s">
        <v>244</v>
      </c>
      <c r="C234" s="7">
        <v>0.88616223585548748</v>
      </c>
      <c r="D234" s="7">
        <v>5.8</v>
      </c>
      <c r="E234" s="8">
        <v>4478.18</v>
      </c>
      <c r="F234" s="7">
        <v>203.16542000000001</v>
      </c>
      <c r="G234" s="9">
        <v>24.397203595377373</v>
      </c>
      <c r="H234" s="10">
        <v>24.8</v>
      </c>
      <c r="I234" s="7">
        <v>0.20527031534652193</v>
      </c>
      <c r="J234" s="7">
        <v>5.7069482094449997</v>
      </c>
      <c r="K234" s="7">
        <v>5.7727366401927673</v>
      </c>
      <c r="L234" s="8">
        <v>3130.6574099999998</v>
      </c>
      <c r="M234" s="6"/>
    </row>
    <row r="235" spans="1:13" ht="21" x14ac:dyDescent="0.4">
      <c r="A235" s="6">
        <v>234</v>
      </c>
      <c r="B235" s="6" t="s">
        <v>245</v>
      </c>
      <c r="C235" s="7">
        <v>1.2160141532129718</v>
      </c>
      <c r="D235" s="7">
        <v>1.9</v>
      </c>
      <c r="E235" s="8">
        <v>4770.9399999999996</v>
      </c>
      <c r="F235" s="7">
        <v>80.227649999999997</v>
      </c>
      <c r="G235" s="9">
        <v>30.745486442672824</v>
      </c>
      <c r="H235" s="10">
        <v>30.4</v>
      </c>
      <c r="I235" s="7">
        <v>4.4290023290443274</v>
      </c>
      <c r="J235" s="7">
        <v>2.7573597447684186</v>
      </c>
      <c r="K235" s="7">
        <v>7.7741259724782195</v>
      </c>
      <c r="L235" s="8">
        <v>3039.1952200000001</v>
      </c>
      <c r="M235" s="6"/>
    </row>
    <row r="236" spans="1:13" ht="21" x14ac:dyDescent="0.4">
      <c r="A236" s="6">
        <v>235</v>
      </c>
      <c r="B236" s="6" t="s">
        <v>246</v>
      </c>
      <c r="C236" s="7">
        <v>0.53323339668602943</v>
      </c>
      <c r="D236" s="7">
        <v>2.2999999999999998</v>
      </c>
      <c r="E236" s="8">
        <v>3855.6</v>
      </c>
      <c r="F236" s="7">
        <v>36.567</v>
      </c>
      <c r="G236" s="9">
        <v>13.989346039564204</v>
      </c>
      <c r="H236" s="10">
        <v>33.1</v>
      </c>
      <c r="I236" s="7">
        <v>0.48424110996483988</v>
      </c>
      <c r="J236" s="7">
        <v>3.3996305913215727</v>
      </c>
      <c r="K236" s="7">
        <v>2.0750863292020236</v>
      </c>
      <c r="L236" s="8">
        <v>2912.7285400000001</v>
      </c>
      <c r="M236" s="6"/>
    </row>
    <row r="237" spans="1:13" ht="21" x14ac:dyDescent="0.4">
      <c r="A237" s="6">
        <v>236</v>
      </c>
      <c r="B237" s="6" t="s">
        <v>247</v>
      </c>
      <c r="C237" s="7">
        <v>0.53839809384164228</v>
      </c>
      <c r="D237" s="7">
        <v>8.1</v>
      </c>
      <c r="E237" s="8">
        <v>3406.45</v>
      </c>
      <c r="F237" s="7">
        <v>31.130880000000001</v>
      </c>
      <c r="G237" s="9">
        <v>11.111620234604105</v>
      </c>
      <c r="H237" s="10">
        <v>30</v>
      </c>
      <c r="I237" s="7">
        <v>0.60259840431942535</v>
      </c>
      <c r="J237" s="7">
        <v>3.2074780058651027</v>
      </c>
      <c r="K237" s="7">
        <v>0.51915322580645162</v>
      </c>
      <c r="L237" s="8">
        <v>2734.5812000000001</v>
      </c>
      <c r="M237" s="6"/>
    </row>
    <row r="238" spans="1:13" ht="21" x14ac:dyDescent="0.4">
      <c r="A238" s="6">
        <v>237</v>
      </c>
      <c r="B238" s="6" t="s">
        <v>248</v>
      </c>
      <c r="C238" s="7">
        <v>0.56335509255119376</v>
      </c>
      <c r="D238" s="7">
        <v>13.6</v>
      </c>
      <c r="E238" s="8">
        <v>3464.23</v>
      </c>
      <c r="F238" s="7">
        <v>109.03211</v>
      </c>
      <c r="G238" s="9">
        <v>19.332916033264777</v>
      </c>
      <c r="H238" s="10">
        <v>31.3</v>
      </c>
      <c r="I238" s="7">
        <v>0.41991076896159563</v>
      </c>
      <c r="J238" s="7">
        <v>6.2595010283465973</v>
      </c>
      <c r="K238" s="7">
        <v>2.10247697397836</v>
      </c>
      <c r="L238" s="8">
        <v>4130.7878000000001</v>
      </c>
      <c r="M238" s="6"/>
    </row>
    <row r="239" spans="1:13" ht="21" x14ac:dyDescent="0.4">
      <c r="A239" s="6">
        <v>238</v>
      </c>
      <c r="B239" s="6" t="s">
        <v>249</v>
      </c>
      <c r="C239" s="7">
        <v>0.89826471588975842</v>
      </c>
      <c r="D239" s="7">
        <v>5.5</v>
      </c>
      <c r="E239" s="8">
        <v>5153.53</v>
      </c>
      <c r="F239" s="7">
        <v>22.0762</v>
      </c>
      <c r="G239" s="9">
        <v>16.51767762689845</v>
      </c>
      <c r="H239" s="10">
        <v>33.5</v>
      </c>
      <c r="I239" s="7">
        <v>1.4210312626877792</v>
      </c>
      <c r="J239" s="7">
        <v>2.4126944848278633</v>
      </c>
      <c r="K239" s="7">
        <v>1.7191376163815768</v>
      </c>
      <c r="L239" s="8">
        <v>2512.71614</v>
      </c>
      <c r="M239" s="6"/>
    </row>
    <row r="240" spans="1:13" ht="21" x14ac:dyDescent="0.4">
      <c r="A240" s="6">
        <v>239</v>
      </c>
      <c r="B240" s="6" t="s">
        <v>250</v>
      </c>
      <c r="C240" s="7">
        <v>0.87146791413588853</v>
      </c>
      <c r="D240" s="7">
        <v>12.1</v>
      </c>
      <c r="E240" s="8">
        <v>3574.27</v>
      </c>
      <c r="F240" s="7">
        <v>14.720560000000001</v>
      </c>
      <c r="G240" s="9">
        <v>14.97717584034406</v>
      </c>
      <c r="H240" s="10">
        <v>24.9</v>
      </c>
      <c r="I240" s="7">
        <v>0.24618818624956915</v>
      </c>
      <c r="J240" s="7">
        <v>4.5271060474591618</v>
      </c>
      <c r="K240" s="7">
        <v>2.2199796280227866</v>
      </c>
      <c r="L240" s="8">
        <v>3954.8609799999999</v>
      </c>
      <c r="M240" s="6"/>
    </row>
    <row r="241" spans="1:13" ht="21" x14ac:dyDescent="0.4">
      <c r="A241" s="6">
        <v>240</v>
      </c>
      <c r="B241" s="6" t="s">
        <v>251</v>
      </c>
      <c r="C241" s="7">
        <v>0.76116191500806885</v>
      </c>
      <c r="D241" s="7">
        <v>16.7</v>
      </c>
      <c r="E241" s="8">
        <v>3297.5</v>
      </c>
      <c r="F241" s="7">
        <v>93.435839999999999</v>
      </c>
      <c r="G241" s="9">
        <v>8.8891877353415811</v>
      </c>
      <c r="H241" s="10">
        <v>25.3</v>
      </c>
      <c r="I241" s="7">
        <v>0.5118805832136194</v>
      </c>
      <c r="J241" s="7">
        <v>6.4550833781603005</v>
      </c>
      <c r="K241" s="7">
        <v>35.336336740182894</v>
      </c>
      <c r="L241" s="8">
        <v>3672.5793399999998</v>
      </c>
      <c r="M241" s="6"/>
    </row>
    <row r="242" spans="1:13" ht="21" x14ac:dyDescent="0.4">
      <c r="A242" s="6">
        <v>241</v>
      </c>
      <c r="B242" s="6" t="s">
        <v>252</v>
      </c>
      <c r="C242" s="7">
        <v>1.0232647938990249</v>
      </c>
      <c r="D242" s="7">
        <v>14</v>
      </c>
      <c r="E242" s="8">
        <v>3628.24</v>
      </c>
      <c r="F242" s="7">
        <v>34.642539999999997</v>
      </c>
      <c r="G242" s="9">
        <v>18.003668307751713</v>
      </c>
      <c r="H242" s="10">
        <v>24.4</v>
      </c>
      <c r="I242" s="7">
        <v>3.0322720381199915</v>
      </c>
      <c r="J242" s="7">
        <v>5.6311741802619304</v>
      </c>
      <c r="K242" s="7">
        <v>3.634198925250185</v>
      </c>
      <c r="L242" s="8">
        <v>4491.6175999999996</v>
      </c>
      <c r="M242" s="6"/>
    </row>
    <row r="243" spans="1:13" ht="21" x14ac:dyDescent="0.4">
      <c r="A243" s="6">
        <v>242</v>
      </c>
      <c r="B243" s="6" t="s">
        <v>253</v>
      </c>
      <c r="C243" s="7">
        <v>0.58042801803518129</v>
      </c>
      <c r="D243" s="7">
        <v>15.8</v>
      </c>
      <c r="E243" s="8">
        <v>3195.8</v>
      </c>
      <c r="F243" s="7">
        <v>97.856480000000005</v>
      </c>
      <c r="G243" s="9">
        <v>8.5476598717215992</v>
      </c>
      <c r="H243" s="10">
        <v>25.9</v>
      </c>
      <c r="I243" s="7">
        <v>0.6303544311051259</v>
      </c>
      <c r="J243" s="7">
        <v>6.4774242712897694</v>
      </c>
      <c r="K243" s="7">
        <v>18.280815393408268</v>
      </c>
      <c r="L243" s="8">
        <v>3878.8467599999999</v>
      </c>
      <c r="M243" s="6"/>
    </row>
    <row r="244" spans="1:13" ht="21" x14ac:dyDescent="0.4">
      <c r="A244" s="6">
        <v>243</v>
      </c>
      <c r="B244" s="6" t="s">
        <v>254</v>
      </c>
      <c r="C244" s="7">
        <v>0.68133059858075773</v>
      </c>
      <c r="D244" s="7">
        <v>21.9</v>
      </c>
      <c r="E244" s="8">
        <v>3423.77</v>
      </c>
      <c r="F244" s="7">
        <v>11.569050000000001</v>
      </c>
      <c r="G244" s="9">
        <v>12.188509324091756</v>
      </c>
      <c r="H244" s="10">
        <v>26.9</v>
      </c>
      <c r="I244" s="7">
        <v>0.27459154507669842</v>
      </c>
      <c r="J244" s="7">
        <v>3.7720725180941606</v>
      </c>
      <c r="K244" s="7">
        <v>1.1948039701063256</v>
      </c>
      <c r="L244" s="8">
        <v>4885.8005000000003</v>
      </c>
      <c r="M244" s="6"/>
    </row>
    <row r="245" spans="1:13" ht="21" x14ac:dyDescent="0.4">
      <c r="A245" s="6">
        <v>244</v>
      </c>
      <c r="B245" s="6" t="s">
        <v>255</v>
      </c>
      <c r="C245" s="7">
        <v>0.77484915846300406</v>
      </c>
      <c r="D245" s="7">
        <v>4.2</v>
      </c>
      <c r="E245" s="8">
        <v>3465.69</v>
      </c>
      <c r="F245" s="7">
        <v>319.31925999999999</v>
      </c>
      <c r="G245" s="9">
        <v>16.830739917434105</v>
      </c>
      <c r="H245" s="10">
        <v>28.8</v>
      </c>
      <c r="I245" s="7">
        <v>0.87026659874341994</v>
      </c>
      <c r="J245" s="7">
        <v>5.3531733430113864</v>
      </c>
      <c r="K245" s="7">
        <v>2.7822891620922738</v>
      </c>
      <c r="L245" s="8">
        <v>3328.2311800000002</v>
      </c>
      <c r="M245" s="6"/>
    </row>
    <row r="246" spans="1:13" ht="21" x14ac:dyDescent="0.4">
      <c r="A246" s="6">
        <v>245</v>
      </c>
      <c r="B246" s="6" t="s">
        <v>256</v>
      </c>
      <c r="C246" s="7">
        <v>0.64953672748113478</v>
      </c>
      <c r="D246" s="7">
        <v>10.199999999999999</v>
      </c>
      <c r="E246" s="8">
        <v>3779.75</v>
      </c>
      <c r="F246" s="7">
        <v>112.38697000000001</v>
      </c>
      <c r="G246" s="9">
        <v>17.85031999235839</v>
      </c>
      <c r="H246" s="10">
        <v>34.799999999999997</v>
      </c>
      <c r="I246" s="7">
        <v>0.57678190652637462</v>
      </c>
      <c r="J246" s="7">
        <v>3.701404145572643</v>
      </c>
      <c r="K246" s="7">
        <v>3.0463750119400133</v>
      </c>
      <c r="L246" s="8">
        <v>1879.3819800000001</v>
      </c>
      <c r="M246" s="6"/>
    </row>
    <row r="247" spans="1:13" ht="21" x14ac:dyDescent="0.4">
      <c r="A247" s="6">
        <v>246</v>
      </c>
      <c r="B247" s="6" t="s">
        <v>257</v>
      </c>
      <c r="C247" s="7">
        <v>0.57443210543749235</v>
      </c>
      <c r="D247" s="7">
        <v>7.6</v>
      </c>
      <c r="E247" s="8">
        <v>4160.3500000000004</v>
      </c>
      <c r="F247" s="7">
        <v>114.02715000000001</v>
      </c>
      <c r="G247" s="9">
        <v>17.616499015010199</v>
      </c>
      <c r="H247" s="10">
        <v>27.3</v>
      </c>
      <c r="I247" s="7">
        <v>0.44963547409778498</v>
      </c>
      <c r="J247" s="7">
        <v>2.9636861282055751</v>
      </c>
      <c r="K247" s="7">
        <v>3.4228831435993095</v>
      </c>
      <c r="L247" s="8">
        <v>2331.5667400000002</v>
      </c>
      <c r="M247" s="6"/>
    </row>
    <row r="248" spans="1:13" ht="21" x14ac:dyDescent="0.4">
      <c r="A248" s="6">
        <v>247</v>
      </c>
      <c r="B248" s="6" t="s">
        <v>258</v>
      </c>
      <c r="C248" s="7">
        <v>0.61840528736520695</v>
      </c>
      <c r="D248" s="7">
        <v>18.5</v>
      </c>
      <c r="E248" s="8">
        <v>3399.46</v>
      </c>
      <c r="F248" s="7">
        <v>100.89106</v>
      </c>
      <c r="G248" s="9">
        <v>18.146330151122793</v>
      </c>
      <c r="H248" s="10">
        <v>29.6</v>
      </c>
      <c r="I248" s="7">
        <v>0.29005825336588431</v>
      </c>
      <c r="J248" s="7">
        <v>2.7055231322227806</v>
      </c>
      <c r="K248" s="7">
        <v>1.1307154176168206</v>
      </c>
      <c r="L248" s="8">
        <v>3924.4772499999999</v>
      </c>
      <c r="M248" s="6"/>
    </row>
    <row r="249" spans="1:13" ht="21" x14ac:dyDescent="0.4">
      <c r="A249" s="6">
        <v>248</v>
      </c>
      <c r="B249" s="6" t="s">
        <v>259</v>
      </c>
      <c r="C249" s="7">
        <v>0.74647359880164765</v>
      </c>
      <c r="D249" s="7">
        <v>17.2</v>
      </c>
      <c r="E249" s="8">
        <v>3429.38</v>
      </c>
      <c r="F249" s="7">
        <v>76.946470000000005</v>
      </c>
      <c r="G249" s="9">
        <v>12.507801772562726</v>
      </c>
      <c r="H249" s="10">
        <v>22.8</v>
      </c>
      <c r="I249" s="7">
        <v>0.1928374655647383</v>
      </c>
      <c r="J249" s="7">
        <v>4.4938209961303208</v>
      </c>
      <c r="K249" s="7">
        <v>5.8744226688303591</v>
      </c>
      <c r="L249" s="8">
        <v>4692.7724399999997</v>
      </c>
      <c r="M249" s="6"/>
    </row>
    <row r="250" spans="1:13" ht="21" x14ac:dyDescent="0.4">
      <c r="A250" s="6">
        <v>249</v>
      </c>
      <c r="B250" s="6" t="s">
        <v>260</v>
      </c>
      <c r="C250" s="7">
        <v>0.49582535216430978</v>
      </c>
      <c r="D250" s="7">
        <v>6.2</v>
      </c>
      <c r="E250" s="8">
        <v>3864.61</v>
      </c>
      <c r="F250" s="7">
        <v>57.096820000000001</v>
      </c>
      <c r="G250" s="9">
        <v>26.248499234724274</v>
      </c>
      <c r="H250" s="10">
        <v>27.9</v>
      </c>
      <c r="I250" s="7">
        <v>0.84596145358246277</v>
      </c>
      <c r="J250" s="7">
        <v>5.6822868455059528</v>
      </c>
      <c r="K250" s="7">
        <v>2.1725582205277192</v>
      </c>
      <c r="L250" s="8">
        <v>3289.8974400000002</v>
      </c>
      <c r="M250" s="6"/>
    </row>
    <row r="251" spans="1:13" ht="21" x14ac:dyDescent="0.4">
      <c r="A251" s="6">
        <v>250</v>
      </c>
      <c r="B251" s="6" t="s">
        <v>261</v>
      </c>
      <c r="C251" s="7">
        <v>0.75760394381917961</v>
      </c>
      <c r="D251" s="7">
        <v>16.2</v>
      </c>
      <c r="E251" s="8">
        <v>3851.41</v>
      </c>
      <c r="F251" s="7">
        <v>27.526810000000001</v>
      </c>
      <c r="G251" s="9">
        <v>18.858710817598361</v>
      </c>
      <c r="H251" s="10">
        <v>23.5</v>
      </c>
      <c r="I251" s="7">
        <v>3.2200357781753133</v>
      </c>
      <c r="J251" s="7">
        <v>2.2323504790252069</v>
      </c>
      <c r="K251" s="7">
        <v>3.5219979536787274</v>
      </c>
      <c r="L251" s="8">
        <v>1624.4767899999999</v>
      </c>
      <c r="M251" s="6"/>
    </row>
    <row r="252" spans="1:13" ht="21" x14ac:dyDescent="0.4">
      <c r="A252" s="6">
        <v>251</v>
      </c>
      <c r="B252" s="6" t="s">
        <v>262</v>
      </c>
      <c r="C252" s="7">
        <v>0.67137110070566508</v>
      </c>
      <c r="D252" s="7">
        <v>22.5</v>
      </c>
      <c r="E252" s="8">
        <v>3276.95</v>
      </c>
      <c r="F252" s="7">
        <v>44.746870000000001</v>
      </c>
      <c r="G252" s="9">
        <v>9.1736463760469569</v>
      </c>
      <c r="H252" s="10">
        <v>25</v>
      </c>
      <c r="I252" s="7">
        <v>0.51641412490684935</v>
      </c>
      <c r="J252" s="7">
        <v>3.6932005539800832</v>
      </c>
      <c r="K252" s="7">
        <v>2.242366286354943</v>
      </c>
      <c r="L252" s="8">
        <v>2917.0678600000001</v>
      </c>
      <c r="M252" s="6"/>
    </row>
    <row r="253" spans="1:13" ht="21" x14ac:dyDescent="0.4">
      <c r="A253" s="6">
        <v>252</v>
      </c>
      <c r="B253" s="6" t="s">
        <v>263</v>
      </c>
      <c r="C253" s="7">
        <v>0.552756787013714</v>
      </c>
      <c r="D253" s="7">
        <v>9.1999999999999993</v>
      </c>
      <c r="E253" s="8">
        <v>3220.16</v>
      </c>
      <c r="F253" s="7">
        <v>55.51437</v>
      </c>
      <c r="G253" s="9">
        <v>19.77504897844948</v>
      </c>
      <c r="H253" s="10">
        <v>28.8</v>
      </c>
      <c r="I253" s="7">
        <v>0.31887534053806743</v>
      </c>
      <c r="J253" s="7">
        <v>3.4984606773019875</v>
      </c>
      <c r="K253" s="7">
        <v>3.449657150853624</v>
      </c>
      <c r="L253" s="8">
        <v>4250.0874599999997</v>
      </c>
      <c r="M253" s="6"/>
    </row>
    <row r="254" spans="1:13" ht="21" x14ac:dyDescent="0.4">
      <c r="A254" s="6">
        <v>253</v>
      </c>
      <c r="B254" s="6" t="s">
        <v>264</v>
      </c>
      <c r="C254" s="7">
        <v>0.76270980592193161</v>
      </c>
      <c r="D254" s="7">
        <v>20.8</v>
      </c>
      <c r="E254" s="8">
        <v>3190.28</v>
      </c>
      <c r="F254" s="7">
        <v>54.347830000000002</v>
      </c>
      <c r="G254" s="9">
        <v>10.299011392066847</v>
      </c>
      <c r="H254" s="10">
        <v>26.1</v>
      </c>
      <c r="I254" s="7">
        <v>0.26350461133069825</v>
      </c>
      <c r="J254" s="7">
        <v>3.643518181155724</v>
      </c>
      <c r="K254" s="7">
        <v>1.272802351283733</v>
      </c>
      <c r="L254" s="8">
        <v>5047.7543800000003</v>
      </c>
      <c r="M254" s="6"/>
    </row>
    <row r="255" spans="1:13" ht="21" x14ac:dyDescent="0.4">
      <c r="A255" s="6">
        <v>254</v>
      </c>
      <c r="B255" s="6" t="s">
        <v>265</v>
      </c>
      <c r="C255" s="7">
        <v>0.80185376587870505</v>
      </c>
      <c r="D255" s="7">
        <v>10.7</v>
      </c>
      <c r="E255" s="8">
        <v>3387.21</v>
      </c>
      <c r="F255" s="7">
        <v>70.44238</v>
      </c>
      <c r="G255" s="9">
        <v>12.802987363718202</v>
      </c>
      <c r="H255" s="10">
        <v>28.4</v>
      </c>
      <c r="I255" s="7">
        <v>0.40411995109112386</v>
      </c>
      <c r="J255" s="7">
        <v>4.6677558096889271</v>
      </c>
      <c r="K255" s="7">
        <v>0.86503517487413728</v>
      </c>
      <c r="L255" s="8">
        <v>3765.87871</v>
      </c>
      <c r="M255" s="6"/>
    </row>
    <row r="256" spans="1:13" ht="21" x14ac:dyDescent="0.4">
      <c r="A256" s="6">
        <v>255</v>
      </c>
      <c r="B256" s="6" t="s">
        <v>266</v>
      </c>
      <c r="C256" s="7">
        <v>0.53681489827026307</v>
      </c>
      <c r="D256" s="7">
        <v>5.9</v>
      </c>
      <c r="E256" s="8">
        <v>3182.07</v>
      </c>
      <c r="F256" s="7">
        <v>85.552949999999996</v>
      </c>
      <c r="G256" s="9">
        <v>15.193187089933064</v>
      </c>
      <c r="H256" s="10">
        <v>27.2</v>
      </c>
      <c r="I256" s="7">
        <v>0.41552247434600376</v>
      </c>
      <c r="J256" s="7">
        <v>4.4734574855855254</v>
      </c>
      <c r="K256" s="7">
        <v>4.9203061833123476</v>
      </c>
      <c r="L256" s="8">
        <v>4901.6170700000002</v>
      </c>
      <c r="M256" s="6"/>
    </row>
    <row r="257" spans="1:13" ht="21" x14ac:dyDescent="0.4">
      <c r="A257" s="6">
        <v>256</v>
      </c>
      <c r="B257" s="6" t="s">
        <v>267</v>
      </c>
      <c r="C257" s="7">
        <v>0.62142173142356516</v>
      </c>
      <c r="D257" s="7">
        <v>5.5</v>
      </c>
      <c r="E257" s="8">
        <v>3366.71</v>
      </c>
      <c r="F257" s="7">
        <v>69.378590000000003</v>
      </c>
      <c r="G257" s="9">
        <v>17.359059513864835</v>
      </c>
      <c r="H257" s="10">
        <v>26.3</v>
      </c>
      <c r="I257" s="7">
        <v>0.35592695759826681</v>
      </c>
      <c r="J257" s="7">
        <v>5.5011104093233634</v>
      </c>
      <c r="K257" s="7">
        <v>2.6087488029991239</v>
      </c>
      <c r="L257" s="8">
        <v>3706.3629500000002</v>
      </c>
      <c r="M257" s="6"/>
    </row>
    <row r="258" spans="1:13" ht="21" x14ac:dyDescent="0.4">
      <c r="A258" s="6">
        <v>257</v>
      </c>
      <c r="B258" s="6" t="s">
        <v>268</v>
      </c>
      <c r="C258" s="7">
        <v>0.45702850343447454</v>
      </c>
      <c r="D258" s="7">
        <v>13.3</v>
      </c>
      <c r="E258" s="8">
        <v>3472.89</v>
      </c>
      <c r="F258" s="7">
        <v>92.497569999999996</v>
      </c>
      <c r="G258" s="9">
        <v>9.5597382227270273</v>
      </c>
      <c r="H258" s="10">
        <v>23.6</v>
      </c>
      <c r="I258" s="7">
        <v>0.85717933285914905</v>
      </c>
      <c r="J258" s="7">
        <v>6.2199145437827896</v>
      </c>
      <c r="K258" s="7">
        <v>0.75869435880793978</v>
      </c>
      <c r="L258" s="8">
        <v>3287.5358299999998</v>
      </c>
      <c r="M258" s="6"/>
    </row>
    <row r="259" spans="1:13" ht="21" x14ac:dyDescent="0.4">
      <c r="A259" s="6">
        <v>258</v>
      </c>
      <c r="B259" s="6" t="s">
        <v>269</v>
      </c>
      <c r="C259" s="7">
        <v>0.87115902964959557</v>
      </c>
      <c r="D259" s="7">
        <v>5.2</v>
      </c>
      <c r="E259" s="8">
        <v>3719.66</v>
      </c>
      <c r="F259" s="7">
        <v>208.64084</v>
      </c>
      <c r="G259" s="9">
        <v>20.564240790655887</v>
      </c>
      <c r="H259" s="10">
        <v>23</v>
      </c>
      <c r="I259" s="7">
        <v>3.2162614177280329</v>
      </c>
      <c r="J259" s="7">
        <v>2.371967654986523</v>
      </c>
      <c r="K259" s="7">
        <v>2.9447619047619047</v>
      </c>
      <c r="L259" s="8">
        <v>2213.8364799999999</v>
      </c>
      <c r="M259" s="6"/>
    </row>
    <row r="260" spans="1:13" ht="21" x14ac:dyDescent="0.4">
      <c r="A260" s="6">
        <v>259</v>
      </c>
      <c r="B260" s="6" t="s">
        <v>270</v>
      </c>
      <c r="C260" s="7">
        <v>0.75672753947724025</v>
      </c>
      <c r="D260" s="7">
        <v>9.1999999999999993</v>
      </c>
      <c r="E260" s="8">
        <v>3685.58</v>
      </c>
      <c r="F260" s="7">
        <v>130.23066</v>
      </c>
      <c r="G260" s="9">
        <v>14.735595794242178</v>
      </c>
      <c r="H260" s="10">
        <v>27.8</v>
      </c>
      <c r="I260" s="7">
        <v>1.1178680021463065</v>
      </c>
      <c r="J260" s="7">
        <v>3.7321596334761851</v>
      </c>
      <c r="K260" s="7">
        <v>1.1516929848268407</v>
      </c>
      <c r="L260" s="8">
        <v>3498.35914</v>
      </c>
      <c r="M260" s="6"/>
    </row>
    <row r="261" spans="1:13" ht="21" x14ac:dyDescent="0.4">
      <c r="A261" s="6">
        <v>260</v>
      </c>
      <c r="B261" s="6" t="s">
        <v>271</v>
      </c>
      <c r="C261" s="7">
        <v>0.80501536782236516</v>
      </c>
      <c r="D261" s="7">
        <v>5.8</v>
      </c>
      <c r="E261" s="8">
        <v>3884.81</v>
      </c>
      <c r="F261" s="7">
        <v>243.34698</v>
      </c>
      <c r="G261" s="9">
        <v>21.615488466952002</v>
      </c>
      <c r="H261" s="10">
        <v>25.9</v>
      </c>
      <c r="I261" s="7">
        <v>1.9547047721757889</v>
      </c>
      <c r="J261" s="7">
        <v>3.662424956194525</v>
      </c>
      <c r="K261" s="7">
        <v>3.324332864159941</v>
      </c>
      <c r="L261" s="8">
        <v>2285.7409600000001</v>
      </c>
      <c r="M261" s="6"/>
    </row>
    <row r="262" spans="1:13" ht="21" x14ac:dyDescent="0.4">
      <c r="A262" s="6">
        <v>261</v>
      </c>
      <c r="B262" s="6" t="s">
        <v>272</v>
      </c>
      <c r="C262" s="7">
        <v>1.0104376809051838</v>
      </c>
      <c r="D262" s="7">
        <v>11.2</v>
      </c>
      <c r="E262" s="8">
        <v>3339.39</v>
      </c>
      <c r="F262" s="7">
        <v>59.802999999999997</v>
      </c>
      <c r="G262" s="9">
        <v>14.910972721691079</v>
      </c>
      <c r="H262" s="10">
        <v>27.5</v>
      </c>
      <c r="I262" s="7">
        <v>0.50445055570924124</v>
      </c>
      <c r="J262" s="7">
        <v>4.5610034207525656</v>
      </c>
      <c r="K262" s="7">
        <v>1.6770458731690203</v>
      </c>
      <c r="L262" s="8">
        <v>2891.1674400000002</v>
      </c>
      <c r="M262" s="6"/>
    </row>
    <row r="263" spans="1:13" ht="21" x14ac:dyDescent="0.4">
      <c r="A263" s="6">
        <v>262</v>
      </c>
      <c r="B263" s="6" t="s">
        <v>273</v>
      </c>
      <c r="C263" s="7">
        <v>0.80282231619891908</v>
      </c>
      <c r="D263" s="7">
        <v>14</v>
      </c>
      <c r="E263" s="8">
        <v>3272.6</v>
      </c>
      <c r="F263" s="7">
        <v>47.799239999999998</v>
      </c>
      <c r="G263" s="9">
        <v>18.159614645288222</v>
      </c>
      <c r="H263" s="10">
        <v>24.2</v>
      </c>
      <c r="I263" s="7">
        <v>0.40922809350861938</v>
      </c>
      <c r="J263" s="7">
        <v>3.6183541011782263</v>
      </c>
      <c r="K263" s="7">
        <v>2.0581650421764395</v>
      </c>
      <c r="L263" s="8">
        <v>5429.2724799999996</v>
      </c>
      <c r="M263" s="6"/>
    </row>
    <row r="264" spans="1:13" ht="21" x14ac:dyDescent="0.4">
      <c r="A264" s="6">
        <v>263</v>
      </c>
      <c r="B264" s="6" t="s">
        <v>274</v>
      </c>
      <c r="C264" s="7">
        <v>0.70988552724594123</v>
      </c>
      <c r="D264" s="7">
        <v>11</v>
      </c>
      <c r="E264" s="8">
        <v>3520.65</v>
      </c>
      <c r="F264" s="7">
        <v>42.284869999999998</v>
      </c>
      <c r="G264" s="9">
        <v>7.0216292318385145</v>
      </c>
      <c r="H264" s="10">
        <v>27.3</v>
      </c>
      <c r="I264" s="7">
        <v>0.83809984620435818</v>
      </c>
      <c r="J264" s="7">
        <v>5.702846076620113</v>
      </c>
      <c r="K264" s="7">
        <v>2.7032678496111964</v>
      </c>
      <c r="L264" s="8">
        <v>4001.59798</v>
      </c>
      <c r="M264" s="6"/>
    </row>
    <row r="265" spans="1:13" ht="21" x14ac:dyDescent="0.4">
      <c r="A265" s="6">
        <v>264</v>
      </c>
      <c r="B265" s="6" t="s">
        <v>275</v>
      </c>
      <c r="C265" s="7">
        <v>0.9150473263544302</v>
      </c>
      <c r="D265" s="7">
        <v>6.8</v>
      </c>
      <c r="E265" s="8">
        <v>4319.4799999999996</v>
      </c>
      <c r="F265" s="7">
        <v>43.386139999999997</v>
      </c>
      <c r="G265" s="9">
        <v>16.673602885467023</v>
      </c>
      <c r="H265" s="10">
        <v>27.3</v>
      </c>
      <c r="I265" s="7">
        <v>3.0938466827088349</v>
      </c>
      <c r="J265" s="7">
        <v>5.0687752771819747</v>
      </c>
      <c r="K265" s="7">
        <v>3.0900321200285985</v>
      </c>
      <c r="L265" s="8">
        <v>2919.2997599999999</v>
      </c>
      <c r="M265" s="6"/>
    </row>
    <row r="266" spans="1:13" ht="21" x14ac:dyDescent="0.4">
      <c r="A266" s="6">
        <v>265</v>
      </c>
      <c r="B266" s="6" t="s">
        <v>276</v>
      </c>
      <c r="C266" s="7">
        <v>0.62137005757183805</v>
      </c>
      <c r="D266" s="7">
        <v>8.6</v>
      </c>
      <c r="E266" s="8">
        <v>3753.75</v>
      </c>
      <c r="F266" s="7">
        <v>26.864419999999999</v>
      </c>
      <c r="G266" s="9">
        <v>12.490806259352253</v>
      </c>
      <c r="H266" s="10">
        <v>26.7</v>
      </c>
      <c r="I266" s="7">
        <v>0.66578881178890059</v>
      </c>
      <c r="J266" s="7">
        <v>3.4238758274366581</v>
      </c>
      <c r="K266" s="7">
        <v>1.0217099089502648</v>
      </c>
      <c r="L266" s="8">
        <v>3741.2564400000001</v>
      </c>
      <c r="M266" s="6"/>
    </row>
    <row r="267" spans="1:13" ht="21" x14ac:dyDescent="0.4">
      <c r="A267" s="6">
        <v>266</v>
      </c>
      <c r="B267" s="6" t="s">
        <v>277</v>
      </c>
      <c r="C267" s="7">
        <v>0.54877729486306748</v>
      </c>
      <c r="D267" s="7">
        <v>9.1</v>
      </c>
      <c r="E267" s="8">
        <v>3389.95</v>
      </c>
      <c r="F267" s="7">
        <v>98.041799999999995</v>
      </c>
      <c r="G267" s="9">
        <v>11.436351259360109</v>
      </c>
      <c r="H267" s="10">
        <v>23.8</v>
      </c>
      <c r="I267" s="7">
        <v>0.38409362077701326</v>
      </c>
      <c r="J267" s="7">
        <v>5.9695240090066495</v>
      </c>
      <c r="K267" s="7">
        <v>41.668848510237211</v>
      </c>
      <c r="L267" s="8">
        <v>4218.5264699999998</v>
      </c>
      <c r="M267" s="6"/>
    </row>
    <row r="268" spans="1:13" ht="21" x14ac:dyDescent="0.4">
      <c r="A268" s="6">
        <v>267</v>
      </c>
      <c r="B268" s="6" t="s">
        <v>278</v>
      </c>
      <c r="C268" s="7">
        <v>0.83753734632903953</v>
      </c>
      <c r="D268" s="7">
        <v>15.9</v>
      </c>
      <c r="E268" s="8">
        <v>3686.01</v>
      </c>
      <c r="F268" s="7">
        <v>45.056319999999999</v>
      </c>
      <c r="G268" s="9">
        <v>14.203849733065583</v>
      </c>
      <c r="H268" s="10">
        <v>31.9</v>
      </c>
      <c r="I268" s="7">
        <v>0.10524223253855958</v>
      </c>
      <c r="J268" s="7">
        <v>1.9591516873193908</v>
      </c>
      <c r="K268" s="7">
        <v>0.7013763040603419</v>
      </c>
      <c r="L268" s="8">
        <v>6522.84861</v>
      </c>
      <c r="M268" s="6"/>
    </row>
    <row r="269" spans="1:13" ht="21" x14ac:dyDescent="0.4">
      <c r="A269" s="6">
        <v>268</v>
      </c>
      <c r="B269" s="6" t="s">
        <v>279</v>
      </c>
      <c r="C269" s="7">
        <v>0.79967143409354469</v>
      </c>
      <c r="D269" s="7">
        <v>17.5</v>
      </c>
      <c r="E269" s="8">
        <v>3324.28</v>
      </c>
      <c r="F269" s="7">
        <v>60.810809999999996</v>
      </c>
      <c r="G269" s="9">
        <v>12.707769617317355</v>
      </c>
      <c r="H269" s="10">
        <v>22.6</v>
      </c>
      <c r="I269" s="7">
        <v>0.26545652201393016</v>
      </c>
      <c r="J269" s="7">
        <v>5.7982218786238882</v>
      </c>
      <c r="K269" s="7">
        <v>4.3853884808658679</v>
      </c>
      <c r="L269" s="8">
        <v>4086.2968700000001</v>
      </c>
      <c r="M269" s="6"/>
    </row>
    <row r="270" spans="1:13" ht="21" x14ac:dyDescent="0.4">
      <c r="A270" s="6">
        <v>269</v>
      </c>
      <c r="B270" s="6" t="s">
        <v>280</v>
      </c>
      <c r="C270" s="7">
        <v>1.0659568943131654</v>
      </c>
      <c r="D270" s="7">
        <v>7</v>
      </c>
      <c r="E270" s="8">
        <v>3965.66</v>
      </c>
      <c r="F270" s="7">
        <v>125.39736000000001</v>
      </c>
      <c r="G270" s="9">
        <v>18.24201506102311</v>
      </c>
      <c r="H270" s="10">
        <v>26.4</v>
      </c>
      <c r="I270" s="7">
        <v>4.0803515379786566</v>
      </c>
      <c r="J270" s="7">
        <v>3.5055829654635162</v>
      </c>
      <c r="K270" s="7">
        <v>1.8410802388989873</v>
      </c>
      <c r="L270" s="8">
        <v>4041.4308000000001</v>
      </c>
      <c r="M270" s="6"/>
    </row>
    <row r="271" spans="1:13" ht="21" x14ac:dyDescent="0.4">
      <c r="A271" s="6">
        <v>270</v>
      </c>
      <c r="B271" s="6" t="s">
        <v>281</v>
      </c>
      <c r="C271" s="7">
        <v>0.82863446923265516</v>
      </c>
      <c r="D271" s="7">
        <v>7.4</v>
      </c>
      <c r="E271" s="8">
        <v>3353.98</v>
      </c>
      <c r="F271" s="7">
        <v>63.841299999999997</v>
      </c>
      <c r="G271" s="9">
        <v>9.4876195145869087</v>
      </c>
      <c r="H271" s="10">
        <v>28.8</v>
      </c>
      <c r="I271" s="7">
        <v>0.28063960885074962</v>
      </c>
      <c r="J271" s="7">
        <v>4.4128462858543758</v>
      </c>
      <c r="K271" s="7">
        <v>1.5937729835744052</v>
      </c>
      <c r="L271" s="8">
        <v>3777.9112500000001</v>
      </c>
      <c r="M271" s="6"/>
    </row>
    <row r="272" spans="1:13" ht="21" x14ac:dyDescent="0.4">
      <c r="A272" s="6">
        <v>271</v>
      </c>
      <c r="B272" s="6" t="s">
        <v>282</v>
      </c>
      <c r="C272" s="7">
        <v>1.0971209778366835</v>
      </c>
      <c r="D272" s="7">
        <v>8.1999999999999993</v>
      </c>
      <c r="E272" s="8">
        <v>3844.7</v>
      </c>
      <c r="F272" s="7">
        <v>103.24666999999999</v>
      </c>
      <c r="G272" s="9">
        <v>24.902437228480967</v>
      </c>
      <c r="H272" s="10">
        <v>24.7</v>
      </c>
      <c r="I272" s="7">
        <v>4.7058823529411757</v>
      </c>
      <c r="J272" s="7">
        <v>2.3562329725351594</v>
      </c>
      <c r="K272" s="7">
        <v>3.922391576467124</v>
      </c>
      <c r="L272" s="8">
        <v>3200.9130399999999</v>
      </c>
      <c r="M272" s="6"/>
    </row>
    <row r="273" spans="1:13" ht="21" x14ac:dyDescent="0.4">
      <c r="A273" s="6">
        <v>272</v>
      </c>
      <c r="B273" s="6" t="s">
        <v>283</v>
      </c>
      <c r="C273" s="7">
        <v>0.85423163072598718</v>
      </c>
      <c r="D273" s="7">
        <v>9.3000000000000007</v>
      </c>
      <c r="E273" s="8">
        <v>3345.77</v>
      </c>
      <c r="F273" s="7">
        <v>50.960410000000003</v>
      </c>
      <c r="G273" s="9">
        <v>11.90214765690193</v>
      </c>
      <c r="H273" s="10">
        <v>33.9</v>
      </c>
      <c r="I273" s="7">
        <v>0.1233332876543379</v>
      </c>
      <c r="J273" s="7">
        <v>4.3919364047608589</v>
      </c>
      <c r="K273" s="7">
        <v>4.5963810444024773</v>
      </c>
      <c r="L273" s="8">
        <v>5633.6027100000001</v>
      </c>
      <c r="M273" s="6"/>
    </row>
    <row r="274" spans="1:13" ht="21" x14ac:dyDescent="0.4">
      <c r="A274" s="6">
        <v>273</v>
      </c>
      <c r="B274" s="6" t="s">
        <v>284</v>
      </c>
      <c r="C274" s="7">
        <v>0.58146862842306046</v>
      </c>
      <c r="D274" s="7">
        <v>8.1999999999999993</v>
      </c>
      <c r="E274" s="8">
        <v>3453.1</v>
      </c>
      <c r="F274" s="7">
        <v>50.059809999999999</v>
      </c>
      <c r="G274" s="9">
        <v>13.175474123805762</v>
      </c>
      <c r="H274" s="10">
        <v>26.8</v>
      </c>
      <c r="I274" s="7">
        <v>0.36892200988710988</v>
      </c>
      <c r="J274" s="7">
        <v>4.2013629221319393</v>
      </c>
      <c r="K274" s="7">
        <v>2.3393188750430634</v>
      </c>
      <c r="L274" s="8">
        <v>5099.90841</v>
      </c>
      <c r="M274" s="6"/>
    </row>
    <row r="275" spans="1:13" ht="21" x14ac:dyDescent="0.4">
      <c r="A275" s="6">
        <v>274</v>
      </c>
      <c r="B275" s="6" t="s">
        <v>285</v>
      </c>
      <c r="C275" s="7">
        <v>0.74163995371863201</v>
      </c>
      <c r="D275" s="7">
        <v>19.8</v>
      </c>
      <c r="E275" s="8">
        <v>3393.19</v>
      </c>
      <c r="F275" s="7">
        <v>26.627220000000001</v>
      </c>
      <c r="G275" s="9">
        <v>17.526222947212684</v>
      </c>
      <c r="H275" s="10">
        <v>24.9</v>
      </c>
      <c r="I275" s="7">
        <v>0.26994037838599128</v>
      </c>
      <c r="J275" s="7">
        <v>4.7419434380986702</v>
      </c>
      <c r="K275" s="7">
        <v>0.8029058629388669</v>
      </c>
      <c r="L275" s="8">
        <v>4425.4850999999999</v>
      </c>
      <c r="M275" s="6"/>
    </row>
    <row r="276" spans="1:13" ht="21" x14ac:dyDescent="0.4">
      <c r="A276" s="6">
        <v>275</v>
      </c>
      <c r="B276" s="6" t="s">
        <v>286</v>
      </c>
      <c r="C276" s="7">
        <v>0.72790113112693755</v>
      </c>
      <c r="D276" s="7">
        <v>19.600000000000001</v>
      </c>
      <c r="E276" s="8">
        <v>3629.75</v>
      </c>
      <c r="F276" s="7">
        <v>196.38104999999999</v>
      </c>
      <c r="G276" s="9">
        <v>17.830959363217428</v>
      </c>
      <c r="H276" s="10">
        <v>25.7</v>
      </c>
      <c r="I276" s="7">
        <v>0.73337885340009601</v>
      </c>
      <c r="J276" s="7">
        <v>1.9637620444072057</v>
      </c>
      <c r="K276" s="7">
        <v>1.7732771260997067</v>
      </c>
      <c r="L276" s="8">
        <v>2307.8917099999999</v>
      </c>
      <c r="M276" s="6"/>
    </row>
    <row r="277" spans="1:13" ht="21" x14ac:dyDescent="0.4">
      <c r="A277" s="6">
        <v>276</v>
      </c>
      <c r="B277" s="6" t="s">
        <v>287</v>
      </c>
      <c r="C277" s="7">
        <v>0.90632565646533003</v>
      </c>
      <c r="D277" s="7">
        <v>7.5</v>
      </c>
      <c r="E277" s="8">
        <v>3437.05</v>
      </c>
      <c r="F277" s="7">
        <v>85.849620000000002</v>
      </c>
      <c r="G277" s="9">
        <v>20.112980321559377</v>
      </c>
      <c r="H277" s="10">
        <v>27.2</v>
      </c>
      <c r="I277" s="7">
        <v>2.8901734104046239</v>
      </c>
      <c r="J277" s="7">
        <v>3.5177023196142945</v>
      </c>
      <c r="K277" s="7">
        <v>3.3821673184762138</v>
      </c>
      <c r="L277" s="8">
        <v>3969.1062999999999</v>
      </c>
      <c r="M277" s="6"/>
    </row>
    <row r="278" spans="1:13" ht="21" x14ac:dyDescent="0.4">
      <c r="A278" s="6">
        <v>277</v>
      </c>
      <c r="B278" s="6" t="s">
        <v>288</v>
      </c>
      <c r="C278" s="7">
        <v>0.74349442379182151</v>
      </c>
      <c r="D278" s="7">
        <v>5</v>
      </c>
      <c r="E278" s="8">
        <v>3467.73</v>
      </c>
      <c r="F278" s="7">
        <v>19.282509999999998</v>
      </c>
      <c r="G278" s="9">
        <v>10.812084402324729</v>
      </c>
      <c r="H278" s="10">
        <v>29.4</v>
      </c>
      <c r="I278" s="7">
        <v>0.42475244896333852</v>
      </c>
      <c r="J278" s="7">
        <v>4.4504947903031571</v>
      </c>
      <c r="K278" s="7">
        <v>3.4347348028692597</v>
      </c>
      <c r="L278" s="8">
        <v>4489.2140900000004</v>
      </c>
      <c r="M278" s="6"/>
    </row>
    <row r="279" spans="1:13" ht="21" x14ac:dyDescent="0.4">
      <c r="A279" s="6">
        <v>278</v>
      </c>
      <c r="B279" s="6" t="s">
        <v>289</v>
      </c>
      <c r="C279" s="7">
        <v>0.81882418950432212</v>
      </c>
      <c r="D279" s="7">
        <v>18</v>
      </c>
      <c r="E279" s="8">
        <v>3252.37</v>
      </c>
      <c r="F279" s="7">
        <v>170.51013</v>
      </c>
      <c r="G279" s="9">
        <v>13.097680290358214</v>
      </c>
      <c r="H279" s="10">
        <v>26.8</v>
      </c>
      <c r="I279" s="7">
        <v>0.23006134969325154</v>
      </c>
      <c r="J279" s="7">
        <v>5.084775480861957</v>
      </c>
      <c r="K279" s="7">
        <v>2.3905458243473077</v>
      </c>
      <c r="L279" s="8">
        <v>3948.4158299999999</v>
      </c>
      <c r="M279" s="6"/>
    </row>
    <row r="280" spans="1:13" ht="21" x14ac:dyDescent="0.4">
      <c r="A280" s="6">
        <v>279</v>
      </c>
      <c r="B280" s="6" t="s">
        <v>290</v>
      </c>
      <c r="C280" s="7">
        <v>0.70711146030195571</v>
      </c>
      <c r="D280" s="7">
        <v>4.3</v>
      </c>
      <c r="E280" s="8">
        <v>3683.72</v>
      </c>
      <c r="F280" s="7">
        <v>48.78049</v>
      </c>
      <c r="G280" s="9">
        <v>26.585692141082539</v>
      </c>
      <c r="H280" s="10">
        <v>25.5</v>
      </c>
      <c r="I280" s="7">
        <v>0.18012789080246974</v>
      </c>
      <c r="J280" s="7">
        <v>5.7333361646104519</v>
      </c>
      <c r="K280" s="7">
        <v>4.3307922621196351</v>
      </c>
      <c r="L280" s="8">
        <v>3137.8761199999999</v>
      </c>
      <c r="M280" s="6"/>
    </row>
    <row r="281" spans="1:13" ht="21" x14ac:dyDescent="0.4">
      <c r="A281" s="6">
        <v>280</v>
      </c>
      <c r="B281" s="6" t="s">
        <v>291</v>
      </c>
      <c r="C281" s="7">
        <v>0.61391884865055268</v>
      </c>
      <c r="D281" s="7">
        <v>9.6</v>
      </c>
      <c r="E281" s="8">
        <v>3317.41</v>
      </c>
      <c r="F281" s="7">
        <v>65.314830000000001</v>
      </c>
      <c r="G281" s="9">
        <v>8.2862270828790443</v>
      </c>
      <c r="H281" s="10">
        <v>26.7</v>
      </c>
      <c r="I281" s="7">
        <v>0.28639276380950107</v>
      </c>
      <c r="J281" s="7">
        <v>3.6902225875169834</v>
      </c>
      <c r="K281" s="7">
        <v>4.7756512404180009</v>
      </c>
      <c r="L281" s="8">
        <v>3484.6771899999999</v>
      </c>
      <c r="M281" s="6"/>
    </row>
    <row r="282" spans="1:13" ht="21" x14ac:dyDescent="0.4">
      <c r="A282" s="6">
        <v>281</v>
      </c>
      <c r="B282" s="6" t="s">
        <v>292</v>
      </c>
      <c r="C282" s="7">
        <v>1.2334801762114538</v>
      </c>
      <c r="D282" s="7">
        <v>5.9</v>
      </c>
      <c r="E282" s="8">
        <v>3620.36</v>
      </c>
      <c r="F282" s="7">
        <v>80.494420000000005</v>
      </c>
      <c r="G282" s="9">
        <v>20.525371186164136</v>
      </c>
      <c r="H282" s="10">
        <v>25</v>
      </c>
      <c r="I282" s="7">
        <v>3.0127462340672078</v>
      </c>
      <c r="J282" s="7">
        <v>3.8070375808995487</v>
      </c>
      <c r="K282" s="7">
        <v>4.2003589492576276</v>
      </c>
      <c r="L282" s="8">
        <v>2380.5841099999998</v>
      </c>
      <c r="M282" s="6"/>
    </row>
    <row r="283" spans="1:13" ht="21" x14ac:dyDescent="0.4">
      <c r="A283" s="6">
        <v>282</v>
      </c>
      <c r="B283" s="6" t="s">
        <v>293</v>
      </c>
      <c r="C283" s="7">
        <v>0.94618328747931491</v>
      </c>
      <c r="D283" s="7">
        <v>12.3</v>
      </c>
      <c r="E283" s="8">
        <v>3642.86</v>
      </c>
      <c r="F283" s="7">
        <v>49.723759999999999</v>
      </c>
      <c r="G283" s="9">
        <v>13.796814245540654</v>
      </c>
      <c r="H283" s="10">
        <v>25.5</v>
      </c>
      <c r="I283" s="7">
        <v>0.19529215706697217</v>
      </c>
      <c r="J283" s="7">
        <v>4.466959726297195</v>
      </c>
      <c r="K283" s="7">
        <v>4.191531050446188</v>
      </c>
      <c r="L283" s="8">
        <v>2726.0433899999998</v>
      </c>
      <c r="M283" s="6"/>
    </row>
    <row r="284" spans="1:13" ht="21" x14ac:dyDescent="0.4">
      <c r="A284" s="6">
        <v>283</v>
      </c>
      <c r="B284" s="6" t="s">
        <v>294</v>
      </c>
      <c r="C284" s="7">
        <v>0.45553272673906664</v>
      </c>
      <c r="D284" s="7">
        <v>8.1999999999999993</v>
      </c>
      <c r="E284" s="8">
        <v>4171.83</v>
      </c>
      <c r="F284" s="7">
        <v>57.14911</v>
      </c>
      <c r="G284" s="9">
        <v>14.59348400352216</v>
      </c>
      <c r="H284" s="10">
        <v>27.2</v>
      </c>
      <c r="I284" s="7">
        <v>0.44910179640718562</v>
      </c>
      <c r="J284" s="7">
        <v>2.5829175227472851</v>
      </c>
      <c r="K284" s="7">
        <v>0.9501614323451717</v>
      </c>
      <c r="L284" s="8">
        <v>2658.65571</v>
      </c>
      <c r="M284" s="6"/>
    </row>
    <row r="285" spans="1:13" ht="21" x14ac:dyDescent="0.4">
      <c r="A285" s="6">
        <v>284</v>
      </c>
      <c r="B285" s="6" t="s">
        <v>295</v>
      </c>
      <c r="C285" s="7">
        <v>0.65787075846484677</v>
      </c>
      <c r="D285" s="7">
        <v>8.1</v>
      </c>
      <c r="E285" s="8">
        <v>3427.41</v>
      </c>
      <c r="F285" s="7">
        <v>14.831340000000001</v>
      </c>
      <c r="G285" s="9">
        <v>14.032146371687867</v>
      </c>
      <c r="H285" s="10">
        <v>31.2</v>
      </c>
      <c r="I285" s="7">
        <v>0.22985050876526075</v>
      </c>
      <c r="J285" s="7">
        <v>4.1914203447898828</v>
      </c>
      <c r="K285" s="7">
        <v>1.5998469220395815</v>
      </c>
      <c r="L285" s="8">
        <v>4093.2499899999998</v>
      </c>
      <c r="M285" s="6"/>
    </row>
    <row r="286" spans="1:13" ht="21" x14ac:dyDescent="0.4">
      <c r="A286" s="6">
        <v>285</v>
      </c>
      <c r="B286" s="6" t="s">
        <v>296</v>
      </c>
      <c r="C286" s="7">
        <v>0.78061283933356629</v>
      </c>
      <c r="D286" s="7">
        <v>13</v>
      </c>
      <c r="E286" s="8">
        <v>3499.04</v>
      </c>
      <c r="F286" s="7">
        <v>18.508579999999998</v>
      </c>
      <c r="G286" s="9">
        <v>11.461610159617848</v>
      </c>
      <c r="H286" s="10">
        <v>29.8</v>
      </c>
      <c r="I286" s="7">
        <v>0.15575565831102459</v>
      </c>
      <c r="J286" s="7">
        <v>5.0972853314691831</v>
      </c>
      <c r="K286" s="7">
        <v>2.2331935220785271</v>
      </c>
      <c r="L286" s="8">
        <v>4822.2795100000003</v>
      </c>
      <c r="M286" s="6"/>
    </row>
    <row r="287" spans="1:13" ht="21" x14ac:dyDescent="0.4">
      <c r="A287" s="6">
        <v>286</v>
      </c>
      <c r="B287" s="6" t="s">
        <v>297</v>
      </c>
      <c r="C287" s="7">
        <v>1.5034329289804336</v>
      </c>
      <c r="D287" s="7">
        <v>2.9</v>
      </c>
      <c r="E287" s="8">
        <v>5104.38</v>
      </c>
      <c r="F287" s="7">
        <v>22.406330000000001</v>
      </c>
      <c r="G287" s="9">
        <v>55.822410377486499</v>
      </c>
      <c r="H287" s="10">
        <v>32.9</v>
      </c>
      <c r="I287" s="7">
        <v>5.208333333333333</v>
      </c>
      <c r="J287" s="7">
        <v>6.7844446253629673</v>
      </c>
      <c r="K287" s="7">
        <v>8.9725637059350323</v>
      </c>
      <c r="L287" s="8">
        <v>2530.57071</v>
      </c>
      <c r="M287" s="6"/>
    </row>
    <row r="288" spans="1:13" ht="21" x14ac:dyDescent="0.4">
      <c r="A288" s="6">
        <v>287</v>
      </c>
      <c r="B288" s="6" t="s">
        <v>298</v>
      </c>
      <c r="C288" s="7">
        <v>0.95350045902085256</v>
      </c>
      <c r="D288" s="7">
        <v>10</v>
      </c>
      <c r="E288" s="8">
        <v>3770.76</v>
      </c>
      <c r="F288" s="7">
        <v>105.02500999999999</v>
      </c>
      <c r="G288" s="9">
        <v>26.472631185245273</v>
      </c>
      <c r="H288" s="10">
        <v>24.6</v>
      </c>
      <c r="I288" s="7">
        <v>4.282890401932792</v>
      </c>
      <c r="J288" s="7">
        <v>1.5057826912708321</v>
      </c>
      <c r="K288" s="7">
        <v>3.6185415280294166</v>
      </c>
      <c r="L288" s="8">
        <v>3916.4096300000001</v>
      </c>
      <c r="M288" s="6"/>
    </row>
    <row r="289" spans="1:13" ht="21" x14ac:dyDescent="0.4">
      <c r="A289" s="6">
        <v>288</v>
      </c>
      <c r="B289" s="6" t="s">
        <v>299</v>
      </c>
      <c r="C289" s="7">
        <v>0.67208299248903103</v>
      </c>
      <c r="D289" s="7">
        <v>7.1</v>
      </c>
      <c r="E289" s="8">
        <v>3809.71</v>
      </c>
      <c r="F289" s="7">
        <v>188.47891000000001</v>
      </c>
      <c r="G289" s="9">
        <v>14.575741801145236</v>
      </c>
      <c r="H289" s="10">
        <v>24.3</v>
      </c>
      <c r="I289" s="7">
        <v>0.39675860244788036</v>
      </c>
      <c r="J289" s="7">
        <v>5.6704097568230836</v>
      </c>
      <c r="K289" s="7">
        <v>13.733639473488509</v>
      </c>
      <c r="L289" s="8">
        <v>3995.2963500000001</v>
      </c>
      <c r="M289" s="6"/>
    </row>
    <row r="290" spans="1:13" ht="21" x14ac:dyDescent="0.4">
      <c r="A290" s="6">
        <v>289</v>
      </c>
      <c r="B290" s="6" t="s">
        <v>300</v>
      </c>
      <c r="C290" s="7">
        <v>0.60580214108410146</v>
      </c>
      <c r="D290" s="7">
        <v>10.9</v>
      </c>
      <c r="E290" s="8">
        <v>3444.11</v>
      </c>
      <c r="F290" s="7">
        <v>111.91961000000001</v>
      </c>
      <c r="G290" s="9">
        <v>15.341884547671379</v>
      </c>
      <c r="H290" s="10">
        <v>24.4</v>
      </c>
      <c r="I290" s="7">
        <v>0.78332473586672013</v>
      </c>
      <c r="J290" s="7">
        <v>3.2805170094806946</v>
      </c>
      <c r="K290" s="7">
        <v>1.3142844645649487</v>
      </c>
      <c r="L290" s="8">
        <v>2481.0440800000001</v>
      </c>
      <c r="M290" s="6"/>
    </row>
    <row r="291" spans="1:13" ht="21" x14ac:dyDescent="0.4">
      <c r="A291" s="6">
        <v>290</v>
      </c>
      <c r="B291" s="6" t="s">
        <v>301</v>
      </c>
      <c r="C291" s="7">
        <v>0.59965900112280124</v>
      </c>
      <c r="D291" s="7">
        <v>11.4</v>
      </c>
      <c r="E291" s="8">
        <v>3609.29</v>
      </c>
      <c r="F291" s="7">
        <v>67.952380000000005</v>
      </c>
      <c r="G291" s="9">
        <v>26.930594252921363</v>
      </c>
      <c r="H291" s="10">
        <v>23.1</v>
      </c>
      <c r="I291" s="7">
        <v>0.20395541929286684</v>
      </c>
      <c r="J291" s="7">
        <v>4.5743751819353768</v>
      </c>
      <c r="K291" s="7">
        <v>3.1057512371605602</v>
      </c>
      <c r="L291" s="8">
        <v>3089.7908299999999</v>
      </c>
      <c r="M291" s="6"/>
    </row>
    <row r="292" spans="1:13" ht="21" x14ac:dyDescent="0.4">
      <c r="A292" s="6">
        <v>291</v>
      </c>
      <c r="B292" s="6" t="s">
        <v>302</v>
      </c>
      <c r="C292" s="7">
        <v>0.48312967639723298</v>
      </c>
      <c r="D292" s="7">
        <v>8.8000000000000007</v>
      </c>
      <c r="E292" s="8">
        <v>3643.85</v>
      </c>
      <c r="F292" s="7">
        <v>62.811230000000002</v>
      </c>
      <c r="G292" s="9">
        <v>20.478110147291808</v>
      </c>
      <c r="H292" s="10">
        <v>24.8</v>
      </c>
      <c r="I292" s="7">
        <v>0.33448793613510341</v>
      </c>
      <c r="J292" s="7">
        <v>3.0587755486188453</v>
      </c>
      <c r="K292" s="7">
        <v>1.4497811799030607</v>
      </c>
      <c r="L292" s="8">
        <v>2573.5988499999999</v>
      </c>
      <c r="M292" s="6"/>
    </row>
    <row r="293" spans="1:13" ht="21" x14ac:dyDescent="0.4">
      <c r="A293" s="6">
        <v>292</v>
      </c>
      <c r="B293" s="6" t="s">
        <v>303</v>
      </c>
      <c r="C293" s="7">
        <v>0.60167314587139586</v>
      </c>
      <c r="D293" s="7">
        <v>9.1</v>
      </c>
      <c r="E293" s="8">
        <v>3939.91</v>
      </c>
      <c r="F293" s="7">
        <v>90.410960000000003</v>
      </c>
      <c r="G293" s="9">
        <v>12.624146599447778</v>
      </c>
      <c r="H293" s="10">
        <v>27.1</v>
      </c>
      <c r="I293" s="7">
        <v>0.34602076124567471</v>
      </c>
      <c r="J293" s="7">
        <v>3.1594708573155486</v>
      </c>
      <c r="K293" s="7">
        <v>2.7979174966001348</v>
      </c>
      <c r="L293" s="8">
        <v>4274.5168100000001</v>
      </c>
      <c r="M293" s="6"/>
    </row>
    <row r="294" spans="1:13" ht="21" x14ac:dyDescent="0.4">
      <c r="A294" s="6">
        <v>293</v>
      </c>
      <c r="B294" s="6" t="s">
        <v>304</v>
      </c>
      <c r="C294" s="7">
        <v>0.46760630737144149</v>
      </c>
      <c r="D294" s="7">
        <v>6.6</v>
      </c>
      <c r="E294" s="8">
        <v>3699.13</v>
      </c>
      <c r="F294" s="7">
        <v>156.36501999999999</v>
      </c>
      <c r="G294" s="9">
        <v>16.990581452502092</v>
      </c>
      <c r="H294" s="10">
        <v>28.2</v>
      </c>
      <c r="I294" s="7">
        <v>0.47025944885592597</v>
      </c>
      <c r="J294" s="7">
        <v>5.4465507392696306</v>
      </c>
      <c r="K294" s="7">
        <v>2.8518671041619617</v>
      </c>
      <c r="L294" s="8">
        <v>3642.7594100000001</v>
      </c>
      <c r="M294" s="6"/>
    </row>
    <row r="295" spans="1:13" ht="21" x14ac:dyDescent="0.4">
      <c r="A295" s="6">
        <v>294</v>
      </c>
      <c r="B295" s="6" t="s">
        <v>305</v>
      </c>
      <c r="C295" s="7">
        <v>0.70021267204365789</v>
      </c>
      <c r="D295" s="7">
        <v>15.2</v>
      </c>
      <c r="E295" s="8">
        <v>3689.38</v>
      </c>
      <c r="F295" s="7">
        <v>175.09468000000001</v>
      </c>
      <c r="G295" s="9">
        <v>16.311544480558567</v>
      </c>
      <c r="H295" s="10">
        <v>24.8</v>
      </c>
      <c r="I295" s="7">
        <v>0.17630182873078712</v>
      </c>
      <c r="J295" s="7">
        <v>7.6240921311343852</v>
      </c>
      <c r="K295" s="7">
        <v>2.5841659644476547</v>
      </c>
      <c r="L295" s="8">
        <v>3076.0402899999999</v>
      </c>
      <c r="M295" s="6"/>
    </row>
    <row r="296" spans="1:13" ht="21" x14ac:dyDescent="0.4">
      <c r="A296" s="6">
        <v>295</v>
      </c>
      <c r="B296" s="6" t="s">
        <v>306</v>
      </c>
      <c r="C296" s="7">
        <v>0.66058294742576951</v>
      </c>
      <c r="D296" s="7">
        <v>12.3</v>
      </c>
      <c r="E296" s="8">
        <v>3725.39</v>
      </c>
      <c r="F296" s="7">
        <v>107.43304000000001</v>
      </c>
      <c r="G296" s="9">
        <v>17.865250158903116</v>
      </c>
      <c r="H296" s="10">
        <v>27.4</v>
      </c>
      <c r="I296" s="7">
        <v>0.25720991544224031</v>
      </c>
      <c r="J296" s="7">
        <v>7.0371379279033874</v>
      </c>
      <c r="K296" s="7">
        <v>3.2956505947516574</v>
      </c>
      <c r="L296" s="8">
        <v>3805.66149</v>
      </c>
      <c r="M296" s="6"/>
    </row>
    <row r="297" spans="1:13" ht="21" x14ac:dyDescent="0.4">
      <c r="A297" s="6">
        <v>296</v>
      </c>
      <c r="B297" s="6" t="s">
        <v>307</v>
      </c>
      <c r="C297" s="7">
        <v>0.55356824913808444</v>
      </c>
      <c r="D297" s="7">
        <v>18</v>
      </c>
      <c r="E297" s="8">
        <v>3088.3</v>
      </c>
      <c r="F297" s="7">
        <v>62.231140000000003</v>
      </c>
      <c r="G297" s="9">
        <v>6.8629513928230361</v>
      </c>
      <c r="H297" s="10">
        <v>25.7</v>
      </c>
      <c r="I297" s="7">
        <v>0.91365920511649157</v>
      </c>
      <c r="J297" s="7">
        <v>3.399103284181221</v>
      </c>
      <c r="K297" s="7">
        <v>1.6458134377883167</v>
      </c>
      <c r="L297" s="8">
        <v>5548.1782400000002</v>
      </c>
      <c r="M297" s="6"/>
    </row>
    <row r="298" spans="1:13" ht="21" x14ac:dyDescent="0.4">
      <c r="A298" s="6">
        <v>297</v>
      </c>
      <c r="B298" s="6" t="s">
        <v>308</v>
      </c>
      <c r="C298" s="7">
        <v>0.98280098280098283</v>
      </c>
      <c r="D298" s="7">
        <v>9.6999999999999993</v>
      </c>
      <c r="E298" s="8">
        <v>3161.56</v>
      </c>
      <c r="F298" s="7">
        <v>47.221420000000002</v>
      </c>
      <c r="G298" s="9">
        <v>23.15795419243695</v>
      </c>
      <c r="H298" s="10">
        <v>27.6</v>
      </c>
      <c r="I298" s="7">
        <v>0.10188487009679062</v>
      </c>
      <c r="J298" s="7">
        <v>4.8010392837979046</v>
      </c>
      <c r="K298" s="7">
        <v>4.3460702081391736</v>
      </c>
      <c r="L298" s="8">
        <v>3624.9823500000002</v>
      </c>
      <c r="M298" s="6"/>
    </row>
    <row r="299" spans="1:13" ht="21" x14ac:dyDescent="0.4">
      <c r="A299" s="6">
        <v>298</v>
      </c>
      <c r="B299" s="6" t="s">
        <v>309</v>
      </c>
      <c r="C299" s="7">
        <v>0.43119832747315406</v>
      </c>
      <c r="D299" s="7">
        <v>5.6</v>
      </c>
      <c r="E299" s="8">
        <v>3406.33</v>
      </c>
      <c r="F299" s="7">
        <v>96.384060000000005</v>
      </c>
      <c r="G299" s="9">
        <v>26.026323291836931</v>
      </c>
      <c r="H299" s="10">
        <v>27.4</v>
      </c>
      <c r="I299" s="7">
        <v>0.64167067710839865</v>
      </c>
      <c r="J299" s="7">
        <v>3.2072602869904019</v>
      </c>
      <c r="K299" s="7">
        <v>0.53786942887009415</v>
      </c>
      <c r="L299" s="8">
        <v>4595.4694499999996</v>
      </c>
      <c r="M299" s="6"/>
    </row>
    <row r="300" spans="1:13" ht="21" x14ac:dyDescent="0.4">
      <c r="A300" s="6">
        <v>299</v>
      </c>
      <c r="B300" s="6" t="s">
        <v>310</v>
      </c>
      <c r="C300" s="7">
        <v>1.1856717414901612</v>
      </c>
      <c r="D300" s="7">
        <v>6.2</v>
      </c>
      <c r="E300" s="8">
        <v>3173.63</v>
      </c>
      <c r="F300" s="7">
        <v>94.504019999999997</v>
      </c>
      <c r="G300" s="9">
        <v>12.274207464722091</v>
      </c>
      <c r="H300" s="10">
        <v>30.7</v>
      </c>
      <c r="I300" s="7">
        <v>0.15302218821729149</v>
      </c>
      <c r="J300" s="7">
        <v>4.174900498204793</v>
      </c>
      <c r="K300" s="7">
        <v>1.3607392357148822</v>
      </c>
      <c r="L300" s="8">
        <v>5147.8471399999999</v>
      </c>
      <c r="M300" s="6"/>
    </row>
    <row r="301" spans="1:13" ht="21" x14ac:dyDescent="0.4">
      <c r="A301" s="6">
        <v>300</v>
      </c>
      <c r="B301" s="6" t="s">
        <v>311</v>
      </c>
      <c r="C301" s="7">
        <v>0.83014965673742569</v>
      </c>
      <c r="D301" s="7">
        <v>7.4</v>
      </c>
      <c r="E301" s="8">
        <v>3493.66</v>
      </c>
      <c r="F301" s="7">
        <v>38.60754</v>
      </c>
      <c r="G301" s="9">
        <v>19.461120845661103</v>
      </c>
      <c r="H301" s="10">
        <v>23.5</v>
      </c>
      <c r="I301" s="7">
        <v>1.8317814074187146</v>
      </c>
      <c r="J301" s="7">
        <v>3.3033636859793756</v>
      </c>
      <c r="K301" s="7">
        <v>2.4801080056300808</v>
      </c>
      <c r="L301" s="8">
        <v>2803.7945599999998</v>
      </c>
      <c r="M301" s="6"/>
    </row>
    <row r="302" spans="1:13" ht="21" x14ac:dyDescent="0.4">
      <c r="A302" s="6">
        <v>301</v>
      </c>
      <c r="B302" s="6" t="s">
        <v>312</v>
      </c>
      <c r="C302" s="7">
        <v>0.49658803101186727</v>
      </c>
      <c r="D302" s="7">
        <v>4.7</v>
      </c>
      <c r="E302" s="8">
        <v>4196.53</v>
      </c>
      <c r="F302" s="7">
        <v>155.81379999999999</v>
      </c>
      <c r="G302" s="9">
        <v>16.003627636395809</v>
      </c>
      <c r="H302" s="10">
        <v>27.1</v>
      </c>
      <c r="I302" s="7">
        <v>0.26802705286386902</v>
      </c>
      <c r="J302" s="7">
        <v>4.7557428359711116</v>
      </c>
      <c r="K302" s="7">
        <v>3.8134421624252077</v>
      </c>
      <c r="L302" s="8">
        <v>3389.21884</v>
      </c>
      <c r="M302" s="6"/>
    </row>
    <row r="303" spans="1:13" ht="21" x14ac:dyDescent="0.4">
      <c r="A303" s="6">
        <v>302</v>
      </c>
      <c r="B303" s="6" t="s">
        <v>313</v>
      </c>
      <c r="C303" s="7">
        <v>0.73108442543185848</v>
      </c>
      <c r="D303" s="7">
        <v>4.7</v>
      </c>
      <c r="E303" s="8">
        <v>4539.1499999999996</v>
      </c>
      <c r="F303" s="7">
        <v>80.297460000000001</v>
      </c>
      <c r="G303" s="9">
        <v>26.558617657664776</v>
      </c>
      <c r="H303" s="10">
        <v>27.6</v>
      </c>
      <c r="I303" s="7">
        <v>2.4621527200133091</v>
      </c>
      <c r="J303" s="7">
        <v>2.7662653935259511</v>
      </c>
      <c r="K303" s="7">
        <v>8.0864853116247364</v>
      </c>
      <c r="L303" s="8">
        <v>4343.5899200000003</v>
      </c>
      <c r="M303" s="6"/>
    </row>
    <row r="304" spans="1:13" ht="21" x14ac:dyDescent="0.4">
      <c r="A304" s="6">
        <v>303</v>
      </c>
      <c r="B304" s="6" t="s">
        <v>314</v>
      </c>
      <c r="C304" s="7">
        <v>0.7433380084151473</v>
      </c>
      <c r="D304" s="7">
        <v>20.2</v>
      </c>
      <c r="E304" s="8">
        <v>3705.74</v>
      </c>
      <c r="F304" s="7">
        <v>85.244349999999997</v>
      </c>
      <c r="G304" s="9">
        <v>12.278464873135281</v>
      </c>
      <c r="H304" s="10">
        <v>24.1</v>
      </c>
      <c r="I304" s="7">
        <v>0.15860248552752321</v>
      </c>
      <c r="J304" s="7">
        <v>6.5026137957414258</v>
      </c>
      <c r="K304" s="7">
        <v>6.8345021037868179</v>
      </c>
      <c r="L304" s="8">
        <v>3163.6873599999999</v>
      </c>
      <c r="M304" s="6"/>
    </row>
    <row r="305" spans="1:13" ht="21" x14ac:dyDescent="0.4">
      <c r="A305" s="6">
        <v>304</v>
      </c>
      <c r="B305" s="6" t="s">
        <v>315</v>
      </c>
      <c r="C305" s="7">
        <v>0.699628189481452</v>
      </c>
      <c r="D305" s="7">
        <v>14.2</v>
      </c>
      <c r="E305" s="8">
        <v>3538.21</v>
      </c>
      <c r="F305" s="7">
        <v>122.44045</v>
      </c>
      <c r="G305" s="9">
        <v>18.604717168563564</v>
      </c>
      <c r="H305" s="10">
        <v>24.3</v>
      </c>
      <c r="I305" s="7">
        <v>0.16552780091143746</v>
      </c>
      <c r="J305" s="7">
        <v>2.838248233190475</v>
      </c>
      <c r="K305" s="7">
        <v>1.6652002384128517</v>
      </c>
      <c r="L305" s="8">
        <v>2641.72793</v>
      </c>
      <c r="M305" s="6"/>
    </row>
    <row r="306" spans="1:13" ht="21" x14ac:dyDescent="0.4">
      <c r="A306" s="6">
        <v>305</v>
      </c>
      <c r="B306" s="6" t="s">
        <v>316</v>
      </c>
      <c r="C306" s="7">
        <v>0.91360946745562144</v>
      </c>
      <c r="D306" s="7">
        <v>14.5</v>
      </c>
      <c r="E306" s="8">
        <v>3512</v>
      </c>
      <c r="F306" s="7">
        <v>99.612809999999996</v>
      </c>
      <c r="G306" s="9">
        <v>12.828402366863905</v>
      </c>
      <c r="H306" s="10">
        <v>21.9</v>
      </c>
      <c r="I306" s="7">
        <v>0.20527136874948682</v>
      </c>
      <c r="J306" s="7">
        <v>3.3136094674556213</v>
      </c>
      <c r="K306" s="7">
        <v>4.1114792899408279</v>
      </c>
      <c r="L306" s="8">
        <v>2923.5739600000002</v>
      </c>
      <c r="M306" s="6"/>
    </row>
    <row r="307" spans="1:13" ht="21" x14ac:dyDescent="0.4">
      <c r="A307" s="6">
        <v>306</v>
      </c>
      <c r="B307" s="6" t="s">
        <v>317</v>
      </c>
      <c r="C307" s="7">
        <v>0.71615720524017468</v>
      </c>
      <c r="D307" s="7">
        <v>28.8</v>
      </c>
      <c r="E307" s="8">
        <v>3329.68</v>
      </c>
      <c r="F307" s="7">
        <v>62.326099999999997</v>
      </c>
      <c r="G307" s="9">
        <v>12.850904553961323</v>
      </c>
      <c r="H307" s="10">
        <v>25.2</v>
      </c>
      <c r="I307" s="7">
        <v>0.57546313715942543</v>
      </c>
      <c r="J307" s="7">
        <v>4.9906425452276988</v>
      </c>
      <c r="K307" s="7">
        <v>4.3605739238927015</v>
      </c>
      <c r="L307" s="8">
        <v>3504.6537699999999</v>
      </c>
      <c r="M307" s="6"/>
    </row>
    <row r="308" spans="1:13" ht="21" x14ac:dyDescent="0.4">
      <c r="A308" s="6">
        <v>307</v>
      </c>
      <c r="B308" s="6" t="s">
        <v>318</v>
      </c>
      <c r="C308" s="7">
        <v>0.63932607510201012</v>
      </c>
      <c r="D308" s="7">
        <v>7.5</v>
      </c>
      <c r="E308" s="8">
        <v>4029</v>
      </c>
      <c r="F308" s="7">
        <v>68.146209999999996</v>
      </c>
      <c r="G308" s="9">
        <v>17.71309302194393</v>
      </c>
      <c r="H308" s="10">
        <v>29.7</v>
      </c>
      <c r="I308" s="7">
        <v>0.2244093226044305</v>
      </c>
      <c r="J308" s="7">
        <v>7.709520317406592</v>
      </c>
      <c r="K308" s="7">
        <v>2.0697241496023011</v>
      </c>
      <c r="L308" s="8">
        <v>3287.5839099999998</v>
      </c>
      <c r="M308" s="6"/>
    </row>
    <row r="309" spans="1:13" ht="21" x14ac:dyDescent="0.4">
      <c r="A309" s="6">
        <v>308</v>
      </c>
      <c r="B309" s="6" t="s">
        <v>318</v>
      </c>
      <c r="C309" s="7">
        <v>0.48014421660224299</v>
      </c>
      <c r="D309" s="7">
        <v>9.5</v>
      </c>
      <c r="E309" s="8">
        <v>3785.23</v>
      </c>
      <c r="F309" s="7">
        <v>74.207300000000004</v>
      </c>
      <c r="G309" s="9">
        <v>14.473661402991802</v>
      </c>
      <c r="H309" s="10">
        <v>26</v>
      </c>
      <c r="I309" s="7">
        <v>0.34084130996676792</v>
      </c>
      <c r="J309" s="7">
        <v>4.1600942954706976</v>
      </c>
      <c r="K309" s="7">
        <v>6.3451838241666803</v>
      </c>
      <c r="L309" s="8">
        <v>4245.6189000000004</v>
      </c>
      <c r="M309" s="6"/>
    </row>
    <row r="310" spans="1:13" ht="21" x14ac:dyDescent="0.4">
      <c r="A310" s="6">
        <v>309</v>
      </c>
      <c r="B310" s="6" t="s">
        <v>319</v>
      </c>
      <c r="C310" s="7">
        <v>0.50895165777501394</v>
      </c>
      <c r="D310" s="7">
        <v>4</v>
      </c>
      <c r="E310" s="8">
        <v>3411.22</v>
      </c>
      <c r="F310" s="7">
        <v>118.26527</v>
      </c>
      <c r="G310" s="9">
        <v>22.747357051680687</v>
      </c>
      <c r="H310" s="10">
        <v>24.6</v>
      </c>
      <c r="I310" s="7">
        <v>0.43546420484236198</v>
      </c>
      <c r="J310" s="7">
        <v>2.7820508624357676</v>
      </c>
      <c r="K310" s="7">
        <v>6.998003469381076</v>
      </c>
      <c r="L310" s="8">
        <v>2965.8135000000002</v>
      </c>
      <c r="M310" s="6"/>
    </row>
    <row r="311" spans="1:13" ht="21" x14ac:dyDescent="0.4">
      <c r="A311" s="6">
        <v>310</v>
      </c>
      <c r="B311" s="6" t="s">
        <v>320</v>
      </c>
      <c r="C311" s="7">
        <v>0.51592120247390505</v>
      </c>
      <c r="D311" s="7">
        <v>8.6</v>
      </c>
      <c r="E311" s="8">
        <v>3887.57</v>
      </c>
      <c r="F311" s="7">
        <v>151.80045999999999</v>
      </c>
      <c r="G311" s="9">
        <v>20.089468286575354</v>
      </c>
      <c r="H311" s="10">
        <v>25.8</v>
      </c>
      <c r="I311" s="7">
        <v>0.98217145297320385</v>
      </c>
      <c r="J311" s="7">
        <v>4.655874266227924</v>
      </c>
      <c r="K311" s="7">
        <v>3.7059500814777997</v>
      </c>
      <c r="L311" s="8">
        <v>2517.5130100000001</v>
      </c>
      <c r="M311" s="6"/>
    </row>
    <row r="312" spans="1:13" ht="21" x14ac:dyDescent="0.4">
      <c r="A312" s="6">
        <v>311</v>
      </c>
      <c r="B312" s="6" t="s">
        <v>320</v>
      </c>
      <c r="C312" s="7">
        <v>0.74349955169322024</v>
      </c>
      <c r="D312" s="7">
        <v>12.6</v>
      </c>
      <c r="E312" s="8">
        <v>4109.67</v>
      </c>
      <c r="F312" s="7">
        <v>116.22453</v>
      </c>
      <c r="G312" s="9">
        <v>12.400855231395267</v>
      </c>
      <c r="H312" s="10">
        <v>26.1</v>
      </c>
      <c r="I312" s="7">
        <v>0.31033273065817524</v>
      </c>
      <c r="J312" s="7">
        <v>3.3105731429753775</v>
      </c>
      <c r="K312" s="7">
        <v>3.0480722808469549</v>
      </c>
      <c r="L312" s="8">
        <v>2162.25947</v>
      </c>
      <c r="M312" s="6"/>
    </row>
    <row r="313" spans="1:13" ht="21" x14ac:dyDescent="0.4">
      <c r="A313" s="6">
        <v>312</v>
      </c>
      <c r="B313" s="6" t="s">
        <v>321</v>
      </c>
      <c r="C313" s="7">
        <v>0.88838602887254592</v>
      </c>
      <c r="D313" s="7">
        <v>17.899999999999999</v>
      </c>
      <c r="E313" s="8">
        <v>3223.1</v>
      </c>
      <c r="F313" s="7">
        <v>106.08899</v>
      </c>
      <c r="G313" s="9">
        <v>18.584868104008212</v>
      </c>
      <c r="H313" s="10">
        <v>24.2</v>
      </c>
      <c r="I313" s="7">
        <v>0.14637805792911643</v>
      </c>
      <c r="J313" s="7">
        <v>5.2381251702390674</v>
      </c>
      <c r="K313" s="7">
        <v>3.9541559285100685</v>
      </c>
      <c r="L313" s="8">
        <v>3363.12779</v>
      </c>
      <c r="M313" s="6"/>
    </row>
    <row r="314" spans="1:13" ht="21" x14ac:dyDescent="0.4">
      <c r="A314" s="6">
        <v>313</v>
      </c>
      <c r="B314" s="6" t="s">
        <v>322</v>
      </c>
      <c r="C314" s="7">
        <v>0.66899153085189667</v>
      </c>
      <c r="D314" s="7">
        <v>7.5</v>
      </c>
      <c r="E314" s="8">
        <v>3712.08</v>
      </c>
      <c r="F314" s="7">
        <v>128.35248999999999</v>
      </c>
      <c r="G314" s="9">
        <v>20.265461532986976</v>
      </c>
      <c r="H314" s="10">
        <v>26.1</v>
      </c>
      <c r="I314" s="7">
        <v>0.2135451701421143</v>
      </c>
      <c r="J314" s="7">
        <v>5.3376983844566217</v>
      </c>
      <c r="K314" s="7">
        <v>1.85520603515764</v>
      </c>
      <c r="L314" s="8">
        <v>2911.3230400000002</v>
      </c>
      <c r="M314" s="6"/>
    </row>
    <row r="315" spans="1:13" ht="21" x14ac:dyDescent="0.4">
      <c r="A315" s="6">
        <v>314</v>
      </c>
      <c r="B315" s="6" t="s">
        <v>323</v>
      </c>
      <c r="C315" s="7">
        <v>0.5769558804346735</v>
      </c>
      <c r="D315" s="7">
        <v>10.4</v>
      </c>
      <c r="E315" s="8">
        <v>3630.37</v>
      </c>
      <c r="F315" s="7">
        <v>84.921779999999998</v>
      </c>
      <c r="G315" s="9">
        <v>13.696430900753555</v>
      </c>
      <c r="H315" s="10">
        <v>24</v>
      </c>
      <c r="I315" s="7">
        <v>0.27812071795845827</v>
      </c>
      <c r="J315" s="7">
        <v>3.411565206048504</v>
      </c>
      <c r="K315" s="7">
        <v>1.6819016465819128</v>
      </c>
      <c r="L315" s="8">
        <v>3446.7545</v>
      </c>
      <c r="M315" s="6"/>
    </row>
    <row r="316" spans="1:13" ht="21" x14ac:dyDescent="0.4">
      <c r="A316" s="6">
        <v>315</v>
      </c>
      <c r="B316" s="6" t="s">
        <v>324</v>
      </c>
      <c r="C316" s="7">
        <v>1.2222573256456835</v>
      </c>
      <c r="D316" s="7">
        <v>10</v>
      </c>
      <c r="E316" s="8">
        <v>3353.91</v>
      </c>
      <c r="F316" s="7">
        <v>116.82464</v>
      </c>
      <c r="G316" s="9">
        <v>29.618513545533528</v>
      </c>
      <c r="H316" s="10">
        <v>22.9</v>
      </c>
      <c r="I316" s="7">
        <v>6.0105184072126221</v>
      </c>
      <c r="J316" s="7">
        <v>2.7643945975831294</v>
      </c>
      <c r="K316" s="7">
        <v>2.2042097780586047</v>
      </c>
      <c r="L316" s="8">
        <v>2740.2061399999998</v>
      </c>
      <c r="M316" s="6"/>
    </row>
    <row r="317" spans="1:13" ht="21" x14ac:dyDescent="0.4">
      <c r="A317" s="6">
        <v>316</v>
      </c>
      <c r="B317" s="6" t="s">
        <v>325</v>
      </c>
      <c r="C317" s="7">
        <v>0.75884713608172205</v>
      </c>
      <c r="D317" s="7">
        <v>5.6</v>
      </c>
      <c r="E317" s="8">
        <v>4306.8100000000004</v>
      </c>
      <c r="F317" s="7">
        <v>169.61602999999999</v>
      </c>
      <c r="G317" s="9">
        <v>23.859905144107991</v>
      </c>
      <c r="H317" s="10">
        <v>33.299999999999997</v>
      </c>
      <c r="I317" s="7">
        <v>0.40561780662171071</v>
      </c>
      <c r="J317" s="7">
        <v>1.7025416514654019</v>
      </c>
      <c r="K317" s="7">
        <v>7.4449714216222791</v>
      </c>
      <c r="L317" s="8">
        <v>3994.5518699999998</v>
      </c>
      <c r="M317" s="6"/>
    </row>
    <row r="318" spans="1:13" ht="21" x14ac:dyDescent="0.4">
      <c r="A318" s="6">
        <v>317</v>
      </c>
      <c r="B318" s="6" t="s">
        <v>326</v>
      </c>
      <c r="C318" s="7">
        <v>1.0001050530517912</v>
      </c>
      <c r="D318" s="7">
        <v>11.8</v>
      </c>
      <c r="E318" s="8">
        <v>3395.51</v>
      </c>
      <c r="F318" s="7">
        <v>49.347470000000001</v>
      </c>
      <c r="G318" s="9">
        <v>17.627902090555729</v>
      </c>
      <c r="H318" s="10">
        <v>23.8</v>
      </c>
      <c r="I318" s="7">
        <v>1.2880562060889931</v>
      </c>
      <c r="J318" s="7">
        <v>6.9335014182161991</v>
      </c>
      <c r="K318" s="7">
        <v>6.7620548376930358</v>
      </c>
      <c r="L318" s="8">
        <v>4584.8933699999998</v>
      </c>
      <c r="M318" s="6"/>
    </row>
    <row r="319" spans="1:13" ht="21" x14ac:dyDescent="0.4">
      <c r="A319" s="6">
        <v>318</v>
      </c>
      <c r="B319" s="6" t="s">
        <v>327</v>
      </c>
      <c r="C319" s="7">
        <v>0.7554084628185711</v>
      </c>
      <c r="D319" s="7">
        <v>10.199999999999999</v>
      </c>
      <c r="E319" s="8">
        <v>3636.86</v>
      </c>
      <c r="F319" s="7">
        <v>132.62302</v>
      </c>
      <c r="G319" s="9">
        <v>13.275742787158055</v>
      </c>
      <c r="H319" s="10">
        <v>24.6</v>
      </c>
      <c r="I319" s="7">
        <v>0.5757494338463901</v>
      </c>
      <c r="J319" s="7">
        <v>7.2923094182980872</v>
      </c>
      <c r="K319" s="7">
        <v>22.932443297619717</v>
      </c>
      <c r="L319" s="8">
        <v>3737.3459699999999</v>
      </c>
      <c r="M319" s="6"/>
    </row>
    <row r="320" spans="1:13" ht="21" x14ac:dyDescent="0.4">
      <c r="A320" s="6">
        <v>319</v>
      </c>
      <c r="B320" s="6" t="s">
        <v>328</v>
      </c>
      <c r="C320" s="7">
        <v>0.51912941565585036</v>
      </c>
      <c r="D320" s="7">
        <v>8.1</v>
      </c>
      <c r="E320" s="8">
        <v>3745.06</v>
      </c>
      <c r="F320" s="7">
        <v>166.63539</v>
      </c>
      <c r="G320" s="9">
        <v>18.205480338512643</v>
      </c>
      <c r="H320" s="10">
        <v>29.7</v>
      </c>
      <c r="I320" s="7">
        <v>0.71407503997267896</v>
      </c>
      <c r="J320" s="7">
        <v>4.2421932858303553</v>
      </c>
      <c r="K320" s="7">
        <v>5.5193091696086398</v>
      </c>
      <c r="L320" s="8">
        <v>3288.97964</v>
      </c>
      <c r="M320" s="6"/>
    </row>
    <row r="321" spans="1:13" ht="21" x14ac:dyDescent="0.4">
      <c r="A321" s="6">
        <v>320</v>
      </c>
      <c r="B321" s="6" t="s">
        <v>329</v>
      </c>
      <c r="C321" s="7">
        <v>0.50476389594098148</v>
      </c>
      <c r="D321" s="7">
        <v>9.6</v>
      </c>
      <c r="E321" s="8">
        <v>3155.92</v>
      </c>
      <c r="F321" s="7">
        <v>28.086469999999998</v>
      </c>
      <c r="G321" s="9">
        <v>10.379020937247992</v>
      </c>
      <c r="H321" s="10">
        <v>25.5</v>
      </c>
      <c r="I321" s="7">
        <v>0.89970104421995212</v>
      </c>
      <c r="J321" s="7">
        <v>5.2766245532291949</v>
      </c>
      <c r="K321" s="7">
        <v>2.7653992811843531</v>
      </c>
      <c r="L321" s="8">
        <v>4420.9800599999999</v>
      </c>
      <c r="M321" s="6"/>
    </row>
    <row r="322" spans="1:13" ht="21" x14ac:dyDescent="0.4">
      <c r="A322" s="6">
        <v>321</v>
      </c>
      <c r="B322" s="6" t="s">
        <v>330</v>
      </c>
      <c r="C322" s="7">
        <v>0.86277359004631737</v>
      </c>
      <c r="D322" s="7">
        <v>7.1</v>
      </c>
      <c r="E322" s="8">
        <v>3791.71</v>
      </c>
      <c r="F322" s="7">
        <v>62.329900000000002</v>
      </c>
      <c r="G322" s="9">
        <v>74.40741077104714</v>
      </c>
      <c r="H322" s="10">
        <v>25.1</v>
      </c>
      <c r="I322" s="7">
        <v>3.5921525283227411</v>
      </c>
      <c r="J322" s="7">
        <v>4.0868222686404501</v>
      </c>
      <c r="K322" s="7">
        <v>1.886658795749705</v>
      </c>
      <c r="L322" s="8">
        <v>3231.34139</v>
      </c>
      <c r="M322" s="6"/>
    </row>
    <row r="323" spans="1:13" ht="21" x14ac:dyDescent="0.4">
      <c r="A323" s="6">
        <v>322</v>
      </c>
      <c r="B323" s="6" t="s">
        <v>331</v>
      </c>
      <c r="C323" s="7">
        <v>0.47419188572270082</v>
      </c>
      <c r="D323" s="7">
        <v>11.6</v>
      </c>
      <c r="E323" s="8">
        <v>3687.87</v>
      </c>
      <c r="F323" s="7">
        <v>68.280739999999994</v>
      </c>
      <c r="G323" s="9">
        <v>31.941683233929755</v>
      </c>
      <c r="H323" s="10">
        <v>33.4</v>
      </c>
      <c r="I323" s="7">
        <v>0.82688434220290474</v>
      </c>
      <c r="J323" s="7">
        <v>5.0069950666372138</v>
      </c>
      <c r="K323" s="7">
        <v>1.2604373757455269</v>
      </c>
      <c r="L323" s="8">
        <v>3937.7512700000002</v>
      </c>
      <c r="M323" s="6"/>
    </row>
    <row r="324" spans="1:13" ht="21" x14ac:dyDescent="0.4">
      <c r="A324" s="6">
        <v>323</v>
      </c>
      <c r="B324" s="6" t="s">
        <v>332</v>
      </c>
      <c r="C324" s="7">
        <v>0.5818571083255637</v>
      </c>
      <c r="D324" s="7">
        <v>7.7</v>
      </c>
      <c r="E324" s="8">
        <v>3960.08</v>
      </c>
      <c r="F324" s="7">
        <v>118.75872</v>
      </c>
      <c r="G324" s="9">
        <v>19.182292206222591</v>
      </c>
      <c r="H324" s="10">
        <v>22</v>
      </c>
      <c r="I324" s="7">
        <v>0.47338296682015751</v>
      </c>
      <c r="J324" s="7">
        <v>3.3668289650885739</v>
      </c>
      <c r="K324" s="7">
        <v>3.0879001346731583</v>
      </c>
      <c r="L324" s="8">
        <v>2615.3959</v>
      </c>
      <c r="M324" s="6"/>
    </row>
    <row r="325" spans="1:13" ht="21" x14ac:dyDescent="0.4">
      <c r="A325" s="6">
        <v>324</v>
      </c>
      <c r="B325" s="6" t="s">
        <v>333</v>
      </c>
      <c r="C325" s="7">
        <v>0.76963750660948238</v>
      </c>
      <c r="D325" s="7">
        <v>10</v>
      </c>
      <c r="E325" s="8">
        <v>3256.18</v>
      </c>
      <c r="F325" s="7">
        <v>108.22846</v>
      </c>
      <c r="G325" s="9">
        <v>11.620938840256153</v>
      </c>
      <c r="H325" s="10">
        <v>28.3</v>
      </c>
      <c r="I325" s="7">
        <v>0.51717912938260524</v>
      </c>
      <c r="J325" s="7">
        <v>4.5825744668350863</v>
      </c>
      <c r="K325" s="7">
        <v>2.6623582633217788</v>
      </c>
      <c r="L325" s="8">
        <v>2598.8132300000002</v>
      </c>
      <c r="M325" s="6"/>
    </row>
    <row r="326" spans="1:13" ht="21" x14ac:dyDescent="0.4">
      <c r="A326" s="6">
        <v>325</v>
      </c>
      <c r="B326" s="6" t="s">
        <v>333</v>
      </c>
      <c r="C326" s="7">
        <v>0.51338870375695655</v>
      </c>
      <c r="D326" s="7">
        <v>9.6</v>
      </c>
      <c r="E326" s="8">
        <v>3295.07</v>
      </c>
      <c r="F326" s="7">
        <v>43.209350000000001</v>
      </c>
      <c r="G326" s="9">
        <v>15.841466921528495</v>
      </c>
      <c r="H326" s="10">
        <v>27.2</v>
      </c>
      <c r="I326" s="7">
        <v>0.2283580385387772</v>
      </c>
      <c r="J326" s="7">
        <v>3.7214337669367525</v>
      </c>
      <c r="K326" s="7">
        <v>2.639934367440838</v>
      </c>
      <c r="L326" s="8">
        <v>3098.22894</v>
      </c>
      <c r="M326" s="6"/>
    </row>
    <row r="327" spans="1:13" ht="21" x14ac:dyDescent="0.4">
      <c r="A327" s="6">
        <v>326</v>
      </c>
      <c r="B327" s="6" t="s">
        <v>334</v>
      </c>
      <c r="C327" s="7">
        <v>0.99051456392176618</v>
      </c>
      <c r="D327" s="7">
        <v>6.1</v>
      </c>
      <c r="E327" s="8">
        <v>4170.83</v>
      </c>
      <c r="F327" s="7">
        <v>52.045209999999997</v>
      </c>
      <c r="G327" s="9">
        <v>32.495395539228035</v>
      </c>
      <c r="H327" s="10">
        <v>25.7</v>
      </c>
      <c r="I327" s="7">
        <v>3.2837884548911167</v>
      </c>
      <c r="J327" s="7">
        <v>4.4439835868872857</v>
      </c>
      <c r="K327" s="7">
        <v>5.1868201322332013</v>
      </c>
      <c r="L327" s="8">
        <v>3718.6316499999998</v>
      </c>
      <c r="M327" s="6"/>
    </row>
    <row r="328" spans="1:13" ht="21" x14ac:dyDescent="0.4">
      <c r="A328" s="6">
        <v>327</v>
      </c>
      <c r="B328" s="6" t="s">
        <v>335</v>
      </c>
      <c r="C328" s="7">
        <v>0.71498990208371227</v>
      </c>
      <c r="D328" s="7">
        <v>14.1</v>
      </c>
      <c r="E328" s="8">
        <v>3298.27</v>
      </c>
      <c r="F328" s="7">
        <v>103.86442</v>
      </c>
      <c r="G328" s="9">
        <v>12.978933162322807</v>
      </c>
      <c r="H328" s="10">
        <v>26.8</v>
      </c>
      <c r="I328" s="7">
        <v>0.34947416329383463</v>
      </c>
      <c r="J328" s="7">
        <v>4.211453238511826</v>
      </c>
      <c r="K328" s="7">
        <v>1.140538108866066</v>
      </c>
      <c r="L328" s="8">
        <v>3189.0751100000002</v>
      </c>
      <c r="M328" s="6"/>
    </row>
    <row r="329" spans="1:13" ht="21" x14ac:dyDescent="0.4">
      <c r="A329" s="6">
        <v>328</v>
      </c>
      <c r="B329" s="6" t="s">
        <v>336</v>
      </c>
      <c r="C329" s="7">
        <v>0.54601905713571963</v>
      </c>
      <c r="D329" s="7">
        <v>8.1</v>
      </c>
      <c r="E329" s="8">
        <v>3437.11</v>
      </c>
      <c r="F329" s="7">
        <v>81.572919999999996</v>
      </c>
      <c r="G329" s="9">
        <v>15.964217313205571</v>
      </c>
      <c r="H329" s="10">
        <v>29.1</v>
      </c>
      <c r="I329" s="7">
        <v>0.28298756806338921</v>
      </c>
      <c r="J329" s="7">
        <v>6.542712013608841</v>
      </c>
      <c r="K329" s="7">
        <v>2.6726383783590881</v>
      </c>
      <c r="L329" s="8">
        <v>2634.2267099999999</v>
      </c>
      <c r="M329" s="6"/>
    </row>
    <row r="330" spans="1:13" ht="21" x14ac:dyDescent="0.4">
      <c r="A330" s="6">
        <v>329</v>
      </c>
      <c r="B330" s="6" t="s">
        <v>337</v>
      </c>
      <c r="C330" s="7">
        <v>0.61136814276272311</v>
      </c>
      <c r="D330" s="7">
        <v>15.2</v>
      </c>
      <c r="E330" s="8">
        <v>3154.01</v>
      </c>
      <c r="F330" s="7">
        <v>68.03922</v>
      </c>
      <c r="G330" s="9">
        <v>9.9553866490416407</v>
      </c>
      <c r="H330" s="10">
        <v>24.8</v>
      </c>
      <c r="I330" s="7">
        <v>0.23245866884867869</v>
      </c>
      <c r="J330" s="7">
        <v>5.3701255783212165</v>
      </c>
      <c r="K330" s="7">
        <v>3.7677627230667547</v>
      </c>
      <c r="L330" s="8">
        <v>4630.3701300000002</v>
      </c>
      <c r="M330" s="6"/>
    </row>
    <row r="331" spans="1:13" ht="21" x14ac:dyDescent="0.4">
      <c r="A331" s="6">
        <v>330</v>
      </c>
      <c r="B331" s="6" t="s">
        <v>338</v>
      </c>
      <c r="C331" s="7">
        <v>0.50298349881964954</v>
      </c>
      <c r="D331" s="7">
        <v>5.3</v>
      </c>
      <c r="E331" s="8">
        <v>3167.19</v>
      </c>
      <c r="F331" s="7">
        <v>124.32041</v>
      </c>
      <c r="G331" s="9">
        <v>17.260400726004484</v>
      </c>
      <c r="H331" s="10">
        <v>25.9</v>
      </c>
      <c r="I331" s="7">
        <v>0.38733417255737385</v>
      </c>
      <c r="J331" s="7">
        <v>3.7961018778841478</v>
      </c>
      <c r="K331" s="7">
        <v>3.0940602868429479</v>
      </c>
      <c r="L331" s="8">
        <v>2358.5774099999999</v>
      </c>
      <c r="M331" s="6"/>
    </row>
    <row r="332" spans="1:13" ht="21" x14ac:dyDescent="0.4">
      <c r="A332" s="6">
        <v>331</v>
      </c>
      <c r="B332" s="6" t="s">
        <v>339</v>
      </c>
      <c r="C332" s="7">
        <v>0.81729008733862607</v>
      </c>
      <c r="D332" s="7">
        <v>3.4</v>
      </c>
      <c r="E332" s="8">
        <v>4141.97</v>
      </c>
      <c r="F332" s="7">
        <v>90.886390000000006</v>
      </c>
      <c r="G332" s="9">
        <v>29.193383767948831</v>
      </c>
      <c r="H332" s="10">
        <v>24.9</v>
      </c>
      <c r="I332" s="7">
        <v>2.9336266960029338</v>
      </c>
      <c r="J332" s="7">
        <v>2.3373405738950224</v>
      </c>
      <c r="K332" s="7">
        <v>4.6950160107829317</v>
      </c>
      <c r="L332" s="8">
        <v>2648.0354699999998</v>
      </c>
      <c r="M332" s="6"/>
    </row>
    <row r="333" spans="1:13" ht="21" x14ac:dyDescent="0.4">
      <c r="A333" s="6">
        <v>332</v>
      </c>
      <c r="B333" s="6" t="s">
        <v>340</v>
      </c>
      <c r="C333" s="7">
        <v>0.34570653773649895</v>
      </c>
      <c r="D333" s="7">
        <v>6.2</v>
      </c>
      <c r="E333" s="8">
        <v>3281.91</v>
      </c>
      <c r="F333" s="7">
        <v>51.856409999999997</v>
      </c>
      <c r="G333" s="9">
        <v>10.897271298215728</v>
      </c>
      <c r="H333" s="10">
        <v>26.2</v>
      </c>
      <c r="I333" s="7">
        <v>1.1483550589695841</v>
      </c>
      <c r="J333" s="7">
        <v>4.6344717015400221</v>
      </c>
      <c r="K333" s="7">
        <v>2.1330469146317785</v>
      </c>
      <c r="L333" s="8">
        <v>3763.4978999999998</v>
      </c>
      <c r="M333" s="6"/>
    </row>
    <row r="334" spans="1:13" ht="21" x14ac:dyDescent="0.4">
      <c r="A334" s="6">
        <v>333</v>
      </c>
      <c r="B334" s="6" t="s">
        <v>341</v>
      </c>
      <c r="C334" s="7">
        <v>0.7401717757139864</v>
      </c>
      <c r="D334" s="7">
        <v>9</v>
      </c>
      <c r="E334" s="8">
        <v>4180.67</v>
      </c>
      <c r="F334" s="7">
        <v>99.549409999999995</v>
      </c>
      <c r="G334" s="9">
        <v>32.426157391243628</v>
      </c>
      <c r="H334" s="10">
        <v>23.9</v>
      </c>
      <c r="I334" s="7">
        <v>2.3612750885478158</v>
      </c>
      <c r="J334" s="7">
        <v>2.8803854479435791</v>
      </c>
      <c r="K334" s="7">
        <v>6.9528140492982331</v>
      </c>
      <c r="L334" s="8">
        <v>2522.1440499999999</v>
      </c>
      <c r="M334" s="6"/>
    </row>
    <row r="335" spans="1:13" ht="21" x14ac:dyDescent="0.4">
      <c r="A335" s="6">
        <v>334</v>
      </c>
      <c r="B335" s="6" t="s">
        <v>342</v>
      </c>
      <c r="C335" s="7">
        <v>0.83996619004014939</v>
      </c>
      <c r="D335" s="7">
        <v>19.3</v>
      </c>
      <c r="E335" s="8">
        <v>3528</v>
      </c>
      <c r="F335" s="7">
        <v>17.391300000000001</v>
      </c>
      <c r="G335" s="9">
        <v>19.000493061914487</v>
      </c>
      <c r="H335" s="10">
        <v>25.7</v>
      </c>
      <c r="I335" s="7">
        <v>0.44163451257496161</v>
      </c>
      <c r="J335" s="7">
        <v>5.987180390223287</v>
      </c>
      <c r="K335" s="7">
        <v>11.931217862928786</v>
      </c>
      <c r="L335" s="8">
        <v>4061.4214299999999</v>
      </c>
      <c r="M335" s="6"/>
    </row>
    <row r="336" spans="1:13" ht="21" x14ac:dyDescent="0.4">
      <c r="A336" s="6">
        <v>335</v>
      </c>
      <c r="B336" s="6" t="s">
        <v>343</v>
      </c>
      <c r="C336" s="7">
        <v>0.7775905800455446</v>
      </c>
      <c r="D336" s="7">
        <v>12.6</v>
      </c>
      <c r="E336" s="8">
        <v>3557.62</v>
      </c>
      <c r="F336" s="7">
        <v>156.92502999999999</v>
      </c>
      <c r="G336" s="9">
        <v>14.515024160850166</v>
      </c>
      <c r="H336" s="10">
        <v>24.6</v>
      </c>
      <c r="I336" s="7">
        <v>0.10600856549209176</v>
      </c>
      <c r="J336" s="7">
        <v>5.369077814600189</v>
      </c>
      <c r="K336" s="7">
        <v>5.964304889563623</v>
      </c>
      <c r="L336" s="8">
        <v>3192.9165200000002</v>
      </c>
      <c r="M336" s="6"/>
    </row>
    <row r="337" spans="1:13" ht="21" x14ac:dyDescent="0.4">
      <c r="A337" s="6">
        <v>336</v>
      </c>
      <c r="B337" s="6" t="s">
        <v>344</v>
      </c>
      <c r="C337" s="7">
        <v>0.65616595884666673</v>
      </c>
      <c r="D337" s="7">
        <v>2.8</v>
      </c>
      <c r="E337" s="8">
        <v>5739.61</v>
      </c>
      <c r="F337" s="7">
        <v>36.744639999999997</v>
      </c>
      <c r="G337" s="9">
        <v>27.697056460831586</v>
      </c>
      <c r="H337" s="10">
        <v>31.3</v>
      </c>
      <c r="I337" s="7">
        <v>6.4380171680457812</v>
      </c>
      <c r="J337" s="7">
        <v>1.892841240221508</v>
      </c>
      <c r="K337" s="7">
        <v>2.5405977387388776</v>
      </c>
      <c r="L337" s="8">
        <v>3767.2141700000002</v>
      </c>
      <c r="M337" s="6"/>
    </row>
    <row r="338" spans="1:13" ht="21" x14ac:dyDescent="0.4">
      <c r="A338" s="6">
        <v>337</v>
      </c>
      <c r="B338" s="6" t="s">
        <v>345</v>
      </c>
      <c r="C338" s="7">
        <v>0.72493622840312422</v>
      </c>
      <c r="D338" s="7">
        <v>3.2</v>
      </c>
      <c r="E338" s="8">
        <v>4800.8100000000004</v>
      </c>
      <c r="F338" s="7">
        <v>19.017499999999998</v>
      </c>
      <c r="G338" s="9">
        <v>16.558700549619125</v>
      </c>
      <c r="H338" s="10">
        <v>41.2</v>
      </c>
      <c r="I338" s="7">
        <v>0.59948668952209672</v>
      </c>
      <c r="J338" s="7">
        <v>2.7174151246066325</v>
      </c>
      <c r="K338" s="7">
        <v>2.1502642905355063</v>
      </c>
      <c r="L338" s="8">
        <v>2081.61888</v>
      </c>
      <c r="M338" s="6"/>
    </row>
    <row r="339" spans="1:13" ht="21" x14ac:dyDescent="0.4">
      <c r="A339" s="6">
        <v>338</v>
      </c>
      <c r="B339" s="6" t="s">
        <v>346</v>
      </c>
      <c r="C339" s="7">
        <v>0.79995395948434622</v>
      </c>
      <c r="D339" s="7">
        <v>16.5</v>
      </c>
      <c r="E339" s="8">
        <v>3478.59</v>
      </c>
      <c r="F339" s="7">
        <v>23.15964</v>
      </c>
      <c r="G339" s="9">
        <v>11.452578268876612</v>
      </c>
      <c r="H339" s="10">
        <v>24</v>
      </c>
      <c r="I339" s="7">
        <v>0.23906763621874688</v>
      </c>
      <c r="J339" s="7">
        <v>2.8775322283609577</v>
      </c>
      <c r="K339" s="7">
        <v>2.4315147329650091</v>
      </c>
      <c r="L339" s="8">
        <v>3705.7147799999998</v>
      </c>
      <c r="M339" s="6"/>
    </row>
    <row r="340" spans="1:13" ht="21" x14ac:dyDescent="0.4">
      <c r="A340" s="6">
        <v>339</v>
      </c>
      <c r="B340" s="6" t="s">
        <v>347</v>
      </c>
      <c r="C340" s="7">
        <v>0.59748427672955984</v>
      </c>
      <c r="D340" s="7">
        <v>8.6999999999999993</v>
      </c>
      <c r="E340" s="8">
        <v>3488.88</v>
      </c>
      <c r="F340" s="7">
        <v>171.50396000000001</v>
      </c>
      <c r="G340" s="9">
        <v>14.622641509433963</v>
      </c>
      <c r="H340" s="10">
        <v>25.5</v>
      </c>
      <c r="I340" s="7">
        <v>0.2308469196364161</v>
      </c>
      <c r="J340" s="7">
        <v>2.8587764436821042</v>
      </c>
      <c r="K340" s="7">
        <v>3.4602630074328187</v>
      </c>
      <c r="L340" s="8">
        <v>3074.1280700000002</v>
      </c>
      <c r="M340" s="6"/>
    </row>
    <row r="341" spans="1:13" ht="21" x14ac:dyDescent="0.4">
      <c r="A341" s="6">
        <v>340</v>
      </c>
      <c r="B341" s="6" t="s">
        <v>348</v>
      </c>
      <c r="C341" s="7">
        <v>0.58830484027334418</v>
      </c>
      <c r="D341" s="7">
        <v>9.9</v>
      </c>
      <c r="E341" s="8">
        <v>3554.31</v>
      </c>
      <c r="F341" s="7">
        <v>96.827640000000002</v>
      </c>
      <c r="G341" s="9">
        <v>15.984488425433309</v>
      </c>
      <c r="H341" s="10">
        <v>25.4</v>
      </c>
      <c r="I341" s="7">
        <v>0.46683524606107762</v>
      </c>
      <c r="J341" s="7">
        <v>2.2699865219550257</v>
      </c>
      <c r="K341" s="7">
        <v>2.0109243101369088</v>
      </c>
      <c r="L341" s="8">
        <v>2353.75848</v>
      </c>
      <c r="M341" s="6"/>
    </row>
    <row r="342" spans="1:13" ht="21" x14ac:dyDescent="0.4">
      <c r="A342" s="6">
        <v>341</v>
      </c>
      <c r="B342" s="6" t="s">
        <v>349</v>
      </c>
      <c r="C342" s="7">
        <v>1.1083426411203712</v>
      </c>
      <c r="D342" s="7">
        <v>22.9</v>
      </c>
      <c r="E342" s="8">
        <v>3160.33</v>
      </c>
      <c r="F342" s="7">
        <v>5.8422599999999996</v>
      </c>
      <c r="G342" s="9">
        <v>14.520147779018815</v>
      </c>
      <c r="H342" s="10">
        <v>25.8</v>
      </c>
      <c r="I342" s="7">
        <v>0.12982891434176741</v>
      </c>
      <c r="J342" s="7">
        <v>4.7254918807457686</v>
      </c>
      <c r="K342" s="7">
        <v>3.7520405533121401</v>
      </c>
      <c r="L342" s="8">
        <v>4466.9645200000004</v>
      </c>
      <c r="M342" s="6"/>
    </row>
    <row r="343" spans="1:13" ht="21" x14ac:dyDescent="0.4">
      <c r="A343" s="6">
        <v>342</v>
      </c>
      <c r="B343" s="6" t="s">
        <v>350</v>
      </c>
      <c r="C343" s="7">
        <v>0.64496820052375603</v>
      </c>
      <c r="D343" s="7">
        <v>9.8000000000000007</v>
      </c>
      <c r="E343" s="8">
        <v>3396.09</v>
      </c>
      <c r="F343" s="7">
        <v>2.5789800000000001</v>
      </c>
      <c r="G343" s="9">
        <v>15.5331088664422</v>
      </c>
      <c r="H343" s="10">
        <v>29.6</v>
      </c>
      <c r="I343" s="7">
        <v>0.29489826010026543</v>
      </c>
      <c r="J343" s="7">
        <v>4.9382716049382713</v>
      </c>
      <c r="K343" s="7">
        <v>2.2750467639356526</v>
      </c>
      <c r="L343" s="8">
        <v>4318.5334800000001</v>
      </c>
      <c r="M343" s="6"/>
    </row>
    <row r="344" spans="1:13" ht="21" x14ac:dyDescent="0.4">
      <c r="A344" s="6">
        <v>343</v>
      </c>
      <c r="B344" s="6" t="s">
        <v>351</v>
      </c>
      <c r="C344" s="7">
        <v>0.41297839368443257</v>
      </c>
      <c r="D344" s="7">
        <v>6.8</v>
      </c>
      <c r="E344" s="8">
        <v>3942.56</v>
      </c>
      <c r="F344" s="7">
        <v>62.728180000000002</v>
      </c>
      <c r="G344" s="9">
        <v>12.056697308743946</v>
      </c>
      <c r="H344" s="10">
        <v>30.1</v>
      </c>
      <c r="I344" s="7">
        <v>1.2902283460733239</v>
      </c>
      <c r="J344" s="7">
        <v>4.6247089273109347</v>
      </c>
      <c r="K344" s="7">
        <v>1.8428248046668991</v>
      </c>
      <c r="L344" s="8">
        <v>2347.0397800000001</v>
      </c>
      <c r="M344" s="6"/>
    </row>
    <row r="345" spans="1:13" ht="21" x14ac:dyDescent="0.4">
      <c r="A345" s="6">
        <v>344</v>
      </c>
      <c r="B345" s="6" t="s">
        <v>352</v>
      </c>
      <c r="C345" s="7">
        <v>0.52046919909888911</v>
      </c>
      <c r="D345" s="7">
        <v>8.6</v>
      </c>
      <c r="E345" s="8">
        <v>3383.38</v>
      </c>
      <c r="F345" s="7">
        <v>153.09324000000001</v>
      </c>
      <c r="G345" s="9">
        <v>12.390274217354152</v>
      </c>
      <c r="H345" s="10">
        <v>28.6</v>
      </c>
      <c r="I345" s="7">
        <v>0.47491581037906916</v>
      </c>
      <c r="J345" s="7">
        <v>5.1787980009839725</v>
      </c>
      <c r="K345" s="7">
        <v>2.1516610994588157</v>
      </c>
      <c r="L345" s="8">
        <v>5162.6531000000004</v>
      </c>
      <c r="M345" s="6"/>
    </row>
    <row r="346" spans="1:13" ht="21" x14ac:dyDescent="0.4">
      <c r="A346" s="6">
        <v>345</v>
      </c>
      <c r="B346" s="6" t="s">
        <v>353</v>
      </c>
      <c r="C346" s="7">
        <v>0.55164902810332173</v>
      </c>
      <c r="D346" s="7">
        <v>5.8</v>
      </c>
      <c r="E346" s="8">
        <v>3094.11</v>
      </c>
      <c r="F346" s="7">
        <v>115.76264999999999</v>
      </c>
      <c r="G346" s="9">
        <v>10.796221322537111</v>
      </c>
      <c r="H346" s="10">
        <v>30.3</v>
      </c>
      <c r="I346" s="7">
        <v>0.5198135602030739</v>
      </c>
      <c r="J346" s="7">
        <v>6.6292587068210329</v>
      </c>
      <c r="K346" s="7">
        <v>1.8358311433103676</v>
      </c>
      <c r="L346" s="8">
        <v>4362.9519099999998</v>
      </c>
      <c r="M346" s="6"/>
    </row>
    <row r="347" spans="1:13" ht="21" x14ac:dyDescent="0.4">
      <c r="A347" s="6">
        <v>346</v>
      </c>
      <c r="B347" s="6" t="s">
        <v>354</v>
      </c>
      <c r="C347" s="7">
        <v>0.89613541601842062</v>
      </c>
      <c r="D347" s="7">
        <v>16</v>
      </c>
      <c r="E347" s="8">
        <v>3770.16</v>
      </c>
      <c r="F347" s="7">
        <v>100.44541</v>
      </c>
      <c r="G347" s="9">
        <v>30.253460522923465</v>
      </c>
      <c r="H347" s="10">
        <v>23</v>
      </c>
      <c r="I347" s="7">
        <v>2.2533206831119545</v>
      </c>
      <c r="J347" s="7">
        <v>5.4230417040797274</v>
      </c>
      <c r="K347" s="7">
        <v>3.4592782909417426</v>
      </c>
      <c r="L347" s="8">
        <v>3460.22955</v>
      </c>
      <c r="M347" s="6"/>
    </row>
    <row r="348" spans="1:13" ht="21" x14ac:dyDescent="0.4">
      <c r="A348" s="6">
        <v>347</v>
      </c>
      <c r="B348" s="6" t="s">
        <v>355</v>
      </c>
      <c r="C348" s="7">
        <v>0.80595808556087989</v>
      </c>
      <c r="D348" s="7">
        <v>22.2</v>
      </c>
      <c r="E348" s="8">
        <v>3269.66</v>
      </c>
      <c r="F348" s="7">
        <v>34.997869999999999</v>
      </c>
      <c r="G348" s="9">
        <v>12.735985220252871</v>
      </c>
      <c r="H348" s="10">
        <v>26.1</v>
      </c>
      <c r="I348" s="7">
        <v>0.25108066475302487</v>
      </c>
      <c r="J348" s="7">
        <v>4.503204202990589</v>
      </c>
      <c r="K348" s="7">
        <v>0.93412620518445821</v>
      </c>
      <c r="L348" s="8">
        <v>3371.6413600000001</v>
      </c>
      <c r="M348" s="6"/>
    </row>
    <row r="349" spans="1:13" ht="21" x14ac:dyDescent="0.4">
      <c r="A349" s="6">
        <v>348</v>
      </c>
      <c r="B349" s="6" t="s">
        <v>356</v>
      </c>
      <c r="C349" s="7">
        <v>0.79828062634326058</v>
      </c>
      <c r="D349" s="7">
        <v>19.100000000000001</v>
      </c>
      <c r="E349" s="8">
        <v>3389.98</v>
      </c>
      <c r="F349" s="7">
        <v>13.940519999999999</v>
      </c>
      <c r="G349" s="9">
        <v>15.709753351755195</v>
      </c>
      <c r="H349" s="10">
        <v>28</v>
      </c>
      <c r="I349" s="7">
        <v>0.15918243899333026</v>
      </c>
      <c r="J349" s="7">
        <v>4.6054651519803498</v>
      </c>
      <c r="K349" s="7">
        <v>3.4295363831747001</v>
      </c>
      <c r="L349" s="8">
        <v>2998.6439500000001</v>
      </c>
      <c r="M349" s="6"/>
    </row>
    <row r="350" spans="1:13" ht="21" x14ac:dyDescent="0.4">
      <c r="A350" s="6">
        <v>349</v>
      </c>
      <c r="B350" s="6" t="s">
        <v>357</v>
      </c>
      <c r="C350" s="7">
        <v>0.57757941716986083</v>
      </c>
      <c r="D350" s="7">
        <v>8.6</v>
      </c>
      <c r="E350" s="8">
        <v>3591.87</v>
      </c>
      <c r="F350" s="7">
        <v>61.77261</v>
      </c>
      <c r="G350" s="9">
        <v>11.83600245033692</v>
      </c>
      <c r="H350" s="10">
        <v>29.2</v>
      </c>
      <c r="I350" s="7">
        <v>0.24232811226400544</v>
      </c>
      <c r="J350" s="7">
        <v>4.59438172748753</v>
      </c>
      <c r="K350" s="7">
        <v>2.9495930690469936</v>
      </c>
      <c r="L350" s="8">
        <v>3305.48263</v>
      </c>
      <c r="M350" s="6"/>
    </row>
    <row r="351" spans="1:13" ht="21" x14ac:dyDescent="0.4">
      <c r="A351" s="6">
        <v>350</v>
      </c>
      <c r="B351" s="6" t="s">
        <v>358</v>
      </c>
      <c r="C351" s="7">
        <v>0.57573185716276298</v>
      </c>
      <c r="D351" s="7">
        <v>8</v>
      </c>
      <c r="E351" s="8">
        <v>3261.93</v>
      </c>
      <c r="F351" s="7">
        <v>94.504409999999993</v>
      </c>
      <c r="G351" s="9">
        <v>16.492912607830966</v>
      </c>
      <c r="H351" s="10">
        <v>27.6</v>
      </c>
      <c r="I351" s="7">
        <v>1.4995640802092416</v>
      </c>
      <c r="J351" s="7">
        <v>3.9268839542454681</v>
      </c>
      <c r="K351" s="7">
        <v>2.0129713844166042</v>
      </c>
      <c r="L351" s="8">
        <v>3787.7139200000001</v>
      </c>
      <c r="M351" s="6"/>
    </row>
    <row r="352" spans="1:13" ht="21" x14ac:dyDescent="0.4">
      <c r="A352" s="6">
        <v>351</v>
      </c>
      <c r="B352" s="6" t="s">
        <v>359</v>
      </c>
      <c r="C352" s="7">
        <v>0.5744718002444561</v>
      </c>
      <c r="D352" s="7">
        <v>2.6</v>
      </c>
      <c r="E352" s="8">
        <v>3315.96</v>
      </c>
      <c r="F352" s="7">
        <v>157.82080999999999</v>
      </c>
      <c r="G352" s="9">
        <v>12.327571154181946</v>
      </c>
      <c r="H352" s="10">
        <v>26.9</v>
      </c>
      <c r="I352" s="7">
        <v>0.38250481808953557</v>
      </c>
      <c r="J352" s="7">
        <v>6.1114021302601707</v>
      </c>
      <c r="K352" s="7">
        <v>3.0991793259996512</v>
      </c>
      <c r="L352" s="8">
        <v>3431.34276</v>
      </c>
      <c r="M352" s="6"/>
    </row>
    <row r="353" spans="1:13" ht="21" x14ac:dyDescent="0.4">
      <c r="A353" s="6">
        <v>352</v>
      </c>
      <c r="B353" s="6" t="s">
        <v>360</v>
      </c>
      <c r="C353" s="7">
        <v>0.58412096713323669</v>
      </c>
      <c r="D353" s="7">
        <v>11.6</v>
      </c>
      <c r="E353" s="8">
        <v>3851.8</v>
      </c>
      <c r="F353" s="7">
        <v>23.402709999999999</v>
      </c>
      <c r="G353" s="9">
        <v>20.18634842626993</v>
      </c>
      <c r="H353" s="10">
        <v>29.5</v>
      </c>
      <c r="I353" s="7">
        <v>0.80750031461051219</v>
      </c>
      <c r="J353" s="7">
        <v>2.3901575826700996</v>
      </c>
      <c r="K353" s="7">
        <v>1.0239938275228742</v>
      </c>
      <c r="L353" s="8">
        <v>2422.3324600000001</v>
      </c>
      <c r="M353" s="6"/>
    </row>
    <row r="354" spans="1:13" ht="21" x14ac:dyDescent="0.4">
      <c r="A354" s="6">
        <v>353</v>
      </c>
      <c r="B354" s="6" t="s">
        <v>361</v>
      </c>
      <c r="C354" s="7">
        <v>0.5982561469758364</v>
      </c>
      <c r="D354" s="7">
        <v>14.9</v>
      </c>
      <c r="E354" s="8">
        <v>4202.1000000000004</v>
      </c>
      <c r="F354" s="7">
        <v>141.66343000000001</v>
      </c>
      <c r="G354" s="9">
        <v>13.832021554193098</v>
      </c>
      <c r="H354" s="10">
        <v>26.1</v>
      </c>
      <c r="I354" s="7">
        <v>0.29631385563588952</v>
      </c>
      <c r="J354" s="7">
        <v>5.303689246239685</v>
      </c>
      <c r="K354" s="7">
        <v>6.0296582302649728</v>
      </c>
      <c r="L354" s="8">
        <v>3571.8225600000001</v>
      </c>
      <c r="M354" s="6"/>
    </row>
    <row r="355" spans="1:13" ht="21" x14ac:dyDescent="0.4">
      <c r="A355" s="6">
        <v>354</v>
      </c>
      <c r="B355" s="6" t="s">
        <v>362</v>
      </c>
      <c r="C355" s="7">
        <v>0.81498173857543643</v>
      </c>
      <c r="D355" s="7">
        <v>2.8</v>
      </c>
      <c r="E355" s="8">
        <v>4800.54</v>
      </c>
      <c r="F355" s="7">
        <v>40.75132</v>
      </c>
      <c r="G355" s="9">
        <v>36.05710047155091</v>
      </c>
      <c r="H355" s="10">
        <v>34.1</v>
      </c>
      <c r="I355" s="7">
        <v>3.9273273683491561</v>
      </c>
      <c r="J355" s="7">
        <v>2.5718107586371288</v>
      </c>
      <c r="K355" s="7">
        <v>4.6802564910778557</v>
      </c>
      <c r="L355" s="8">
        <v>1648.72829</v>
      </c>
      <c r="M355" s="6"/>
    </row>
    <row r="356" spans="1:13" ht="21" x14ac:dyDescent="0.4">
      <c r="A356" s="6">
        <v>355</v>
      </c>
      <c r="B356" s="6" t="s">
        <v>363</v>
      </c>
      <c r="C356" s="7">
        <v>0.79464993923693239</v>
      </c>
      <c r="D356" s="7">
        <v>2.9</v>
      </c>
      <c r="E356" s="8">
        <v>3964.54</v>
      </c>
      <c r="F356" s="7">
        <v>86.23415</v>
      </c>
      <c r="G356" s="9">
        <v>17.959670787882317</v>
      </c>
      <c r="H356" s="10">
        <v>38.700000000000003</v>
      </c>
      <c r="I356" s="7">
        <v>0.42945334168381499</v>
      </c>
      <c r="J356" s="7">
        <v>6.5493126860186726</v>
      </c>
      <c r="K356" s="7">
        <v>2.4976895480246548</v>
      </c>
      <c r="L356" s="8">
        <v>3165.70489</v>
      </c>
      <c r="M356" s="6"/>
    </row>
    <row r="357" spans="1:13" ht="21" x14ac:dyDescent="0.4">
      <c r="A357" s="6">
        <v>356</v>
      </c>
      <c r="B357" s="6" t="s">
        <v>364</v>
      </c>
      <c r="C357" s="7">
        <v>0.48265929703008831</v>
      </c>
      <c r="D357" s="7">
        <v>6.7</v>
      </c>
      <c r="E357" s="8">
        <v>3607.5</v>
      </c>
      <c r="F357" s="7">
        <v>113.84229999999999</v>
      </c>
      <c r="G357" s="9">
        <v>10.587365225176132</v>
      </c>
      <c r="H357" s="10">
        <v>26.5</v>
      </c>
      <c r="I357" s="7">
        <v>0.41218357803772188</v>
      </c>
      <c r="J357" s="7">
        <v>4.2816550542991711</v>
      </c>
      <c r="K357" s="7">
        <v>3.837011664266345</v>
      </c>
      <c r="L357" s="8">
        <v>3096.7783800000002</v>
      </c>
      <c r="M357" s="6"/>
    </row>
    <row r="358" spans="1:13" ht="21" x14ac:dyDescent="0.4">
      <c r="A358" s="6">
        <v>357</v>
      </c>
      <c r="B358" s="6" t="s">
        <v>365</v>
      </c>
      <c r="C358" s="7">
        <v>0.69798247401671076</v>
      </c>
      <c r="D358" s="7">
        <v>11.1</v>
      </c>
      <c r="E358" s="8">
        <v>3359.68</v>
      </c>
      <c r="F358" s="7">
        <v>40.249830000000003</v>
      </c>
      <c r="G358" s="9">
        <v>17.169349908294272</v>
      </c>
      <c r="H358" s="10">
        <v>26.7</v>
      </c>
      <c r="I358" s="7">
        <v>0.3043896187119513</v>
      </c>
      <c r="J358" s="7">
        <v>5.6042388424699405</v>
      </c>
      <c r="K358" s="7">
        <v>4.0235887507642145</v>
      </c>
      <c r="L358" s="8">
        <v>3165.3250499999999</v>
      </c>
      <c r="M358" s="6"/>
    </row>
    <row r="359" spans="1:13" ht="21" x14ac:dyDescent="0.4">
      <c r="A359" s="6">
        <v>358</v>
      </c>
      <c r="B359" s="6" t="s">
        <v>366</v>
      </c>
      <c r="C359" s="7">
        <v>0.72189696561490768</v>
      </c>
      <c r="D359" s="7">
        <v>6.8</v>
      </c>
      <c r="E359" s="8">
        <v>3735.63</v>
      </c>
      <c r="F359" s="7">
        <v>12.29508</v>
      </c>
      <c r="G359" s="9">
        <v>11.812859437334852</v>
      </c>
      <c r="H359" s="10">
        <v>31.4</v>
      </c>
      <c r="I359" s="7">
        <v>0.2017208338828933</v>
      </c>
      <c r="J359" s="7">
        <v>3.972160337115521</v>
      </c>
      <c r="K359" s="7">
        <v>1.0215360171321002</v>
      </c>
      <c r="L359" s="8">
        <v>3696.47514</v>
      </c>
      <c r="M359" s="6"/>
    </row>
    <row r="360" spans="1:13" ht="21" x14ac:dyDescent="0.4">
      <c r="A360" s="6">
        <v>359</v>
      </c>
      <c r="B360" s="6" t="s">
        <v>367</v>
      </c>
      <c r="C360" s="7">
        <v>0.58788550423007269</v>
      </c>
      <c r="D360" s="7">
        <v>7</v>
      </c>
      <c r="E360" s="8">
        <v>3512.07</v>
      </c>
      <c r="F360" s="7">
        <v>9.3978000000000002</v>
      </c>
      <c r="G360" s="9">
        <v>13.838959915668838</v>
      </c>
      <c r="H360" s="10">
        <v>26.6</v>
      </c>
      <c r="I360" s="7">
        <v>0.50203667149686793</v>
      </c>
      <c r="J360" s="7">
        <v>1.6217531151174418</v>
      </c>
      <c r="K360" s="7">
        <v>1.3255128794226558</v>
      </c>
      <c r="L360" s="8">
        <v>3413.3308099999999</v>
      </c>
      <c r="M360" s="6"/>
    </row>
    <row r="361" spans="1:13" ht="21" x14ac:dyDescent="0.4">
      <c r="A361" s="6">
        <v>360</v>
      </c>
      <c r="B361" s="6" t="s">
        <v>368</v>
      </c>
      <c r="C361" s="7">
        <v>0.8765580562980525</v>
      </c>
      <c r="D361" s="7">
        <v>7.7</v>
      </c>
      <c r="E361" s="8">
        <v>4029.87</v>
      </c>
      <c r="F361" s="7">
        <v>229.66526999999999</v>
      </c>
      <c r="G361" s="9">
        <v>24.153790914116687</v>
      </c>
      <c r="H361" s="10">
        <v>22.5</v>
      </c>
      <c r="I361" s="7">
        <v>4.9751243781094523</v>
      </c>
      <c r="J361" s="7">
        <v>2.4507149818476108</v>
      </c>
      <c r="K361" s="7">
        <v>3.6479747405376752</v>
      </c>
      <c r="L361" s="8">
        <v>1752.1187299999999</v>
      </c>
      <c r="M361" s="6"/>
    </row>
    <row r="362" spans="1:13" ht="21" x14ac:dyDescent="0.4">
      <c r="A362" s="6">
        <v>361</v>
      </c>
      <c r="B362" s="6" t="s">
        <v>369</v>
      </c>
      <c r="C362" s="7">
        <v>0.740774301701289</v>
      </c>
      <c r="D362" s="7">
        <v>10.3</v>
      </c>
      <c r="E362" s="8">
        <v>3660.67</v>
      </c>
      <c r="F362" s="7">
        <v>30.938379999999999</v>
      </c>
      <c r="G362" s="9">
        <v>15.33651994653739</v>
      </c>
      <c r="H362" s="10">
        <v>26.8</v>
      </c>
      <c r="I362" s="7">
        <v>0.25916630292448711</v>
      </c>
      <c r="J362" s="7">
        <v>3.1715107718097997</v>
      </c>
      <c r="K362" s="7">
        <v>1.1764039598577352</v>
      </c>
      <c r="L362" s="8">
        <v>2787.3728599999999</v>
      </c>
      <c r="M362" s="6"/>
    </row>
    <row r="363" spans="1:13" ht="21" x14ac:dyDescent="0.4">
      <c r="A363" s="6">
        <v>362</v>
      </c>
      <c r="B363" s="6" t="s">
        <v>370</v>
      </c>
      <c r="C363" s="7">
        <v>0.75050033355570389</v>
      </c>
      <c r="D363" s="7">
        <v>12.1</v>
      </c>
      <c r="E363" s="8">
        <v>3243.03</v>
      </c>
      <c r="F363" s="7">
        <v>240.33652000000001</v>
      </c>
      <c r="G363" s="9">
        <v>8.8762878956341265</v>
      </c>
      <c r="H363" s="10">
        <v>30.6</v>
      </c>
      <c r="I363" s="7">
        <v>0.33684615754775998</v>
      </c>
      <c r="J363" s="7">
        <v>2.7796308650211254</v>
      </c>
      <c r="K363" s="7">
        <v>1.6918686531761915</v>
      </c>
      <c r="L363" s="8">
        <v>2634.7842999999998</v>
      </c>
      <c r="M363" s="6"/>
    </row>
    <row r="364" spans="1:13" ht="21" x14ac:dyDescent="0.4">
      <c r="A364" s="6">
        <v>363</v>
      </c>
      <c r="B364" s="6" t="s">
        <v>371</v>
      </c>
      <c r="C364" s="7">
        <v>1.1508476673679</v>
      </c>
      <c r="D364" s="7">
        <v>12.3</v>
      </c>
      <c r="E364" s="8">
        <v>3794.5</v>
      </c>
      <c r="F364" s="7">
        <v>39.305819999999997</v>
      </c>
      <c r="G364" s="9">
        <v>14.818710555624303</v>
      </c>
      <c r="H364" s="10">
        <v>24.9</v>
      </c>
      <c r="I364" s="7">
        <v>4.2847725774555041</v>
      </c>
      <c r="J364" s="7">
        <v>3.8670956564781584</v>
      </c>
      <c r="K364" s="7">
        <v>4.3899269892340058</v>
      </c>
      <c r="L364" s="8">
        <v>3827.8523700000001</v>
      </c>
      <c r="M364" s="6"/>
    </row>
    <row r="365" spans="1:13" ht="21" x14ac:dyDescent="0.4">
      <c r="A365" s="6">
        <v>364</v>
      </c>
      <c r="B365" s="6" t="s">
        <v>372</v>
      </c>
      <c r="C365" s="7">
        <v>0.51691022964509392</v>
      </c>
      <c r="D365" s="7">
        <v>11.3</v>
      </c>
      <c r="E365" s="8">
        <v>3840.22</v>
      </c>
      <c r="F365" s="7">
        <v>211.44408999999999</v>
      </c>
      <c r="G365" s="9">
        <v>17.862212943632567</v>
      </c>
      <c r="H365" s="10">
        <v>30</v>
      </c>
      <c r="I365" s="7">
        <v>0.41906548397074522</v>
      </c>
      <c r="J365" s="7">
        <v>2.9227557411273488</v>
      </c>
      <c r="K365" s="7">
        <v>3.2298121085594991</v>
      </c>
      <c r="L365" s="8">
        <v>4143.1231699999998</v>
      </c>
      <c r="M365" s="6"/>
    </row>
    <row r="366" spans="1:13" ht="21" x14ac:dyDescent="0.4">
      <c r="A366" s="6">
        <v>365</v>
      </c>
      <c r="B366" s="6" t="s">
        <v>373</v>
      </c>
      <c r="C366" s="7">
        <v>0.58622814796999712</v>
      </c>
      <c r="D366" s="7">
        <v>13.9</v>
      </c>
      <c r="E366" s="8">
        <v>3434.23</v>
      </c>
      <c r="F366" s="7">
        <v>66.86627</v>
      </c>
      <c r="G366" s="9">
        <v>17.677033384941453</v>
      </c>
      <c r="H366" s="10">
        <v>27.7</v>
      </c>
      <c r="I366" s="7">
        <v>0.261998927052013</v>
      </c>
      <c r="J366" s="7">
        <v>4.8100771115486944</v>
      </c>
      <c r="K366" s="7">
        <v>10.011123303320456</v>
      </c>
      <c r="L366" s="8">
        <v>4533.6179300000003</v>
      </c>
      <c r="M366" s="6"/>
    </row>
    <row r="367" spans="1:13" ht="21" x14ac:dyDescent="0.4">
      <c r="A367" s="6">
        <v>366</v>
      </c>
      <c r="B367" s="6" t="s">
        <v>374</v>
      </c>
      <c r="C367" s="7">
        <v>0.52046157506542945</v>
      </c>
      <c r="D367" s="7">
        <v>9.9</v>
      </c>
      <c r="E367" s="8">
        <v>3271.45</v>
      </c>
      <c r="F367" s="7">
        <v>75.219719999999995</v>
      </c>
      <c r="G367" s="9">
        <v>12.788484415893409</v>
      </c>
      <c r="H367" s="10">
        <v>26</v>
      </c>
      <c r="I367" s="7">
        <v>0.54166779514123986</v>
      </c>
      <c r="J367" s="7">
        <v>4.3123959076849863</v>
      </c>
      <c r="K367" s="7">
        <v>2.7123483226266947</v>
      </c>
      <c r="L367" s="8">
        <v>2681.3882899999999</v>
      </c>
      <c r="M367" s="6"/>
    </row>
    <row r="368" spans="1:13" ht="21" x14ac:dyDescent="0.4">
      <c r="A368" s="6">
        <v>367</v>
      </c>
      <c r="B368" s="6" t="s">
        <v>375</v>
      </c>
      <c r="C368" s="7">
        <v>0.57443434257835668</v>
      </c>
      <c r="D368" s="7">
        <v>10.5</v>
      </c>
      <c r="E368" s="8">
        <v>3737.14</v>
      </c>
      <c r="F368" s="7">
        <v>116.05396</v>
      </c>
      <c r="G368" s="9">
        <v>15.235524133506047</v>
      </c>
      <c r="H368" s="10">
        <v>28.7</v>
      </c>
      <c r="I368" s="7">
        <v>0.53789845412661663</v>
      </c>
      <c r="J368" s="7">
        <v>4.4187257121412058</v>
      </c>
      <c r="K368" s="7">
        <v>2.8857910729634515</v>
      </c>
      <c r="L368" s="8">
        <v>2741.5227</v>
      </c>
      <c r="M368" s="6"/>
    </row>
    <row r="369" spans="1:13" ht="21" x14ac:dyDescent="0.4">
      <c r="A369" s="6">
        <v>368</v>
      </c>
      <c r="B369" s="6" t="s">
        <v>376</v>
      </c>
      <c r="C369" s="7">
        <v>0.57529202919196121</v>
      </c>
      <c r="D369" s="7">
        <v>7.6</v>
      </c>
      <c r="E369" s="8">
        <v>3680.53</v>
      </c>
      <c r="F369" s="7">
        <v>123.50897000000001</v>
      </c>
      <c r="G369" s="9">
        <v>25.937452058997568</v>
      </c>
      <c r="H369" s="10">
        <v>26.3</v>
      </c>
      <c r="I369" s="7">
        <v>0.29810168844796336</v>
      </c>
      <c r="J369" s="7">
        <v>5.3693922724583052</v>
      </c>
      <c r="K369" s="7">
        <v>3.2560433057923683</v>
      </c>
      <c r="L369" s="8">
        <v>3826.8973700000001</v>
      </c>
      <c r="M369" s="6"/>
    </row>
    <row r="370" spans="1:13" ht="21" x14ac:dyDescent="0.4">
      <c r="A370" s="6">
        <v>369</v>
      </c>
      <c r="B370" s="6" t="s">
        <v>377</v>
      </c>
      <c r="C370" s="7">
        <v>0.64666618818632027</v>
      </c>
      <c r="D370" s="7">
        <v>4.7</v>
      </c>
      <c r="E370" s="8">
        <v>3919.96</v>
      </c>
      <c r="F370" s="7">
        <v>53.365380000000002</v>
      </c>
      <c r="G370" s="9">
        <v>24.136941075145341</v>
      </c>
      <c r="H370" s="10">
        <v>29.5</v>
      </c>
      <c r="I370" s="7">
        <v>0.97010635240011489</v>
      </c>
      <c r="J370" s="7">
        <v>4.5216392736668336</v>
      </c>
      <c r="K370" s="7">
        <v>6.0317950190195937</v>
      </c>
      <c r="L370" s="8">
        <v>3505.3757300000002</v>
      </c>
      <c r="M370" s="6"/>
    </row>
    <row r="371" spans="1:13" ht="21" x14ac:dyDescent="0.4">
      <c r="A371" s="6">
        <v>370</v>
      </c>
      <c r="B371" s="6" t="s">
        <v>378</v>
      </c>
      <c r="C371" s="7">
        <v>0.83384231351408766</v>
      </c>
      <c r="D371" s="7">
        <v>9</v>
      </c>
      <c r="E371" s="8">
        <v>3810.06</v>
      </c>
      <c r="F371" s="7">
        <v>134.86670000000001</v>
      </c>
      <c r="G371" s="9">
        <v>23.302440449318851</v>
      </c>
      <c r="H371" s="10">
        <v>27.4</v>
      </c>
      <c r="I371" s="7">
        <v>0.24448972031857755</v>
      </c>
      <c r="J371" s="7">
        <v>4.9127652229333183</v>
      </c>
      <c r="K371" s="7">
        <v>3.4018907507236378</v>
      </c>
      <c r="L371" s="8">
        <v>3852.0461</v>
      </c>
      <c r="M371" s="6"/>
    </row>
    <row r="372" spans="1:13" ht="21" x14ac:dyDescent="0.4">
      <c r="A372" s="6">
        <v>371</v>
      </c>
      <c r="B372" s="6" t="s">
        <v>379</v>
      </c>
      <c r="C372" s="7">
        <v>0.78637254681057212</v>
      </c>
      <c r="D372" s="7">
        <v>19</v>
      </c>
      <c r="E372" s="8">
        <v>3922.04</v>
      </c>
      <c r="F372" s="7">
        <v>12.60097</v>
      </c>
      <c r="G372" s="9">
        <v>21.518217255131699</v>
      </c>
      <c r="H372" s="10">
        <v>26.1</v>
      </c>
      <c r="I372" s="7">
        <v>0.36470363487956092</v>
      </c>
      <c r="J372" s="7">
        <v>8.3369009260719675</v>
      </c>
      <c r="K372" s="7">
        <v>3.0648250377413753</v>
      </c>
      <c r="L372" s="8">
        <v>5931.8852699999998</v>
      </c>
      <c r="M372" s="6"/>
    </row>
    <row r="373" spans="1:13" ht="21" x14ac:dyDescent="0.4">
      <c r="A373" s="6">
        <v>372</v>
      </c>
      <c r="B373" s="6" t="s">
        <v>380</v>
      </c>
      <c r="C373" s="7">
        <v>0.60715410831400185</v>
      </c>
      <c r="D373" s="7">
        <v>10.1</v>
      </c>
      <c r="E373" s="8">
        <v>3221.67</v>
      </c>
      <c r="F373" s="7">
        <v>194.20877999999999</v>
      </c>
      <c r="G373" s="9">
        <v>12.88770512930664</v>
      </c>
      <c r="H373" s="10">
        <v>24.6</v>
      </c>
      <c r="I373" s="7">
        <v>0.1867278652186222</v>
      </c>
      <c r="J373" s="7">
        <v>3.8663115387919924</v>
      </c>
      <c r="K373" s="7">
        <v>4.8373285219234194</v>
      </c>
      <c r="L373" s="8">
        <v>4212.4323400000003</v>
      </c>
      <c r="M373" s="6"/>
    </row>
    <row r="374" spans="1:13" ht="21" x14ac:dyDescent="0.4">
      <c r="A374" s="6">
        <v>373</v>
      </c>
      <c r="B374" s="6" t="s">
        <v>381</v>
      </c>
      <c r="C374" s="7">
        <v>0.61592129288965192</v>
      </c>
      <c r="D374" s="7">
        <v>15.3</v>
      </c>
      <c r="E374" s="8">
        <v>3480.17</v>
      </c>
      <c r="F374" s="7">
        <v>13.46983</v>
      </c>
      <c r="G374" s="9">
        <v>10.001907720818686</v>
      </c>
      <c r="H374" s="10">
        <v>27.6</v>
      </c>
      <c r="I374" s="7">
        <v>0.29652886795743938</v>
      </c>
      <c r="J374" s="7">
        <v>2.4527839097375521</v>
      </c>
      <c r="K374" s="7">
        <v>1.1092033902924263</v>
      </c>
      <c r="L374" s="8">
        <v>4282.6152099999999</v>
      </c>
      <c r="M374" s="6"/>
    </row>
    <row r="375" spans="1:13" ht="21" x14ac:dyDescent="0.4">
      <c r="A375" s="6">
        <v>374</v>
      </c>
      <c r="B375" s="6" t="s">
        <v>382</v>
      </c>
      <c r="C375" s="7">
        <v>0.7887589448488832</v>
      </c>
      <c r="D375" s="7">
        <v>14.6</v>
      </c>
      <c r="E375" s="8">
        <v>3428.4</v>
      </c>
      <c r="F375" s="7">
        <v>124.90008</v>
      </c>
      <c r="G375" s="9">
        <v>23.526347773244204</v>
      </c>
      <c r="H375" s="10">
        <v>25.6</v>
      </c>
      <c r="I375" s="7">
        <v>0.2915761013624556</v>
      </c>
      <c r="J375" s="7">
        <v>3.72056106060794</v>
      </c>
      <c r="K375" s="7">
        <v>5.3471903563057301</v>
      </c>
      <c r="L375" s="8">
        <v>4552.2056700000003</v>
      </c>
      <c r="M375" s="6"/>
    </row>
    <row r="376" spans="1:13" ht="21" x14ac:dyDescent="0.4">
      <c r="A376" s="6">
        <v>375</v>
      </c>
      <c r="B376" s="6" t="s">
        <v>383</v>
      </c>
      <c r="C376" s="7">
        <v>0.63712506263869995</v>
      </c>
      <c r="D376" s="7">
        <v>8.3000000000000007</v>
      </c>
      <c r="E376" s="8">
        <v>3925.75</v>
      </c>
      <c r="F376" s="7">
        <v>116.90788000000001</v>
      </c>
      <c r="G376" s="9">
        <v>21.332951535542989</v>
      </c>
      <c r="H376" s="10">
        <v>25.3</v>
      </c>
      <c r="I376" s="7">
        <v>0.27283562371659559</v>
      </c>
      <c r="J376" s="7">
        <v>4.9088287330108509</v>
      </c>
      <c r="K376" s="7">
        <v>13.287892578464559</v>
      </c>
      <c r="L376" s="8">
        <v>3665.6780800000001</v>
      </c>
      <c r="M376" s="6"/>
    </row>
    <row r="377" spans="1:13" ht="21" x14ac:dyDescent="0.4">
      <c r="A377" s="6">
        <v>376</v>
      </c>
      <c r="B377" s="6" t="s">
        <v>384</v>
      </c>
      <c r="C377" s="7">
        <v>0.67207350272232314</v>
      </c>
      <c r="D377" s="7">
        <v>15.9</v>
      </c>
      <c r="E377" s="8">
        <v>3140.27</v>
      </c>
      <c r="F377" s="7">
        <v>98.432720000000003</v>
      </c>
      <c r="G377" s="9">
        <v>16.943625226860252</v>
      </c>
      <c r="H377" s="10">
        <v>23.2</v>
      </c>
      <c r="I377" s="7">
        <v>0.28433035124953032</v>
      </c>
      <c r="J377" s="7">
        <v>4.3954174228675136</v>
      </c>
      <c r="K377" s="7">
        <v>5.3293727313974593</v>
      </c>
      <c r="L377" s="8">
        <v>4625.4678999999996</v>
      </c>
      <c r="M377" s="6"/>
    </row>
    <row r="378" spans="1:13" ht="21" x14ac:dyDescent="0.4">
      <c r="A378" s="6">
        <v>377</v>
      </c>
      <c r="B378" s="6" t="s">
        <v>385</v>
      </c>
      <c r="C378" s="7">
        <v>1.0562301452921161</v>
      </c>
      <c r="D378" s="7">
        <v>6.8</v>
      </c>
      <c r="E378" s="8">
        <v>3747.77</v>
      </c>
      <c r="F378" s="7">
        <v>206.19755000000001</v>
      </c>
      <c r="G378" s="9">
        <v>29.413187557447632</v>
      </c>
      <c r="H378" s="10">
        <v>23.8</v>
      </c>
      <c r="I378" s="7">
        <v>2.3205445544554455</v>
      </c>
      <c r="J378" s="7">
        <v>3.708899746827278</v>
      </c>
      <c r="K378" s="7">
        <v>4.9178398077822392</v>
      </c>
      <c r="L378" s="8">
        <v>2630.9644800000001</v>
      </c>
      <c r="M378" s="6"/>
    </row>
    <row r="379" spans="1:13" ht="21" x14ac:dyDescent="0.4">
      <c r="A379" s="6">
        <v>378</v>
      </c>
      <c r="B379" s="6" t="s">
        <v>386</v>
      </c>
      <c r="C379" s="7">
        <v>0.83615419592785334</v>
      </c>
      <c r="D379" s="7">
        <v>17.399999999999999</v>
      </c>
      <c r="E379" s="8">
        <v>3232.13</v>
      </c>
      <c r="F379" s="7">
        <v>24.428270000000001</v>
      </c>
      <c r="G379" s="9">
        <v>19.223968069519525</v>
      </c>
      <c r="H379" s="10">
        <v>26.5</v>
      </c>
      <c r="I379" s="7">
        <v>0.3223406893131664</v>
      </c>
      <c r="J379" s="7">
        <v>3.0313747284393471</v>
      </c>
      <c r="K379" s="7">
        <v>1.5955135654019097</v>
      </c>
      <c r="L379" s="8">
        <v>2677.3859400000001</v>
      </c>
      <c r="M379" s="6"/>
    </row>
    <row r="380" spans="1:13" ht="21" x14ac:dyDescent="0.4">
      <c r="A380" s="6">
        <v>379</v>
      </c>
      <c r="B380" s="6" t="s">
        <v>387</v>
      </c>
      <c r="C380" s="7">
        <v>0.65122630113964597</v>
      </c>
      <c r="D380" s="7">
        <v>13</v>
      </c>
      <c r="E380" s="8">
        <v>4025.65</v>
      </c>
      <c r="F380" s="7">
        <v>12.31884</v>
      </c>
      <c r="G380" s="9">
        <v>38.259545191954203</v>
      </c>
      <c r="H380" s="10">
        <v>27.1</v>
      </c>
      <c r="I380" s="7">
        <v>0.50700416870094267</v>
      </c>
      <c r="J380" s="7">
        <v>3.1510950055144167</v>
      </c>
      <c r="K380" s="7">
        <v>2.6186912452077094</v>
      </c>
      <c r="L380" s="8">
        <v>2221.39068</v>
      </c>
      <c r="M380" s="6"/>
    </row>
    <row r="381" spans="1:13" ht="21" x14ac:dyDescent="0.4">
      <c r="A381" s="6">
        <v>380</v>
      </c>
      <c r="B381" s="6" t="s">
        <v>388</v>
      </c>
      <c r="C381" s="7">
        <v>0.40013838391091205</v>
      </c>
      <c r="D381" s="7">
        <v>8.6999999999999993</v>
      </c>
      <c r="E381" s="8">
        <v>4100.84</v>
      </c>
      <c r="F381" s="7">
        <v>117.43078</v>
      </c>
      <c r="G381" s="9">
        <v>16.560376508678367</v>
      </c>
      <c r="H381" s="10">
        <v>29.1</v>
      </c>
      <c r="I381" s="7">
        <v>0.72111224352441206</v>
      </c>
      <c r="J381" s="7">
        <v>5.0914835146902355</v>
      </c>
      <c r="K381" s="7">
        <v>1.0908829807372207</v>
      </c>
      <c r="L381" s="8">
        <v>3360.41176</v>
      </c>
      <c r="M381" s="6"/>
    </row>
    <row r="382" spans="1:13" ht="21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21" x14ac:dyDescent="0.4">
      <c r="A383" s="6"/>
      <c r="B383" s="6"/>
      <c r="C383" s="24" t="s">
        <v>432</v>
      </c>
      <c r="D383" s="24" t="s">
        <v>432</v>
      </c>
      <c r="E383" s="24" t="s">
        <v>433</v>
      </c>
      <c r="F383" s="24" t="s">
        <v>432</v>
      </c>
      <c r="G383" s="24" t="s">
        <v>432</v>
      </c>
      <c r="H383" s="24" t="s">
        <v>433</v>
      </c>
      <c r="I383" s="24" t="s">
        <v>433</v>
      </c>
      <c r="J383" s="24" t="s">
        <v>433</v>
      </c>
      <c r="K383" s="24" t="s">
        <v>433</v>
      </c>
      <c r="L383" s="24" t="s">
        <v>433</v>
      </c>
      <c r="M383" s="6"/>
    </row>
    <row r="384" spans="1:13" ht="21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8" ht="21" x14ac:dyDescent="0.4">
      <c r="A385" s="6"/>
      <c r="B385" s="23" t="s">
        <v>434</v>
      </c>
      <c r="C385" s="25">
        <f t="shared" ref="C385:L385" si="0">AVERAGE(C2:C381)</f>
        <v>0.71379417819755331</v>
      </c>
      <c r="D385" s="25">
        <f t="shared" si="0"/>
        <v>10.658947368421046</v>
      </c>
      <c r="E385" s="26">
        <f t="shared" si="0"/>
        <v>3661.1467105263159</v>
      </c>
      <c r="F385" s="25">
        <f t="shared" si="0"/>
        <v>89.131232184210489</v>
      </c>
      <c r="G385" s="27">
        <f t="shared" si="0"/>
        <v>17.698199465338167</v>
      </c>
      <c r="H385" s="28">
        <f t="shared" si="0"/>
        <v>26.952631578947393</v>
      </c>
      <c r="I385" s="25">
        <f t="shared" si="0"/>
        <v>0.901090614517984</v>
      </c>
      <c r="J385" s="25">
        <f t="shared" si="0"/>
        <v>4.2354149295221841</v>
      </c>
      <c r="K385" s="25">
        <f t="shared" si="0"/>
        <v>4.287473842821754</v>
      </c>
      <c r="L385" s="26">
        <f t="shared" si="0"/>
        <v>3544.0569580263141</v>
      </c>
      <c r="M385" s="6"/>
    </row>
    <row r="386" spans="1:18" ht="21" x14ac:dyDescent="0.4">
      <c r="A386" s="6"/>
      <c r="B386" s="23" t="s">
        <v>435</v>
      </c>
      <c r="C386" s="23">
        <f t="shared" ref="C386:L386" si="1">STDEV(C2:C381)</f>
        <v>0.19117310801429788</v>
      </c>
      <c r="D386" s="23">
        <f t="shared" si="1"/>
        <v>4.9147292430858096</v>
      </c>
      <c r="E386" s="23">
        <f t="shared" si="1"/>
        <v>497.978339810362</v>
      </c>
      <c r="F386" s="23">
        <f t="shared" si="1"/>
        <v>64.40972430180895</v>
      </c>
      <c r="G386" s="23">
        <f t="shared" si="1"/>
        <v>7.5573408222731739</v>
      </c>
      <c r="H386" s="23">
        <f t="shared" si="1"/>
        <v>2.8893341156253318</v>
      </c>
      <c r="I386" s="23">
        <f t="shared" si="1"/>
        <v>1.2084534302760828</v>
      </c>
      <c r="J386" s="23">
        <f t="shared" si="1"/>
        <v>1.3979210139830864</v>
      </c>
      <c r="K386" s="23">
        <f t="shared" si="1"/>
        <v>8.1541376235066156</v>
      </c>
      <c r="L386" s="23">
        <f t="shared" si="1"/>
        <v>948.71614060896616</v>
      </c>
      <c r="M386" s="6"/>
    </row>
    <row r="387" spans="1:18" ht="21" x14ac:dyDescent="0.4">
      <c r="A387" s="6"/>
      <c r="B387" s="23" t="s">
        <v>436</v>
      </c>
      <c r="C387" s="25">
        <f t="shared" ref="C387:L387" si="2">MIN(C2:C381)</f>
        <v>0.34570653773649895</v>
      </c>
      <c r="D387" s="25">
        <f t="shared" si="2"/>
        <v>1.9</v>
      </c>
      <c r="E387" s="26">
        <f t="shared" si="2"/>
        <v>2658.47</v>
      </c>
      <c r="F387" s="25">
        <f t="shared" si="2"/>
        <v>0.93984999999999996</v>
      </c>
      <c r="G387" s="27">
        <f t="shared" si="2"/>
        <v>6.2130625852401877</v>
      </c>
      <c r="H387" s="28">
        <f t="shared" si="2"/>
        <v>21.9</v>
      </c>
      <c r="I387" s="25">
        <f t="shared" si="2"/>
        <v>7.9354282864009432E-2</v>
      </c>
      <c r="J387" s="25">
        <f t="shared" si="2"/>
        <v>0.95105249809789505</v>
      </c>
      <c r="K387" s="25">
        <f t="shared" si="2"/>
        <v>0.21984329707545275</v>
      </c>
      <c r="L387" s="26">
        <f t="shared" si="2"/>
        <v>1431.4766</v>
      </c>
      <c r="M387" s="6"/>
    </row>
    <row r="388" spans="1:18" ht="21" x14ac:dyDescent="0.4">
      <c r="A388" s="6"/>
      <c r="B388" s="23" t="s">
        <v>437</v>
      </c>
      <c r="C388" s="25">
        <f t="shared" ref="C388:L388" si="3">MAX(C2:C381)</f>
        <v>1.5034329289804336</v>
      </c>
      <c r="D388" s="25">
        <f t="shared" si="3"/>
        <v>28.8</v>
      </c>
      <c r="E388" s="26">
        <f t="shared" si="3"/>
        <v>7170.21</v>
      </c>
      <c r="F388" s="25">
        <f t="shared" si="3"/>
        <v>453.07056</v>
      </c>
      <c r="G388" s="27">
        <f t="shared" si="3"/>
        <v>74.40741077104714</v>
      </c>
      <c r="H388" s="28">
        <f t="shared" si="3"/>
        <v>41.2</v>
      </c>
      <c r="I388" s="25">
        <f t="shared" si="3"/>
        <v>6.4380171680457812</v>
      </c>
      <c r="J388" s="25">
        <f t="shared" si="3"/>
        <v>9.0922867101075919</v>
      </c>
      <c r="K388" s="25">
        <f t="shared" si="3"/>
        <v>119.73647785349235</v>
      </c>
      <c r="L388" s="26">
        <f t="shared" si="3"/>
        <v>9218.7909899999995</v>
      </c>
      <c r="M388" s="6"/>
    </row>
    <row r="389" spans="1:18" ht="21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8" ht="21" x14ac:dyDescent="0.4">
      <c r="A390" s="6"/>
      <c r="B390" s="20" t="s">
        <v>438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8" ht="24.75" customHeight="1" x14ac:dyDescent="0.4">
      <c r="A391" s="17" t="s">
        <v>0</v>
      </c>
      <c r="B391" s="17" t="s">
        <v>1</v>
      </c>
      <c r="C391" s="18" t="s">
        <v>2</v>
      </c>
      <c r="D391" s="18" t="s">
        <v>3</v>
      </c>
      <c r="E391" s="18" t="s">
        <v>4</v>
      </c>
      <c r="F391" s="18" t="s">
        <v>6</v>
      </c>
      <c r="G391" s="18" t="s">
        <v>7</v>
      </c>
      <c r="H391" s="18" t="s">
        <v>9</v>
      </c>
      <c r="I391" s="18" t="s">
        <v>10</v>
      </c>
      <c r="J391" s="18" t="s">
        <v>11</v>
      </c>
      <c r="K391" s="18" t="s">
        <v>12</v>
      </c>
      <c r="L391" s="18" t="s">
        <v>14</v>
      </c>
      <c r="M391" s="19" t="s">
        <v>439</v>
      </c>
      <c r="O391" s="21"/>
      <c r="P391" s="21"/>
      <c r="Q391" s="21" t="s">
        <v>442</v>
      </c>
      <c r="R391" s="22" t="s">
        <v>1</v>
      </c>
    </row>
    <row r="392" spans="1:18" ht="21" x14ac:dyDescent="0.4">
      <c r="A392" s="6">
        <v>1</v>
      </c>
      <c r="B392" s="6" t="s">
        <v>15</v>
      </c>
      <c r="C392" s="7">
        <f>($C$385-C2)/$C$386</f>
        <v>0.73778198080559243</v>
      </c>
      <c r="D392" s="7">
        <f>($D$385-D2)/$D$386</f>
        <v>-1.3105610325615442</v>
      </c>
      <c r="E392" s="7">
        <f>(E2-$E$385)/$E$386</f>
        <v>-0.98620094744148334</v>
      </c>
      <c r="F392" s="7">
        <f>($F$385-F2)/$F$386</f>
        <v>0.94833866852143933</v>
      </c>
      <c r="G392" s="7">
        <f>($G$385-G2)/$G$386</f>
        <v>-0.11346034203474345</v>
      </c>
      <c r="H392" s="7">
        <f>(H2-$H$385)/$H$386</f>
        <v>0.60476509504489306</v>
      </c>
      <c r="I392" s="7">
        <f>(I2-$I$385)/$I$386</f>
        <v>-0.34465756745270404</v>
      </c>
      <c r="J392" s="7">
        <f>(J2-$J$385)/$J$386</f>
        <v>-5.7095362229048888E-2</v>
      </c>
      <c r="K392" s="7">
        <f>(K2-$K$385)/$K$386</f>
        <v>-0.13148213420309915</v>
      </c>
      <c r="L392" s="7">
        <f>(L2-$L$385)/$L$386</f>
        <v>0.58550569363891325</v>
      </c>
      <c r="M392" s="7">
        <f>SUM(C392:L392)</f>
        <v>-6.7065947911784995E-2</v>
      </c>
      <c r="O392" s="21" t="s">
        <v>440</v>
      </c>
      <c r="P392" s="21">
        <f>MIN(M392:M771)</f>
        <v>-7.7203123866320364</v>
      </c>
      <c r="Q392" s="21">
        <f>MATCH($P$392,M392:M771,0)</f>
        <v>20</v>
      </c>
      <c r="R392" s="22" t="str">
        <f>VLOOKUP(Q392,A$391:B$770,2,FALSE)</f>
        <v>braniewski</v>
      </c>
    </row>
    <row r="393" spans="1:18" ht="21" x14ac:dyDescent="0.4">
      <c r="A393" s="6">
        <v>2</v>
      </c>
      <c r="B393" s="6" t="s">
        <v>17</v>
      </c>
      <c r="C393" s="7">
        <f t="shared" ref="C393:C456" si="4">($C$385-C3)/$C$386</f>
        <v>0.46585755047248206</v>
      </c>
      <c r="D393" s="7">
        <f t="shared" ref="D393:D456" si="5">($D$385-D3)/$D$386</f>
        <v>-0.35425199343958164</v>
      </c>
      <c r="E393" s="7">
        <f t="shared" ref="E393:E456" si="6">(E3-$E$385)/$E$386</f>
        <v>0.31251015763647039</v>
      </c>
      <c r="F393" s="7">
        <f t="shared" ref="F393:F456" si="7">($F$385-F3)/$F$386</f>
        <v>-1.4104584175845951</v>
      </c>
      <c r="G393" s="7">
        <f t="shared" ref="G393:G456" si="8">($G$385-G3)/$G$386</f>
        <v>0.39875636056684433</v>
      </c>
      <c r="H393" s="7">
        <f t="shared" ref="H393:H456" si="9">(H3-$H$385)/$H$386</f>
        <v>8.5614335744299538E-2</v>
      </c>
      <c r="I393" s="7">
        <f t="shared" ref="I393:I456" si="10">(I3-$I$385)/$I$386</f>
        <v>-0.60103896517314614</v>
      </c>
      <c r="J393" s="7">
        <f t="shared" ref="J393:J456" si="11">(J3-$J$385)/$J$386</f>
        <v>-0.23665342056295108</v>
      </c>
      <c r="K393" s="7">
        <f t="shared" ref="K393:K456" si="12">(K3-$K$385)/$K$386</f>
        <v>-2.0847888118028405E-2</v>
      </c>
      <c r="L393" s="7">
        <f t="shared" ref="L393:L456" si="13">(L3-$L$385)/$L$386</f>
        <v>1.4457115708954806</v>
      </c>
      <c r="M393" s="6">
        <f>SUM(C393:L393)</f>
        <v>8.5199290437274477E-2</v>
      </c>
      <c r="O393" s="21" t="s">
        <v>441</v>
      </c>
      <c r="P393" s="21">
        <f>MAX(M392:M771)</f>
        <v>16.817293375343475</v>
      </c>
      <c r="Q393" s="21">
        <f>MATCH(P393,M392:M771,0)</f>
        <v>145</v>
      </c>
      <c r="R393" s="22" t="str">
        <f>VLOOKUP(Q393,A$391:B$770,2,FALSE)</f>
        <v>lubaczowski</v>
      </c>
    </row>
    <row r="394" spans="1:18" ht="21" x14ac:dyDescent="0.4">
      <c r="A394" s="6">
        <v>3</v>
      </c>
      <c r="B394" s="6" t="s">
        <v>18</v>
      </c>
      <c r="C394" s="7">
        <f t="shared" si="4"/>
        <v>-1.0632410020696499</v>
      </c>
      <c r="D394" s="7">
        <f t="shared" si="5"/>
        <v>-2.6534630874987677</v>
      </c>
      <c r="E394" s="7">
        <f t="shared" si="6"/>
        <v>-0.42461025635540361</v>
      </c>
      <c r="F394" s="7">
        <f t="shared" si="7"/>
        <v>-0.21532583730373142</v>
      </c>
      <c r="G394" s="7">
        <f t="shared" si="8"/>
        <v>0.30143557517724512</v>
      </c>
      <c r="H394" s="7">
        <f t="shared" si="9"/>
        <v>-1.437227891537441</v>
      </c>
      <c r="I394" s="7">
        <f t="shared" si="10"/>
        <v>-0.59376123837598771</v>
      </c>
      <c r="J394" s="7">
        <f t="shared" si="11"/>
        <v>-0.96456293672192761</v>
      </c>
      <c r="K394" s="7">
        <f t="shared" si="12"/>
        <v>3.6293770952328538E-2</v>
      </c>
      <c r="L394" s="7">
        <f t="shared" si="13"/>
        <v>1.114757251510198E-2</v>
      </c>
      <c r="M394" s="6">
        <f t="shared" ref="M394:M456" si="14">SUM(C394:L394)</f>
        <v>-7.0033153312182339</v>
      </c>
    </row>
    <row r="395" spans="1:18" ht="21" x14ac:dyDescent="0.4">
      <c r="A395" s="6">
        <v>4</v>
      </c>
      <c r="B395" s="6" t="s">
        <v>19</v>
      </c>
      <c r="C395" s="7">
        <f t="shared" si="4"/>
        <v>0.47500081059109717</v>
      </c>
      <c r="D395" s="7">
        <f t="shared" si="5"/>
        <v>0.64275104734714517</v>
      </c>
      <c r="E395" s="7">
        <f t="shared" si="6"/>
        <v>4.2528421824133655</v>
      </c>
      <c r="F395" s="7">
        <f t="shared" si="7"/>
        <v>-0.15482550071262199</v>
      </c>
      <c r="G395" s="7">
        <f t="shared" si="8"/>
        <v>-0.35951892867072677</v>
      </c>
      <c r="H395" s="7">
        <f t="shared" si="9"/>
        <v>0.53554499380481424</v>
      </c>
      <c r="I395" s="7">
        <f t="shared" si="10"/>
        <v>-0.45488368104635796</v>
      </c>
      <c r="J395" s="7">
        <f t="shared" si="11"/>
        <v>0.32525767295530672</v>
      </c>
      <c r="K395" s="7">
        <f t="shared" si="12"/>
        <v>-4.5907739347137447E-2</v>
      </c>
      <c r="L395" s="7">
        <f t="shared" si="13"/>
        <v>-0.56215216037537064</v>
      </c>
      <c r="M395" s="6">
        <f t="shared" si="14"/>
        <v>4.6541086969595131</v>
      </c>
    </row>
    <row r="396" spans="1:18" ht="21" x14ac:dyDescent="0.4">
      <c r="A396" s="6">
        <v>5</v>
      </c>
      <c r="B396" s="6" t="s">
        <v>20</v>
      </c>
      <c r="C396" s="7">
        <f t="shared" si="4"/>
        <v>-0.28756235640575362</v>
      </c>
      <c r="D396" s="7">
        <f t="shared" si="5"/>
        <v>-0.13043498428337777</v>
      </c>
      <c r="E396" s="7">
        <f t="shared" si="6"/>
        <v>-0.15032121789639</v>
      </c>
      <c r="F396" s="7">
        <f t="shared" si="7"/>
        <v>4.022253180390855E-2</v>
      </c>
      <c r="G396" s="7">
        <f t="shared" si="8"/>
        <v>-0.49954311557398179</v>
      </c>
      <c r="H396" s="7">
        <f t="shared" si="9"/>
        <v>0.81242539876513098</v>
      </c>
      <c r="I396" s="7">
        <f t="shared" si="10"/>
        <v>9.5187782055580511E-2</v>
      </c>
      <c r="J396" s="7">
        <f t="shared" si="11"/>
        <v>-0.8797381571190469</v>
      </c>
      <c r="K396" s="7">
        <f t="shared" si="12"/>
        <v>7.9694606139943652E-3</v>
      </c>
      <c r="L396" s="7">
        <f t="shared" si="13"/>
        <v>1.9307191936230188</v>
      </c>
      <c r="M396" s="6">
        <f t="shared" si="14"/>
        <v>0.9389245355830832</v>
      </c>
    </row>
    <row r="397" spans="1:18" ht="21" x14ac:dyDescent="0.4">
      <c r="A397" s="6">
        <v>6</v>
      </c>
      <c r="B397" s="6" t="s">
        <v>21</v>
      </c>
      <c r="C397" s="7">
        <f t="shared" si="4"/>
        <v>-8.2418337166056385E-2</v>
      </c>
      <c r="D397" s="7">
        <f t="shared" si="5"/>
        <v>-0.33390499260719952</v>
      </c>
      <c r="E397" s="7">
        <f t="shared" si="6"/>
        <v>-0.95808727485618295</v>
      </c>
      <c r="F397" s="7">
        <f t="shared" si="7"/>
        <v>0.70137223336852161</v>
      </c>
      <c r="G397" s="7">
        <f t="shared" si="8"/>
        <v>0.62894202870287885</v>
      </c>
      <c r="H397" s="7">
        <f t="shared" si="9"/>
        <v>0.91625555062524999</v>
      </c>
      <c r="I397" s="7">
        <f t="shared" si="10"/>
        <v>-0.5533711793367182</v>
      </c>
      <c r="J397" s="7">
        <f t="shared" si="11"/>
        <v>-0.61131626570781317</v>
      </c>
      <c r="K397" s="7">
        <f t="shared" si="12"/>
        <v>-0.34054610103105099</v>
      </c>
      <c r="L397" s="7">
        <f t="shared" si="13"/>
        <v>-0.69008997528604543</v>
      </c>
      <c r="M397" s="6">
        <f t="shared" si="14"/>
        <v>-1.3231643132944162</v>
      </c>
    </row>
    <row r="398" spans="1:18" ht="21" x14ac:dyDescent="0.4">
      <c r="A398" s="6">
        <v>7</v>
      </c>
      <c r="B398" s="6" t="s">
        <v>22</v>
      </c>
      <c r="C398" s="7">
        <f t="shared" si="4"/>
        <v>-1.5881133334443824</v>
      </c>
      <c r="D398" s="7">
        <f t="shared" si="5"/>
        <v>-0.41529299593672797</v>
      </c>
      <c r="E398" s="7">
        <f t="shared" si="6"/>
        <v>0.24274808723551819</v>
      </c>
      <c r="F398" s="7">
        <f t="shared" si="7"/>
        <v>0.89845691487589896</v>
      </c>
      <c r="G398" s="7">
        <f t="shared" si="8"/>
        <v>-0.14741681632671752</v>
      </c>
      <c r="H398" s="7">
        <f t="shared" si="9"/>
        <v>1.6394234504220638E-2</v>
      </c>
      <c r="I398" s="7">
        <f t="shared" si="10"/>
        <v>1.0969641030787942</v>
      </c>
      <c r="J398" s="7">
        <f t="shared" si="11"/>
        <v>9.1105575317104504E-2</v>
      </c>
      <c r="K398" s="7">
        <f t="shared" si="12"/>
        <v>-0.3165608147653049</v>
      </c>
      <c r="L398" s="7">
        <f t="shared" si="13"/>
        <v>0.10959225581104559</v>
      </c>
      <c r="M398" s="6">
        <f>SUM(C398:L398)</f>
        <v>-1.2122789650550858E-2</v>
      </c>
    </row>
    <row r="399" spans="1:18" ht="21" x14ac:dyDescent="0.4">
      <c r="A399" s="6">
        <v>8</v>
      </c>
      <c r="B399" s="6" t="s">
        <v>23</v>
      </c>
      <c r="C399" s="7">
        <f t="shared" si="4"/>
        <v>-0.1047760345957528</v>
      </c>
      <c r="D399" s="7">
        <f t="shared" si="5"/>
        <v>9.3382024872826486E-2</v>
      </c>
      <c r="E399" s="7">
        <f t="shared" si="6"/>
        <v>-0.40021160479030343</v>
      </c>
      <c r="F399" s="7">
        <f t="shared" si="7"/>
        <v>-0.25553327535865972</v>
      </c>
      <c r="G399" s="7">
        <f t="shared" si="8"/>
        <v>0.6564049565402208</v>
      </c>
      <c r="H399" s="7">
        <f t="shared" si="9"/>
        <v>0.81242539876513098</v>
      </c>
      <c r="I399" s="7">
        <f t="shared" si="10"/>
        <v>-0.4996448609547452</v>
      </c>
      <c r="J399" s="7">
        <f t="shared" si="11"/>
        <v>-0.46911308181389022</v>
      </c>
      <c r="K399" s="7">
        <f t="shared" si="12"/>
        <v>-5.5931666365170288E-2</v>
      </c>
      <c r="L399" s="7">
        <f t="shared" si="13"/>
        <v>-5.0290245927184465E-2</v>
      </c>
      <c r="M399" s="6">
        <f t="shared" si="14"/>
        <v>-0.27328838962752788</v>
      </c>
    </row>
    <row r="400" spans="1:18" ht="21" x14ac:dyDescent="0.4">
      <c r="A400" s="6">
        <v>9</v>
      </c>
      <c r="B400" s="6" t="s">
        <v>24</v>
      </c>
      <c r="C400" s="7">
        <f t="shared" si="4"/>
        <v>-0.37470195153008451</v>
      </c>
      <c r="D400" s="7">
        <f t="shared" si="5"/>
        <v>-2.3686050758454171</v>
      </c>
      <c r="E400" s="7">
        <f t="shared" si="6"/>
        <v>-0.10774908512436397</v>
      </c>
      <c r="F400" s="7">
        <f t="shared" si="7"/>
        <v>-8.9239596630723103E-2</v>
      </c>
      <c r="G400" s="7">
        <f t="shared" si="8"/>
        <v>-9.3210035538773786E-2</v>
      </c>
      <c r="H400" s="7">
        <f t="shared" si="9"/>
        <v>-0.98729723347692644</v>
      </c>
      <c r="I400" s="7">
        <f t="shared" si="10"/>
        <v>-0.61841701711487029</v>
      </c>
      <c r="J400" s="7">
        <f t="shared" si="11"/>
        <v>-0.50960742730509956</v>
      </c>
      <c r="K400" s="7">
        <f t="shared" si="12"/>
        <v>0.26719267580021283</v>
      </c>
      <c r="L400" s="7">
        <f t="shared" si="13"/>
        <v>0.34297289573341416</v>
      </c>
      <c r="M400" s="6">
        <f t="shared" si="14"/>
        <v>-4.5386618510326322</v>
      </c>
    </row>
    <row r="401" spans="1:13" ht="21" x14ac:dyDescent="0.4">
      <c r="A401" s="6">
        <v>10</v>
      </c>
      <c r="B401" s="6" t="s">
        <v>25</v>
      </c>
      <c r="C401" s="7">
        <f t="shared" si="4"/>
        <v>-0.4579693605163821</v>
      </c>
      <c r="D401" s="7">
        <f t="shared" si="5"/>
        <v>-0.37459899427196375</v>
      </c>
      <c r="E401" s="7">
        <f t="shared" si="6"/>
        <v>-0.43796425083342061</v>
      </c>
      <c r="F401" s="7">
        <f t="shared" si="7"/>
        <v>0.95840485040667667</v>
      </c>
      <c r="G401" s="7">
        <f t="shared" si="8"/>
        <v>0.81194201439290636</v>
      </c>
      <c r="H401" s="7">
        <f t="shared" si="9"/>
        <v>1.9545570692264371</v>
      </c>
      <c r="I401" s="7">
        <f t="shared" si="10"/>
        <v>-0.62054794274690728</v>
      </c>
      <c r="J401" s="7">
        <f t="shared" si="11"/>
        <v>-0.24184887581378178</v>
      </c>
      <c r="K401" s="7">
        <f t="shared" si="12"/>
        <v>-0.22051455514753648</v>
      </c>
      <c r="L401" s="7">
        <f t="shared" si="13"/>
        <v>0.26202211739975573</v>
      </c>
      <c r="M401" s="6">
        <f t="shared" si="14"/>
        <v>1.6334820720957841</v>
      </c>
    </row>
    <row r="402" spans="1:13" ht="21" x14ac:dyDescent="0.4">
      <c r="A402" s="6">
        <v>11</v>
      </c>
      <c r="B402" s="6" t="s">
        <v>26</v>
      </c>
      <c r="C402" s="7">
        <f t="shared" si="4"/>
        <v>-0.94288854585164728</v>
      </c>
      <c r="D402" s="7">
        <f t="shared" si="5"/>
        <v>0.33754603486141249</v>
      </c>
      <c r="E402" s="7">
        <f t="shared" si="6"/>
        <v>0.61561571049541686</v>
      </c>
      <c r="F402" s="7">
        <f t="shared" si="7"/>
        <v>0.3337004220588915</v>
      </c>
      <c r="G402" s="7">
        <f t="shared" si="8"/>
        <v>0.13952753483995242</v>
      </c>
      <c r="H402" s="7">
        <f t="shared" si="9"/>
        <v>-0.2258761198360561</v>
      </c>
      <c r="I402" s="7">
        <f t="shared" si="10"/>
        <v>4.1158183083764905</v>
      </c>
      <c r="J402" s="7">
        <f t="shared" si="11"/>
        <v>-0.37703591290217287</v>
      </c>
      <c r="K402" s="7">
        <f t="shared" si="12"/>
        <v>-0.12857689515089604</v>
      </c>
      <c r="L402" s="7">
        <f t="shared" si="13"/>
        <v>0.1252576264776189</v>
      </c>
      <c r="M402" s="6">
        <f t="shared" si="14"/>
        <v>3.993088163369011</v>
      </c>
    </row>
    <row r="403" spans="1:13" ht="21" x14ac:dyDescent="0.4">
      <c r="A403" s="6">
        <v>12</v>
      </c>
      <c r="B403" s="6" t="s">
        <v>27</v>
      </c>
      <c r="C403" s="7">
        <f t="shared" si="4"/>
        <v>-0.75316859441695638</v>
      </c>
      <c r="D403" s="7">
        <f t="shared" si="5"/>
        <v>0.744486051509056</v>
      </c>
      <c r="E403" s="7">
        <f t="shared" si="6"/>
        <v>1.2277507686509261</v>
      </c>
      <c r="F403" s="7">
        <f t="shared" si="7"/>
        <v>1.2099917058955907</v>
      </c>
      <c r="G403" s="7">
        <f t="shared" si="8"/>
        <v>0.80803304240082796</v>
      </c>
      <c r="H403" s="7">
        <f t="shared" si="9"/>
        <v>2.0237771704665146</v>
      </c>
      <c r="I403" s="7">
        <f t="shared" si="10"/>
        <v>-0.36676229760982132</v>
      </c>
      <c r="J403" s="7">
        <f t="shared" si="11"/>
        <v>-1.3713873936328274</v>
      </c>
      <c r="K403" s="7">
        <f t="shared" si="12"/>
        <v>-0.19586968721747569</v>
      </c>
      <c r="L403" s="7">
        <f t="shared" si="13"/>
        <v>0.11966343473487773</v>
      </c>
      <c r="M403" s="6">
        <f t="shared" si="14"/>
        <v>3.4465142007807117</v>
      </c>
    </row>
    <row r="404" spans="1:13" ht="21" x14ac:dyDescent="0.4">
      <c r="A404" s="6">
        <v>13</v>
      </c>
      <c r="B404" s="6" t="s">
        <v>27</v>
      </c>
      <c r="C404" s="7">
        <f t="shared" si="4"/>
        <v>0.86992550034997729</v>
      </c>
      <c r="D404" s="7">
        <f t="shared" si="5"/>
        <v>1.0700380648271708</v>
      </c>
      <c r="E404" s="7">
        <f t="shared" si="6"/>
        <v>0.15772430885968786</v>
      </c>
      <c r="F404" s="7">
        <f t="shared" si="7"/>
        <v>-1.0958740870407224</v>
      </c>
      <c r="G404" s="7">
        <f t="shared" si="8"/>
        <v>0.68586497942089197</v>
      </c>
      <c r="H404" s="7">
        <f t="shared" si="9"/>
        <v>0.4663248925647353</v>
      </c>
      <c r="I404" s="7">
        <f t="shared" si="10"/>
        <v>-0.46486068071952258</v>
      </c>
      <c r="J404" s="7">
        <f t="shared" si="11"/>
        <v>-0.43932311389932888</v>
      </c>
      <c r="K404" s="7">
        <f t="shared" si="12"/>
        <v>-0.32993904845277894</v>
      </c>
      <c r="L404" s="7">
        <f t="shared" si="13"/>
        <v>0.67267660436771792</v>
      </c>
      <c r="M404" s="6">
        <f t="shared" si="14"/>
        <v>1.5925574202778283</v>
      </c>
    </row>
    <row r="405" spans="1:13" ht="21" x14ac:dyDescent="0.4">
      <c r="A405" s="6">
        <v>14</v>
      </c>
      <c r="B405" s="6" t="s">
        <v>28</v>
      </c>
      <c r="C405" s="7">
        <f t="shared" si="4"/>
        <v>-0.71473905102119584</v>
      </c>
      <c r="D405" s="7">
        <f t="shared" si="5"/>
        <v>1.538019083971961</v>
      </c>
      <c r="E405" s="7">
        <f t="shared" si="6"/>
        <v>1.1727483763572555</v>
      </c>
      <c r="F405" s="7">
        <f t="shared" si="7"/>
        <v>-7.9151523641071211E-2</v>
      </c>
      <c r="G405" s="7">
        <f t="shared" si="8"/>
        <v>-2.6977982463199455</v>
      </c>
      <c r="H405" s="7">
        <f t="shared" si="9"/>
        <v>0.4663248925647353</v>
      </c>
      <c r="I405" s="7">
        <f t="shared" si="10"/>
        <v>2.1786210557362606</v>
      </c>
      <c r="J405" s="7">
        <f t="shared" si="11"/>
        <v>-0.61799626074529845</v>
      </c>
      <c r="K405" s="7">
        <f t="shared" si="12"/>
        <v>1.6963655695493286E-2</v>
      </c>
      <c r="L405" s="7">
        <f t="shared" si="13"/>
        <v>-0.12249499407875433</v>
      </c>
      <c r="M405" s="6">
        <f t="shared" si="14"/>
        <v>1.1404969885194407</v>
      </c>
    </row>
    <row r="406" spans="1:13" ht="21" x14ac:dyDescent="0.4">
      <c r="A406" s="6">
        <v>15</v>
      </c>
      <c r="B406" s="6" t="s">
        <v>29</v>
      </c>
      <c r="C406" s="7">
        <f t="shared" si="4"/>
        <v>-0.13053889338137484</v>
      </c>
      <c r="D406" s="7">
        <f t="shared" si="5"/>
        <v>1.4566310806424323</v>
      </c>
      <c r="E406" s="7">
        <f t="shared" si="6"/>
        <v>0.26126294875240852</v>
      </c>
      <c r="F406" s="7">
        <f t="shared" si="7"/>
        <v>-2.2842769381588139</v>
      </c>
      <c r="G406" s="7">
        <f t="shared" si="8"/>
        <v>-0.58624874921008674</v>
      </c>
      <c r="H406" s="7">
        <f t="shared" si="9"/>
        <v>0.74320529752505216</v>
      </c>
      <c r="I406" s="7">
        <f t="shared" si="10"/>
        <v>-0.17009212155183814</v>
      </c>
      <c r="J406" s="7">
        <f t="shared" si="11"/>
        <v>-0.61120006776973668</v>
      </c>
      <c r="K406" s="7">
        <f t="shared" si="12"/>
        <v>-0.11185082138505378</v>
      </c>
      <c r="L406" s="7">
        <f t="shared" si="13"/>
        <v>-0.51329228752631584</v>
      </c>
      <c r="M406" s="6">
        <f t="shared" si="14"/>
        <v>-1.9464005520633272</v>
      </c>
    </row>
    <row r="407" spans="1:13" ht="21" x14ac:dyDescent="0.4">
      <c r="A407" s="6">
        <v>16</v>
      </c>
      <c r="B407" s="6" t="s">
        <v>30</v>
      </c>
      <c r="C407" s="7">
        <f t="shared" si="4"/>
        <v>-1.0713075038467501</v>
      </c>
      <c r="D407" s="7">
        <f t="shared" si="5"/>
        <v>-1.5343780417177477</v>
      </c>
      <c r="E407" s="7">
        <f t="shared" si="6"/>
        <v>-0.14686725240733828</v>
      </c>
      <c r="F407" s="7">
        <f t="shared" si="7"/>
        <v>-0.81997770349571608</v>
      </c>
      <c r="G407" s="7">
        <f t="shared" si="8"/>
        <v>0.86158563980044611</v>
      </c>
      <c r="H407" s="7">
        <f t="shared" si="9"/>
        <v>-1.4026178409174022</v>
      </c>
      <c r="I407" s="7">
        <f t="shared" si="10"/>
        <v>-0.65847925455773282</v>
      </c>
      <c r="J407" s="7">
        <f t="shared" si="11"/>
        <v>1.1991830258329481</v>
      </c>
      <c r="K407" s="7">
        <f t="shared" si="12"/>
        <v>1.2108029230733182</v>
      </c>
      <c r="L407" s="7">
        <f t="shared" si="13"/>
        <v>1.6347785239304153</v>
      </c>
      <c r="M407" s="6">
        <f t="shared" si="14"/>
        <v>-0.72727748430555916</v>
      </c>
    </row>
    <row r="408" spans="1:13" ht="21" x14ac:dyDescent="0.4">
      <c r="A408" s="6">
        <v>17</v>
      </c>
      <c r="B408" s="6" t="s">
        <v>31</v>
      </c>
      <c r="C408" s="7">
        <f t="shared" si="4"/>
        <v>0.63939126828266013</v>
      </c>
      <c r="D408" s="7">
        <f t="shared" si="5"/>
        <v>0.82587405483858478</v>
      </c>
      <c r="E408" s="7">
        <f t="shared" si="6"/>
        <v>-0.26197266044944012</v>
      </c>
      <c r="F408" s="7">
        <f t="shared" si="7"/>
        <v>9.2049643877205198E-2</v>
      </c>
      <c r="G408" s="7">
        <f t="shared" si="8"/>
        <v>0.96393589391098611</v>
      </c>
      <c r="H408" s="7">
        <f t="shared" si="9"/>
        <v>0.25866458884449739</v>
      </c>
      <c r="I408" s="7">
        <f t="shared" si="10"/>
        <v>-0.46507949098488838</v>
      </c>
      <c r="J408" s="7">
        <f t="shared" si="11"/>
        <v>-0.72158963733795778</v>
      </c>
      <c r="K408" s="7">
        <f t="shared" si="12"/>
        <v>-0.35737407734936893</v>
      </c>
      <c r="L408" s="7">
        <f t="shared" si="13"/>
        <v>-0.90208607337171898</v>
      </c>
      <c r="M408" s="6">
        <f t="shared" si="14"/>
        <v>7.1813510260559155E-2</v>
      </c>
    </row>
    <row r="409" spans="1:13" ht="21" x14ac:dyDescent="0.4">
      <c r="A409" s="6">
        <v>18</v>
      </c>
      <c r="B409" s="6" t="s">
        <v>33</v>
      </c>
      <c r="C409" s="7">
        <f t="shared" si="4"/>
        <v>1.6710339309936775</v>
      </c>
      <c r="D409" s="7">
        <f t="shared" si="5"/>
        <v>0.90726205816811345</v>
      </c>
      <c r="E409" s="7">
        <f t="shared" si="6"/>
        <v>-0.11027931565704054</v>
      </c>
      <c r="F409" s="7">
        <f t="shared" si="7"/>
        <v>0.19027689245777882</v>
      </c>
      <c r="G409" s="7">
        <f t="shared" si="8"/>
        <v>0.26469027350517604</v>
      </c>
      <c r="H409" s="7">
        <f t="shared" si="9"/>
        <v>5.1004285124260702E-2</v>
      </c>
      <c r="I409" s="7">
        <f t="shared" si="10"/>
        <v>-1.8387553638896496E-2</v>
      </c>
      <c r="J409" s="7">
        <f t="shared" si="11"/>
        <v>0.69079600065987679</v>
      </c>
      <c r="K409" s="7">
        <f t="shared" si="12"/>
        <v>-0.2824358000176535</v>
      </c>
      <c r="L409" s="7">
        <f t="shared" si="13"/>
        <v>0.226681894371107</v>
      </c>
      <c r="M409" s="6">
        <f t="shared" si="14"/>
        <v>3.5906426659663997</v>
      </c>
    </row>
    <row r="410" spans="1:13" ht="21" x14ac:dyDescent="0.4">
      <c r="A410" s="6">
        <v>19</v>
      </c>
      <c r="B410" s="6" t="s">
        <v>34</v>
      </c>
      <c r="C410" s="7">
        <f t="shared" si="4"/>
        <v>0.91473128373187196</v>
      </c>
      <c r="D410" s="7">
        <f t="shared" si="5"/>
        <v>0.96830306066525995</v>
      </c>
      <c r="E410" s="7">
        <f t="shared" si="6"/>
        <v>1.012752778686055E-2</v>
      </c>
      <c r="F410" s="7">
        <f t="shared" si="7"/>
        <v>0.36174339258204391</v>
      </c>
      <c r="G410" s="7">
        <f t="shared" si="8"/>
        <v>-1.3234755471460617</v>
      </c>
      <c r="H410" s="7">
        <f t="shared" si="9"/>
        <v>0.15483443698437843</v>
      </c>
      <c r="I410" s="7">
        <f t="shared" si="10"/>
        <v>-0.52346643661089187</v>
      </c>
      <c r="J410" s="7">
        <f t="shared" si="11"/>
        <v>-9.4790497951335678E-2</v>
      </c>
      <c r="K410" s="7">
        <f t="shared" si="12"/>
        <v>-0.1854031697971657</v>
      </c>
      <c r="L410" s="7">
        <f t="shared" si="13"/>
        <v>0.88944826155486501</v>
      </c>
      <c r="M410" s="6">
        <f t="shared" si="14"/>
        <v>1.1720523117998249</v>
      </c>
    </row>
    <row r="411" spans="1:13" ht="21" x14ac:dyDescent="0.4">
      <c r="A411" s="6">
        <v>20</v>
      </c>
      <c r="B411" s="6" t="s">
        <v>35</v>
      </c>
      <c r="C411" s="7">
        <f t="shared" si="4"/>
        <v>-1.0789232994394695</v>
      </c>
      <c r="D411" s="7">
        <f t="shared" si="5"/>
        <v>-2.9586680999845001</v>
      </c>
      <c r="E411" s="7">
        <f t="shared" si="6"/>
        <v>-0.6193576825927205</v>
      </c>
      <c r="F411" s="7">
        <f t="shared" si="7"/>
        <v>0.89314871019553221</v>
      </c>
      <c r="G411" s="7">
        <f t="shared" si="8"/>
        <v>-0.16870505721912019</v>
      </c>
      <c r="H411" s="7">
        <f t="shared" si="9"/>
        <v>-1.4718379421574812</v>
      </c>
      <c r="I411" s="7">
        <f t="shared" si="10"/>
        <v>-0.62858729431855109</v>
      </c>
      <c r="J411" s="7">
        <f t="shared" si="11"/>
        <v>-1.4952263065699345</v>
      </c>
      <c r="K411" s="7">
        <f t="shared" si="12"/>
        <v>-9.3735166349762422E-2</v>
      </c>
      <c r="L411" s="7">
        <f t="shared" si="13"/>
        <v>-9.842024819602993E-2</v>
      </c>
      <c r="M411" s="6">
        <f t="shared" si="14"/>
        <v>-7.7203123866320364</v>
      </c>
    </row>
    <row r="412" spans="1:13" ht="21" x14ac:dyDescent="0.4">
      <c r="A412" s="6">
        <v>21</v>
      </c>
      <c r="B412" s="6" t="s">
        <v>36</v>
      </c>
      <c r="C412" s="7">
        <f t="shared" si="4"/>
        <v>0.74013301902048456</v>
      </c>
      <c r="D412" s="7">
        <f t="shared" si="5"/>
        <v>0.13407602653759071</v>
      </c>
      <c r="E412" s="7">
        <f t="shared" si="6"/>
        <v>-0.62791227153653295</v>
      </c>
      <c r="F412" s="7">
        <f t="shared" si="7"/>
        <v>-1.5459315948817529</v>
      </c>
      <c r="G412" s="7">
        <f t="shared" si="8"/>
        <v>0.78354596351734074</v>
      </c>
      <c r="H412" s="7">
        <f t="shared" si="9"/>
        <v>-0.32970627169617506</v>
      </c>
      <c r="I412" s="7">
        <f t="shared" si="10"/>
        <v>-0.48307510592805764</v>
      </c>
      <c r="J412" s="7">
        <f t="shared" si="11"/>
        <v>-0.48245437991046441</v>
      </c>
      <c r="K412" s="7">
        <f t="shared" si="12"/>
        <v>-3.6814639251076954E-2</v>
      </c>
      <c r="L412" s="7">
        <f t="shared" si="13"/>
        <v>0.26374594176617827</v>
      </c>
      <c r="M412" s="6">
        <f t="shared" si="14"/>
        <v>-1.5843933123624656</v>
      </c>
    </row>
    <row r="413" spans="1:13" ht="21" x14ac:dyDescent="0.4">
      <c r="A413" s="6">
        <v>22</v>
      </c>
      <c r="B413" s="6" t="s">
        <v>37</v>
      </c>
      <c r="C413" s="7">
        <f t="shared" si="4"/>
        <v>1.1746010166870269</v>
      </c>
      <c r="D413" s="7">
        <f t="shared" si="5"/>
        <v>0.52066904235285216</v>
      </c>
      <c r="E413" s="7">
        <f t="shared" si="6"/>
        <v>-0.85167702412082036</v>
      </c>
      <c r="F413" s="7">
        <f t="shared" si="7"/>
        <v>-0.71418047995739686</v>
      </c>
      <c r="G413" s="7">
        <f t="shared" si="8"/>
        <v>-0.38564915719312137</v>
      </c>
      <c r="H413" s="7">
        <f t="shared" si="9"/>
        <v>-5.2825866735858255E-2</v>
      </c>
      <c r="I413" s="7">
        <f t="shared" si="10"/>
        <v>-3.0985897422396783E-2</v>
      </c>
      <c r="J413" s="7">
        <f t="shared" si="11"/>
        <v>1.3545482232097039</v>
      </c>
      <c r="K413" s="7">
        <f t="shared" si="12"/>
        <v>-1.298799549161085E-2</v>
      </c>
      <c r="L413" s="7">
        <f t="shared" si="13"/>
        <v>0.91415325917929224</v>
      </c>
      <c r="M413" s="6">
        <f t="shared" si="14"/>
        <v>1.9156651205076709</v>
      </c>
    </row>
    <row r="414" spans="1:13" ht="21" x14ac:dyDescent="0.4">
      <c r="A414" s="6">
        <v>23</v>
      </c>
      <c r="B414" s="6" t="s">
        <v>37</v>
      </c>
      <c r="C414" s="7">
        <f t="shared" si="4"/>
        <v>0.82359434150549382</v>
      </c>
      <c r="D414" s="7">
        <f t="shared" si="5"/>
        <v>-0.37459899427196375</v>
      </c>
      <c r="E414" s="7">
        <f t="shared" si="6"/>
        <v>-3.7063279767036612E-2</v>
      </c>
      <c r="F414" s="7">
        <f t="shared" si="7"/>
        <v>0.54260210803648712</v>
      </c>
      <c r="G414" s="7">
        <f t="shared" si="8"/>
        <v>-0.53137527737603085</v>
      </c>
      <c r="H414" s="7">
        <f t="shared" si="9"/>
        <v>-0.29509622107613498</v>
      </c>
      <c r="I414" s="7">
        <f t="shared" si="10"/>
        <v>-0.46225134430375853</v>
      </c>
      <c r="J414" s="7">
        <f t="shared" si="11"/>
        <v>0.6741798987602825</v>
      </c>
      <c r="K414" s="7">
        <f t="shared" si="12"/>
        <v>-0.25702346393419839</v>
      </c>
      <c r="L414" s="7">
        <f t="shared" si="13"/>
        <v>-4.6095946041608542E-2</v>
      </c>
      <c r="M414" s="6">
        <f t="shared" si="14"/>
        <v>3.6871821531531797E-2</v>
      </c>
    </row>
    <row r="415" spans="1:13" ht="21" x14ac:dyDescent="0.4">
      <c r="A415" s="6">
        <v>24</v>
      </c>
      <c r="B415" s="6" t="s">
        <v>38</v>
      </c>
      <c r="C415" s="7">
        <f t="shared" si="4"/>
        <v>1.3139434784416939</v>
      </c>
      <c r="D415" s="7">
        <f t="shared" si="5"/>
        <v>3.2341022375679811E-2</v>
      </c>
      <c r="E415" s="7">
        <f t="shared" si="6"/>
        <v>-1.5254613500169534</v>
      </c>
      <c r="F415" s="7">
        <f t="shared" si="7"/>
        <v>1.037470861870057</v>
      </c>
      <c r="G415" s="7">
        <f t="shared" si="8"/>
        <v>0.15875322928844032</v>
      </c>
      <c r="H415" s="7">
        <f t="shared" si="9"/>
        <v>1.0200857024853678</v>
      </c>
      <c r="I415" s="7">
        <f t="shared" si="10"/>
        <v>-0.44563509398760337</v>
      </c>
      <c r="J415" s="7">
        <f t="shared" si="11"/>
        <v>0.90424813669009252</v>
      </c>
      <c r="K415" s="7">
        <f t="shared" si="12"/>
        <v>-0.3792911413326247</v>
      </c>
      <c r="L415" s="7">
        <f t="shared" si="13"/>
        <v>0.73984121480546072</v>
      </c>
      <c r="M415" s="6">
        <f t="shared" si="14"/>
        <v>2.8562960606196106</v>
      </c>
    </row>
    <row r="416" spans="1:13" ht="21" x14ac:dyDescent="0.4">
      <c r="A416" s="6">
        <v>25</v>
      </c>
      <c r="B416" s="6" t="s">
        <v>39</v>
      </c>
      <c r="C416" s="7">
        <f t="shared" si="4"/>
        <v>-6.315416230927158E-2</v>
      </c>
      <c r="D416" s="7">
        <f t="shared" si="5"/>
        <v>-1.6768070475444228</v>
      </c>
      <c r="E416" s="7">
        <f t="shared" si="6"/>
        <v>-0.75438363578097734</v>
      </c>
      <c r="F416" s="7">
        <f t="shared" si="7"/>
        <v>-0.42727985741458263</v>
      </c>
      <c r="G416" s="7">
        <f t="shared" si="8"/>
        <v>1.519732555431232</v>
      </c>
      <c r="H416" s="7">
        <f t="shared" si="9"/>
        <v>-1.0911273853370453</v>
      </c>
      <c r="I416" s="7">
        <f t="shared" si="10"/>
        <v>-7.0568458916966739E-2</v>
      </c>
      <c r="J416" s="7">
        <f t="shared" si="11"/>
        <v>3.474353509249251</v>
      </c>
      <c r="K416" s="7">
        <f t="shared" si="12"/>
        <v>0.18307219769186922</v>
      </c>
      <c r="L416" s="7">
        <f t="shared" si="13"/>
        <v>1.3111358695502415</v>
      </c>
      <c r="M416" s="6">
        <f t="shared" si="14"/>
        <v>2.4049735846193281</v>
      </c>
    </row>
    <row r="417" spans="1:13" ht="21" x14ac:dyDescent="0.4">
      <c r="A417" s="6">
        <v>26</v>
      </c>
      <c r="B417" s="6" t="s">
        <v>40</v>
      </c>
      <c r="C417" s="7">
        <f t="shared" si="4"/>
        <v>0.95945192154421766</v>
      </c>
      <c r="D417" s="7">
        <f t="shared" si="5"/>
        <v>1.0293440631624067</v>
      </c>
      <c r="E417" s="7">
        <f t="shared" si="6"/>
        <v>-0.52393184536032944</v>
      </c>
      <c r="F417" s="7">
        <f t="shared" si="7"/>
        <v>1.2086121005492982</v>
      </c>
      <c r="G417" s="7">
        <f t="shared" si="8"/>
        <v>0.37100260234309868</v>
      </c>
      <c r="H417" s="7">
        <f t="shared" si="9"/>
        <v>0.70859524690501208</v>
      </c>
      <c r="I417" s="7">
        <f t="shared" si="10"/>
        <v>-0.46355242955528225</v>
      </c>
      <c r="J417" s="7">
        <f t="shared" si="11"/>
        <v>-0.67082501581694198</v>
      </c>
      <c r="K417" s="7">
        <f t="shared" si="12"/>
        <v>-0.16432397295126525</v>
      </c>
      <c r="L417" s="7">
        <f t="shared" si="13"/>
        <v>-0.62477970243643632</v>
      </c>
      <c r="M417" s="6">
        <f t="shared" si="14"/>
        <v>1.8295929683837779</v>
      </c>
    </row>
    <row r="418" spans="1:13" ht="21" x14ac:dyDescent="0.4">
      <c r="A418" s="6">
        <v>27</v>
      </c>
      <c r="B418" s="6" t="s">
        <v>41</v>
      </c>
      <c r="C418" s="7">
        <f t="shared" si="4"/>
        <v>-0.29849153246588589</v>
      </c>
      <c r="D418" s="7">
        <f t="shared" si="5"/>
        <v>0.54101604318523422</v>
      </c>
      <c r="E418" s="7">
        <f t="shared" si="6"/>
        <v>-8.628308066475892E-3</v>
      </c>
      <c r="F418" s="7">
        <f t="shared" si="7"/>
        <v>0.35028953203541086</v>
      </c>
      <c r="G418" s="7">
        <f t="shared" si="8"/>
        <v>0.37931556739743039</v>
      </c>
      <c r="H418" s="7">
        <f t="shared" si="9"/>
        <v>1.1931359555855656</v>
      </c>
      <c r="I418" s="7">
        <f t="shared" si="10"/>
        <v>-0.54384319091386668</v>
      </c>
      <c r="J418" s="7">
        <f t="shared" si="11"/>
        <v>0.72143934545675881</v>
      </c>
      <c r="K418" s="7">
        <f t="shared" si="12"/>
        <v>-0.24177812329476675</v>
      </c>
      <c r="L418" s="7">
        <f t="shared" si="13"/>
        <v>-0.8148847847471814</v>
      </c>
      <c r="M418" s="6">
        <f t="shared" si="14"/>
        <v>1.2775705041722232</v>
      </c>
    </row>
    <row r="419" spans="1:13" ht="21" x14ac:dyDescent="0.4">
      <c r="A419" s="6">
        <v>28</v>
      </c>
      <c r="B419" s="6" t="s">
        <v>42</v>
      </c>
      <c r="C419" s="7">
        <f t="shared" si="4"/>
        <v>-0.82113954622725105</v>
      </c>
      <c r="D419" s="7">
        <f t="shared" si="5"/>
        <v>1.192120069821464</v>
      </c>
      <c r="E419" s="7">
        <f t="shared" si="6"/>
        <v>0.58195962817187097</v>
      </c>
      <c r="F419" s="7">
        <f t="shared" si="7"/>
        <v>0.50524392918875649</v>
      </c>
      <c r="G419" s="7">
        <f t="shared" si="8"/>
        <v>-0.15998574200450583</v>
      </c>
      <c r="H419" s="7">
        <f t="shared" si="9"/>
        <v>-0.88346708161680865</v>
      </c>
      <c r="I419" s="7">
        <f t="shared" si="10"/>
        <v>1.9816555582289268</v>
      </c>
      <c r="J419" s="7">
        <f t="shared" si="11"/>
        <v>-0.68530678919407417</v>
      </c>
      <c r="K419" s="7">
        <f t="shared" si="12"/>
        <v>0.1023056238373987</v>
      </c>
      <c r="L419" s="7">
        <f t="shared" si="13"/>
        <v>-0.95226355846166755</v>
      </c>
      <c r="M419" s="6">
        <f t="shared" si="14"/>
        <v>0.8611220917441097</v>
      </c>
    </row>
    <row r="420" spans="1:13" ht="21" x14ac:dyDescent="0.4">
      <c r="A420" s="6">
        <v>29</v>
      </c>
      <c r="B420" s="6" t="s">
        <v>43</v>
      </c>
      <c r="C420" s="7">
        <f t="shared" si="4"/>
        <v>-1.4595715702098537</v>
      </c>
      <c r="D420" s="7">
        <f t="shared" si="5"/>
        <v>-0.96466201841104704</v>
      </c>
      <c r="E420" s="7">
        <f t="shared" si="6"/>
        <v>0.73048014420107255</v>
      </c>
      <c r="F420" s="7">
        <f t="shared" si="7"/>
        <v>-0.42622007955122548</v>
      </c>
      <c r="G420" s="7">
        <f t="shared" si="8"/>
        <v>-0.63352365544574307</v>
      </c>
      <c r="H420" s="7">
        <f t="shared" si="9"/>
        <v>-1.1257374359570855</v>
      </c>
      <c r="I420" s="7">
        <f t="shared" si="10"/>
        <v>2.7102216639326859</v>
      </c>
      <c r="J420" s="7">
        <f t="shared" si="11"/>
        <v>-1.427171803242109</v>
      </c>
      <c r="K420" s="7">
        <f t="shared" si="12"/>
        <v>-0.22698496745765498</v>
      </c>
      <c r="L420" s="7">
        <f t="shared" si="13"/>
        <v>-2.1668021866970713</v>
      </c>
      <c r="M420" s="6">
        <f t="shared" si="14"/>
        <v>-4.9899719088380312</v>
      </c>
    </row>
    <row r="421" spans="1:13" ht="21" x14ac:dyDescent="0.4">
      <c r="A421" s="6">
        <v>30</v>
      </c>
      <c r="B421" s="6" t="s">
        <v>44</v>
      </c>
      <c r="C421" s="7">
        <f t="shared" si="4"/>
        <v>0.64171509756200862</v>
      </c>
      <c r="D421" s="7">
        <f t="shared" si="5"/>
        <v>-0.80188601175198937</v>
      </c>
      <c r="E421" s="7">
        <f t="shared" si="6"/>
        <v>-0.11873349862733454</v>
      </c>
      <c r="F421" s="7">
        <f t="shared" si="7"/>
        <v>-0.69217091516936391</v>
      </c>
      <c r="G421" s="7">
        <f t="shared" si="8"/>
        <v>0.44852448387009569</v>
      </c>
      <c r="H421" s="7">
        <f t="shared" si="9"/>
        <v>-1.3680077902973622</v>
      </c>
      <c r="I421" s="7">
        <f t="shared" si="10"/>
        <v>-0.60598146848876511</v>
      </c>
      <c r="J421" s="7">
        <f t="shared" si="11"/>
        <v>1.779480091536584</v>
      </c>
      <c r="K421" s="7">
        <f t="shared" si="12"/>
        <v>-4.3742523899098058E-2</v>
      </c>
      <c r="L421" s="7">
        <f t="shared" si="13"/>
        <v>-0.25084788572644739</v>
      </c>
      <c r="M421" s="6">
        <f t="shared" si="14"/>
        <v>-1.0116504209916721</v>
      </c>
    </row>
    <row r="422" spans="1:13" ht="21" x14ac:dyDescent="0.4">
      <c r="A422" s="6">
        <v>31</v>
      </c>
      <c r="B422" s="6" t="s">
        <v>45</v>
      </c>
      <c r="C422" s="7">
        <f t="shared" si="4"/>
        <v>-3.2096449184885798</v>
      </c>
      <c r="D422" s="7">
        <f t="shared" si="5"/>
        <v>-0.43563999676911042</v>
      </c>
      <c r="E422" s="7">
        <f t="shared" si="6"/>
        <v>-0.24823712327205019</v>
      </c>
      <c r="F422" s="7">
        <f t="shared" si="7"/>
        <v>1.0887098639892963</v>
      </c>
      <c r="G422" s="7">
        <f t="shared" si="8"/>
        <v>-1.3516246938419894</v>
      </c>
      <c r="H422" s="7">
        <f t="shared" si="9"/>
        <v>-0.57197662603645183</v>
      </c>
      <c r="I422" s="7">
        <f t="shared" si="10"/>
        <v>2.772643100519518</v>
      </c>
      <c r="J422" s="7">
        <f t="shared" si="11"/>
        <v>-0.78500317932852737</v>
      </c>
      <c r="K422" s="7">
        <f t="shared" si="12"/>
        <v>-5.4412326405905764E-2</v>
      </c>
      <c r="L422" s="7">
        <f t="shared" si="13"/>
        <v>-0.21061483985932461</v>
      </c>
      <c r="M422" s="6">
        <f t="shared" si="14"/>
        <v>-3.0058007394931261</v>
      </c>
    </row>
    <row r="423" spans="1:13" ht="21" x14ac:dyDescent="0.4">
      <c r="A423" s="6">
        <v>32</v>
      </c>
      <c r="B423" s="6" t="s">
        <v>46</v>
      </c>
      <c r="C423" s="7">
        <f t="shared" si="4"/>
        <v>0.38911542096255591</v>
      </c>
      <c r="D423" s="7">
        <f t="shared" si="5"/>
        <v>-1.066397022572958</v>
      </c>
      <c r="E423" s="7">
        <f t="shared" si="6"/>
        <v>-0.45364766389707828</v>
      </c>
      <c r="F423" s="7">
        <f t="shared" si="7"/>
        <v>-0.30279042531535544</v>
      </c>
      <c r="G423" s="7">
        <f t="shared" si="8"/>
        <v>0.63197848338982965</v>
      </c>
      <c r="H423" s="7">
        <f t="shared" si="9"/>
        <v>-1.3680077902973622</v>
      </c>
      <c r="I423" s="7">
        <f t="shared" si="10"/>
        <v>-0.38446519404354507</v>
      </c>
      <c r="J423" s="7">
        <f t="shared" si="11"/>
        <v>1.0785664485281934</v>
      </c>
      <c r="K423" s="7">
        <f t="shared" si="12"/>
        <v>-3.8984022974480658E-3</v>
      </c>
      <c r="L423" s="7">
        <f t="shared" si="13"/>
        <v>0.46684780938731718</v>
      </c>
      <c r="M423" s="6">
        <f t="shared" si="14"/>
        <v>-1.0126983361558506</v>
      </c>
    </row>
    <row r="424" spans="1:13" ht="21" x14ac:dyDescent="0.4">
      <c r="A424" s="6">
        <v>33</v>
      </c>
      <c r="B424" s="6" t="s">
        <v>47</v>
      </c>
      <c r="C424" s="7">
        <f t="shared" si="4"/>
        <v>-1.0283043290443925</v>
      </c>
      <c r="D424" s="7">
        <f t="shared" si="5"/>
        <v>-1.0460500217405757</v>
      </c>
      <c r="E424" s="7">
        <f t="shared" si="6"/>
        <v>-0.65705008505172691</v>
      </c>
      <c r="F424" s="7">
        <f t="shared" si="7"/>
        <v>0.32630883631371499</v>
      </c>
      <c r="G424" s="7">
        <f t="shared" si="8"/>
        <v>0.61522217382724464</v>
      </c>
      <c r="H424" s="7">
        <f t="shared" si="9"/>
        <v>0.22405453822445856</v>
      </c>
      <c r="I424" s="7">
        <f t="shared" si="10"/>
        <v>-0.5657257259074292</v>
      </c>
      <c r="J424" s="7">
        <f t="shared" si="11"/>
        <v>-0.49720607771858127</v>
      </c>
      <c r="K424" s="7">
        <f t="shared" si="12"/>
        <v>-0.15057926662851545</v>
      </c>
      <c r="L424" s="7">
        <f t="shared" si="13"/>
        <v>-0.40507185613985558</v>
      </c>
      <c r="M424" s="6">
        <f t="shared" si="14"/>
        <v>-3.1844018138656578</v>
      </c>
    </row>
    <row r="425" spans="1:13" ht="21" x14ac:dyDescent="0.4">
      <c r="A425" s="6">
        <v>34</v>
      </c>
      <c r="B425" s="6" t="s">
        <v>49</v>
      </c>
      <c r="C425" s="7">
        <f t="shared" si="4"/>
        <v>0.73303224803545641</v>
      </c>
      <c r="D425" s="7">
        <f t="shared" si="5"/>
        <v>5.2688023208061915E-2</v>
      </c>
      <c r="E425" s="7">
        <f t="shared" si="6"/>
        <v>-0.25827772062394322</v>
      </c>
      <c r="F425" s="7">
        <f t="shared" si="7"/>
        <v>-0.65413349106054497</v>
      </c>
      <c r="G425" s="7">
        <f t="shared" si="8"/>
        <v>0.3855653185517644</v>
      </c>
      <c r="H425" s="7">
        <f t="shared" si="9"/>
        <v>-0.43353642355629401</v>
      </c>
      <c r="I425" s="7">
        <f t="shared" si="10"/>
        <v>-0.57654596802009517</v>
      </c>
      <c r="J425" s="7">
        <f t="shared" si="11"/>
        <v>-0.61588270131074874</v>
      </c>
      <c r="K425" s="7">
        <f t="shared" si="12"/>
        <v>0.19344005999361927</v>
      </c>
      <c r="L425" s="7">
        <f t="shared" si="13"/>
        <v>0.85172663074437971</v>
      </c>
      <c r="M425" s="6">
        <f t="shared" si="14"/>
        <v>-0.32192402403834464</v>
      </c>
    </row>
    <row r="426" spans="1:13" ht="21" x14ac:dyDescent="0.4">
      <c r="A426" s="6">
        <v>35</v>
      </c>
      <c r="B426" s="6" t="s">
        <v>50</v>
      </c>
      <c r="C426" s="7">
        <f t="shared" si="4"/>
        <v>0.95517349585879663</v>
      </c>
      <c r="D426" s="7">
        <f t="shared" si="5"/>
        <v>-0.31355799177481708</v>
      </c>
      <c r="E426" s="7">
        <f t="shared" si="6"/>
        <v>-0.77386239464364948</v>
      </c>
      <c r="F426" s="7">
        <f t="shared" si="7"/>
        <v>0.4804852453520177</v>
      </c>
      <c r="G426" s="7">
        <f t="shared" si="8"/>
        <v>0.43520695508032659</v>
      </c>
      <c r="H426" s="7">
        <f t="shared" si="9"/>
        <v>-0.77963692975668974</v>
      </c>
      <c r="I426" s="7">
        <f t="shared" si="10"/>
        <v>-0.51515524615179253</v>
      </c>
      <c r="J426" s="7">
        <f t="shared" si="11"/>
        <v>-0.59493257310296421</v>
      </c>
      <c r="K426" s="7">
        <f t="shared" si="12"/>
        <v>-4.9773788775590938E-2</v>
      </c>
      <c r="L426" s="7">
        <f t="shared" si="13"/>
        <v>-1.583969612935783</v>
      </c>
      <c r="M426" s="6">
        <f t="shared" si="14"/>
        <v>-2.7400228408501461</v>
      </c>
    </row>
    <row r="427" spans="1:13" ht="21" x14ac:dyDescent="0.4">
      <c r="A427" s="6">
        <v>36</v>
      </c>
      <c r="B427" s="6" t="s">
        <v>51</v>
      </c>
      <c r="C427" s="7">
        <f t="shared" si="4"/>
        <v>-2.2909269412393405</v>
      </c>
      <c r="D427" s="7">
        <f t="shared" si="5"/>
        <v>0.66309804817952722</v>
      </c>
      <c r="E427" s="7">
        <f t="shared" si="6"/>
        <v>0.48767841903759596</v>
      </c>
      <c r="F427" s="7">
        <f t="shared" si="7"/>
        <v>-7.2535441913982757E-2</v>
      </c>
      <c r="G427" s="7">
        <f t="shared" si="8"/>
        <v>-1.388377753553071</v>
      </c>
      <c r="H427" s="7">
        <f t="shared" si="9"/>
        <v>-0.60658667665649191</v>
      </c>
      <c r="I427" s="7">
        <f t="shared" si="10"/>
        <v>3.7354123272457249</v>
      </c>
      <c r="J427" s="7">
        <f t="shared" si="11"/>
        <v>-1.2642792256793283</v>
      </c>
      <c r="K427" s="7">
        <f t="shared" si="12"/>
        <v>0.29674347887270791</v>
      </c>
      <c r="L427" s="7">
        <f t="shared" si="13"/>
        <v>-1.3997498315712367</v>
      </c>
      <c r="M427" s="6">
        <f t="shared" si="14"/>
        <v>-1.8395235972778949</v>
      </c>
    </row>
    <row r="428" spans="1:13" ht="21" x14ac:dyDescent="0.4">
      <c r="A428" s="6">
        <v>37</v>
      </c>
      <c r="B428" s="6" t="s">
        <v>52</v>
      </c>
      <c r="C428" s="7">
        <f t="shared" si="4"/>
        <v>-0.35783368946888144</v>
      </c>
      <c r="D428" s="7">
        <f t="shared" si="5"/>
        <v>-2.0634000633596847</v>
      </c>
      <c r="E428" s="7">
        <f t="shared" si="6"/>
        <v>-0.29410257197549777</v>
      </c>
      <c r="F428" s="7">
        <f t="shared" si="7"/>
        <v>-1.1258586898461991</v>
      </c>
      <c r="G428" s="7">
        <f t="shared" si="8"/>
        <v>-0.22016321901835112</v>
      </c>
      <c r="H428" s="7">
        <f t="shared" si="9"/>
        <v>-1.2641776384372432</v>
      </c>
      <c r="I428" s="7">
        <f t="shared" si="10"/>
        <v>-0.62723017143547599</v>
      </c>
      <c r="J428" s="7">
        <f t="shared" si="11"/>
        <v>2.9290154489888032</v>
      </c>
      <c r="K428" s="7">
        <f t="shared" si="12"/>
        <v>-0.10183082916919073</v>
      </c>
      <c r="L428" s="7">
        <f t="shared" si="13"/>
        <v>1.4245500567811389</v>
      </c>
      <c r="M428" s="6">
        <f t="shared" si="14"/>
        <v>-1.7010313669405832</v>
      </c>
    </row>
    <row r="429" spans="1:13" ht="21" x14ac:dyDescent="0.4">
      <c r="A429" s="6">
        <v>38</v>
      </c>
      <c r="B429" s="6" t="s">
        <v>53</v>
      </c>
      <c r="C429" s="7">
        <f t="shared" si="4"/>
        <v>1.0655020143116936</v>
      </c>
      <c r="D429" s="7">
        <f t="shared" si="5"/>
        <v>3.2341022375679811E-2</v>
      </c>
      <c r="E429" s="7">
        <f t="shared" si="6"/>
        <v>9.8786002404076048E-2</v>
      </c>
      <c r="F429" s="7">
        <f t="shared" si="7"/>
        <v>-0.81926290459696172</v>
      </c>
      <c r="G429" s="7">
        <f t="shared" si="8"/>
        <v>-1.7258179126115394</v>
      </c>
      <c r="H429" s="7">
        <f t="shared" si="9"/>
        <v>-0.32970627169617506</v>
      </c>
      <c r="I429" s="7">
        <f t="shared" si="10"/>
        <v>0.1896282949609131</v>
      </c>
      <c r="J429" s="7">
        <f t="shared" si="11"/>
        <v>-0.87332107089433986</v>
      </c>
      <c r="K429" s="7">
        <f t="shared" si="12"/>
        <v>0.10060378340718062</v>
      </c>
      <c r="L429" s="7">
        <f t="shared" si="13"/>
        <v>1.3821154356370755</v>
      </c>
      <c r="M429" s="6">
        <f t="shared" si="14"/>
        <v>-0.87913160670239732</v>
      </c>
    </row>
    <row r="430" spans="1:13" ht="21" x14ac:dyDescent="0.4">
      <c r="A430" s="6">
        <v>39</v>
      </c>
      <c r="B430" s="6" t="s">
        <v>54</v>
      </c>
      <c r="C430" s="7">
        <f t="shared" si="4"/>
        <v>0.34364283248584404</v>
      </c>
      <c r="D430" s="7">
        <f t="shared" si="5"/>
        <v>-0.55772200176340347</v>
      </c>
      <c r="E430" s="7">
        <f t="shared" si="6"/>
        <v>0.35954031563273742</v>
      </c>
      <c r="F430" s="7">
        <f t="shared" si="7"/>
        <v>1.3298383607862281</v>
      </c>
      <c r="G430" s="7">
        <f t="shared" si="8"/>
        <v>0.22503696933012482</v>
      </c>
      <c r="H430" s="7">
        <f t="shared" si="9"/>
        <v>-0.15665601859597722</v>
      </c>
      <c r="I430" s="7">
        <f t="shared" si="10"/>
        <v>-0.49579639275545528</v>
      </c>
      <c r="J430" s="7">
        <f t="shared" si="11"/>
        <v>-0.4937750363505593</v>
      </c>
      <c r="K430" s="7">
        <f t="shared" si="12"/>
        <v>-0.27325772563688161</v>
      </c>
      <c r="L430" s="7">
        <f t="shared" si="13"/>
        <v>5.0554649510758755E-2</v>
      </c>
      <c r="M430" s="6">
        <f t="shared" si="14"/>
        <v>0.33140595264341632</v>
      </c>
    </row>
    <row r="431" spans="1:13" ht="21" x14ac:dyDescent="0.4">
      <c r="A431" s="6">
        <v>40</v>
      </c>
      <c r="B431" s="6" t="s">
        <v>55</v>
      </c>
      <c r="C431" s="7">
        <f t="shared" si="4"/>
        <v>1.5809831697469949</v>
      </c>
      <c r="D431" s="7">
        <f t="shared" si="5"/>
        <v>0.88691505733573128</v>
      </c>
      <c r="E431" s="7">
        <f t="shared" si="6"/>
        <v>-0.19148766703915135</v>
      </c>
      <c r="F431" s="7">
        <f t="shared" si="7"/>
        <v>-0.65846187474828821</v>
      </c>
      <c r="G431" s="7">
        <f t="shared" si="8"/>
        <v>-0.17865665379846946</v>
      </c>
      <c r="H431" s="7">
        <f t="shared" si="9"/>
        <v>1.5046264111659224</v>
      </c>
      <c r="I431" s="7">
        <f t="shared" si="10"/>
        <v>2.2011194304040389E-3</v>
      </c>
      <c r="J431" s="7">
        <f t="shared" si="11"/>
        <v>-0.41555767368117252</v>
      </c>
      <c r="K431" s="7">
        <f t="shared" si="12"/>
        <v>-0.28724911616952464</v>
      </c>
      <c r="L431" s="7">
        <f t="shared" si="13"/>
        <v>-0.7518695924878549</v>
      </c>
      <c r="M431" s="6">
        <f t="shared" si="14"/>
        <v>1.4914431797545915</v>
      </c>
    </row>
    <row r="432" spans="1:13" ht="21" x14ac:dyDescent="0.4">
      <c r="A432" s="6">
        <v>41</v>
      </c>
      <c r="B432" s="6" t="s">
        <v>56</v>
      </c>
      <c r="C432" s="7">
        <f t="shared" si="4"/>
        <v>0.98991460390828234</v>
      </c>
      <c r="D432" s="7">
        <f t="shared" si="5"/>
        <v>0.744486051509056</v>
      </c>
      <c r="E432" s="7">
        <f t="shared" si="6"/>
        <v>7.6837256592837327E-2</v>
      </c>
      <c r="F432" s="7">
        <f t="shared" si="7"/>
        <v>-1.8600749982161426</v>
      </c>
      <c r="G432" s="7">
        <f t="shared" si="8"/>
        <v>0.76697377072023287</v>
      </c>
      <c r="H432" s="7">
        <f t="shared" si="9"/>
        <v>-0.57197662603645183</v>
      </c>
      <c r="I432" s="7">
        <f t="shared" si="10"/>
        <v>-0.58529150767608307</v>
      </c>
      <c r="J432" s="7">
        <f t="shared" si="11"/>
        <v>0.55162466528197529</v>
      </c>
      <c r="K432" s="7">
        <f t="shared" si="12"/>
        <v>1.8999246480178634E-2</v>
      </c>
      <c r="L432" s="7">
        <f t="shared" si="13"/>
        <v>0.43003657733893752</v>
      </c>
      <c r="M432" s="6">
        <f t="shared" si="14"/>
        <v>0.56152903990282232</v>
      </c>
    </row>
    <row r="433" spans="1:13" ht="21" x14ac:dyDescent="0.4">
      <c r="A433" s="6">
        <v>42</v>
      </c>
      <c r="B433" s="6" t="s">
        <v>57</v>
      </c>
      <c r="C433" s="7">
        <f t="shared" si="4"/>
        <v>-0.44214418577138781</v>
      </c>
      <c r="D433" s="7">
        <f t="shared" si="5"/>
        <v>0.88691505733573128</v>
      </c>
      <c r="E433" s="7">
        <f t="shared" si="6"/>
        <v>0.16623873541409268</v>
      </c>
      <c r="F433" s="7">
        <f t="shared" si="7"/>
        <v>-1.1076794473064648</v>
      </c>
      <c r="G433" s="7">
        <f t="shared" si="8"/>
        <v>-0.68038394503054733</v>
      </c>
      <c r="H433" s="7">
        <f t="shared" si="9"/>
        <v>5.1004285124260702E-2</v>
      </c>
      <c r="I433" s="7">
        <f t="shared" si="10"/>
        <v>2.3631184542501384</v>
      </c>
      <c r="J433" s="7">
        <f t="shared" si="11"/>
        <v>-0.40524552656045959</v>
      </c>
      <c r="K433" s="7">
        <f t="shared" si="12"/>
        <v>-0.15516260557521799</v>
      </c>
      <c r="L433" s="7">
        <f t="shared" si="13"/>
        <v>-1.4274604489779621</v>
      </c>
      <c r="M433" s="6">
        <f t="shared" si="14"/>
        <v>-0.75079962709781656</v>
      </c>
    </row>
    <row r="434" spans="1:13" ht="21" x14ac:dyDescent="0.4">
      <c r="A434" s="6">
        <v>43</v>
      </c>
      <c r="B434" s="6" t="s">
        <v>58</v>
      </c>
      <c r="C434" s="7">
        <f t="shared" si="4"/>
        <v>0.75981517089445338</v>
      </c>
      <c r="D434" s="7">
        <f t="shared" si="5"/>
        <v>-0.1100879834509953</v>
      </c>
      <c r="E434" s="7">
        <f t="shared" si="6"/>
        <v>-0.57967724185803893</v>
      </c>
      <c r="F434" s="7">
        <f t="shared" si="7"/>
        <v>-5.4658327666380534E-2</v>
      </c>
      <c r="G434" s="7">
        <f t="shared" si="8"/>
        <v>1.0509455491548261</v>
      </c>
      <c r="H434" s="7">
        <f t="shared" si="9"/>
        <v>1.2623560568256458</v>
      </c>
      <c r="I434" s="7">
        <f t="shared" si="10"/>
        <v>-0.33246134133762395</v>
      </c>
      <c r="J434" s="7">
        <f t="shared" si="11"/>
        <v>8.2454292104606974E-2</v>
      </c>
      <c r="K434" s="7">
        <f t="shared" si="12"/>
        <v>5.5744167055404359E-2</v>
      </c>
      <c r="L434" s="7">
        <f t="shared" si="13"/>
        <v>-0.56195525216225617</v>
      </c>
      <c r="M434" s="6">
        <f t="shared" si="14"/>
        <v>1.5724750895596418</v>
      </c>
    </row>
    <row r="435" spans="1:13" ht="21" x14ac:dyDescent="0.4">
      <c r="A435" s="6">
        <v>44</v>
      </c>
      <c r="B435" s="6" t="s">
        <v>59</v>
      </c>
      <c r="C435" s="7">
        <f t="shared" si="4"/>
        <v>-0.4117236445645252</v>
      </c>
      <c r="D435" s="7">
        <f t="shared" si="5"/>
        <v>-1.0460500217405757</v>
      </c>
      <c r="E435" s="7">
        <f t="shared" si="6"/>
        <v>-0.36342285609296709</v>
      </c>
      <c r="F435" s="7">
        <f t="shared" si="7"/>
        <v>-2.4493945522346956</v>
      </c>
      <c r="G435" s="7">
        <f t="shared" si="8"/>
        <v>0.74323842603040879</v>
      </c>
      <c r="H435" s="7">
        <f t="shared" si="9"/>
        <v>-1.1257374359570855</v>
      </c>
      <c r="I435" s="7">
        <f t="shared" si="10"/>
        <v>-0.63008800937862086</v>
      </c>
      <c r="J435" s="7">
        <f t="shared" si="11"/>
        <v>1.631518899605594</v>
      </c>
      <c r="K435" s="7">
        <f t="shared" si="12"/>
        <v>0.42791605430362223</v>
      </c>
      <c r="L435" s="7">
        <f t="shared" si="13"/>
        <v>1.2444840890087918</v>
      </c>
      <c r="M435" s="6">
        <f t="shared" si="14"/>
        <v>-1.979259051020053</v>
      </c>
    </row>
    <row r="436" spans="1:13" ht="21" x14ac:dyDescent="0.4">
      <c r="A436" s="6">
        <v>45</v>
      </c>
      <c r="B436" s="6" t="s">
        <v>60</v>
      </c>
      <c r="C436" s="7">
        <f t="shared" si="4"/>
        <v>-0.9945534059923935</v>
      </c>
      <c r="D436" s="7">
        <f t="shared" si="5"/>
        <v>0.54101604318523422</v>
      </c>
      <c r="E436" s="7">
        <f t="shared" si="6"/>
        <v>2.2910500282163961</v>
      </c>
      <c r="F436" s="7">
        <f t="shared" si="7"/>
        <v>-1.7168500411153569</v>
      </c>
      <c r="G436" s="7">
        <f t="shared" si="8"/>
        <v>-1.9699352871361742</v>
      </c>
      <c r="H436" s="7">
        <f t="shared" si="9"/>
        <v>-0.74502687913664967</v>
      </c>
      <c r="I436" s="7">
        <f t="shared" si="10"/>
        <v>0.48202957784130873</v>
      </c>
      <c r="J436" s="7">
        <f t="shared" si="11"/>
        <v>-1.2091532431927443</v>
      </c>
      <c r="K436" s="7">
        <f t="shared" si="12"/>
        <v>8.5519475464293088E-2</v>
      </c>
      <c r="L436" s="7">
        <f t="shared" si="13"/>
        <v>0.68064054603223956</v>
      </c>
      <c r="M436" s="6">
        <f t="shared" si="14"/>
        <v>-2.555263185833847</v>
      </c>
    </row>
    <row r="437" spans="1:13" ht="21" x14ac:dyDescent="0.4">
      <c r="A437" s="6">
        <v>46</v>
      </c>
      <c r="B437" s="6" t="s">
        <v>61</v>
      </c>
      <c r="C437" s="7">
        <f t="shared" si="4"/>
        <v>1.5388803897729428</v>
      </c>
      <c r="D437" s="7">
        <f t="shared" si="5"/>
        <v>-0.65945700592531431</v>
      </c>
      <c r="E437" s="7">
        <f t="shared" si="6"/>
        <v>-0.55162381285685025</v>
      </c>
      <c r="F437" s="7">
        <f t="shared" si="7"/>
        <v>1.1218984860983334</v>
      </c>
      <c r="G437" s="7">
        <f t="shared" si="8"/>
        <v>0.29934496277433603</v>
      </c>
      <c r="H437" s="7">
        <f t="shared" si="9"/>
        <v>-0.53736657541641297</v>
      </c>
      <c r="I437" s="7">
        <f t="shared" si="10"/>
        <v>-0.29308434367762237</v>
      </c>
      <c r="J437" s="7">
        <f t="shared" si="11"/>
        <v>-1.6129055890256087E-2</v>
      </c>
      <c r="K437" s="7">
        <f t="shared" si="12"/>
        <v>-0.33278153549148215</v>
      </c>
      <c r="L437" s="7">
        <f t="shared" si="13"/>
        <v>0.26115290060802865</v>
      </c>
      <c r="M437" s="6">
        <f t="shared" si="14"/>
        <v>0.83083440999570302</v>
      </c>
    </row>
    <row r="438" spans="1:13" ht="21" x14ac:dyDescent="0.4">
      <c r="A438" s="6">
        <v>47</v>
      </c>
      <c r="B438" s="6" t="s">
        <v>62</v>
      </c>
      <c r="C438" s="7">
        <f t="shared" si="4"/>
        <v>1.3528614763272062</v>
      </c>
      <c r="D438" s="7">
        <f t="shared" si="5"/>
        <v>0.25615803153188371</v>
      </c>
      <c r="E438" s="7">
        <f t="shared" si="6"/>
        <v>-0.27321812948356011</v>
      </c>
      <c r="F438" s="7">
        <f t="shared" si="7"/>
        <v>-0.34911588365792728</v>
      </c>
      <c r="G438" s="7">
        <f t="shared" si="8"/>
        <v>0.89970792658364207</v>
      </c>
      <c r="H438" s="7">
        <f t="shared" si="9"/>
        <v>-1.1257374359570855</v>
      </c>
      <c r="I438" s="7">
        <f t="shared" si="10"/>
        <v>-1.1260655948970796E-2</v>
      </c>
      <c r="J438" s="7">
        <f t="shared" si="11"/>
        <v>1.6744938705950125</v>
      </c>
      <c r="K438" s="7">
        <f t="shared" si="12"/>
        <v>-0.25336411863883268</v>
      </c>
      <c r="L438" s="7">
        <f t="shared" si="13"/>
        <v>0.59256390600968833</v>
      </c>
      <c r="M438" s="6">
        <f t="shared" si="14"/>
        <v>2.7630889873610562</v>
      </c>
    </row>
    <row r="439" spans="1:13" ht="21" x14ac:dyDescent="0.4">
      <c r="A439" s="6">
        <v>48</v>
      </c>
      <c r="B439" s="6" t="s">
        <v>63</v>
      </c>
      <c r="C439" s="7">
        <f t="shared" si="4"/>
        <v>-0.46146837919993605</v>
      </c>
      <c r="D439" s="7">
        <f t="shared" si="5"/>
        <v>-1.4733370392206011</v>
      </c>
      <c r="E439" s="7">
        <f t="shared" si="6"/>
        <v>-0.931901396962446</v>
      </c>
      <c r="F439" s="7">
        <f t="shared" si="7"/>
        <v>-7.9601921470195056E-2</v>
      </c>
      <c r="G439" s="7">
        <f t="shared" si="8"/>
        <v>3.679853677447685E-2</v>
      </c>
      <c r="H439" s="7">
        <f t="shared" si="9"/>
        <v>-0.84885703099676868</v>
      </c>
      <c r="I439" s="7">
        <f t="shared" si="10"/>
        <v>-0.67999006917977878</v>
      </c>
      <c r="J439" s="7">
        <f t="shared" si="11"/>
        <v>0.17809829334339086</v>
      </c>
      <c r="K439" s="7">
        <f t="shared" si="12"/>
        <v>0.11664593867168482</v>
      </c>
      <c r="L439" s="7">
        <f t="shared" si="13"/>
        <v>-0.50749144809243896</v>
      </c>
      <c r="M439" s="6">
        <f t="shared" si="14"/>
        <v>-4.6511045163326115</v>
      </c>
    </row>
    <row r="440" spans="1:13" ht="21" x14ac:dyDescent="0.4">
      <c r="A440" s="6">
        <v>49</v>
      </c>
      <c r="B440" s="6" t="s">
        <v>65</v>
      </c>
      <c r="C440" s="7">
        <f t="shared" si="4"/>
        <v>0.19955322341589424</v>
      </c>
      <c r="D440" s="7">
        <f t="shared" si="5"/>
        <v>-1.7378480500415696</v>
      </c>
      <c r="E440" s="7">
        <f t="shared" si="6"/>
        <v>-0.71950260058050131</v>
      </c>
      <c r="F440" s="7">
        <f t="shared" si="7"/>
        <v>0.7351391842998567</v>
      </c>
      <c r="G440" s="7">
        <f t="shared" si="8"/>
        <v>0.33531108558115358</v>
      </c>
      <c r="H440" s="7">
        <f t="shared" si="9"/>
        <v>-0.71041682851661081</v>
      </c>
      <c r="I440" s="7">
        <f t="shared" si="10"/>
        <v>-0.51143963267561776</v>
      </c>
      <c r="J440" s="7">
        <f t="shared" si="11"/>
        <v>4.5083806291108582E-3</v>
      </c>
      <c r="K440" s="7">
        <f t="shared" si="12"/>
        <v>-0.3476005461541497</v>
      </c>
      <c r="L440" s="7">
        <f t="shared" si="13"/>
        <v>-0.4564379053869147</v>
      </c>
      <c r="M440" s="6">
        <f t="shared" si="14"/>
        <v>-3.2087336894293483</v>
      </c>
    </row>
    <row r="441" spans="1:13" ht="21" x14ac:dyDescent="0.4">
      <c r="A441" s="6">
        <v>50</v>
      </c>
      <c r="B441" s="6" t="s">
        <v>66</v>
      </c>
      <c r="C441" s="7">
        <f t="shared" si="4"/>
        <v>1.3285069031470786</v>
      </c>
      <c r="D441" s="7">
        <f t="shared" si="5"/>
        <v>0.13407602653759071</v>
      </c>
      <c r="E441" s="7">
        <f t="shared" si="6"/>
        <v>-0.19783332456554745</v>
      </c>
      <c r="F441" s="7">
        <f t="shared" si="7"/>
        <v>0.31507699193242056</v>
      </c>
      <c r="G441" s="7">
        <f t="shared" si="8"/>
        <v>0.26645381910880672</v>
      </c>
      <c r="H441" s="7">
        <f t="shared" si="9"/>
        <v>-0.84885703099676868</v>
      </c>
      <c r="I441" s="7">
        <f t="shared" si="10"/>
        <v>-0.27873567593541854</v>
      </c>
      <c r="J441" s="7">
        <f t="shared" si="11"/>
        <v>0.80308538254939976</v>
      </c>
      <c r="K441" s="7">
        <f t="shared" si="12"/>
        <v>-0.15293040658918386</v>
      </c>
      <c r="L441" s="7">
        <f t="shared" si="13"/>
        <v>0.12596526701546107</v>
      </c>
      <c r="M441" s="6">
        <f t="shared" si="14"/>
        <v>1.4948079522038387</v>
      </c>
    </row>
    <row r="442" spans="1:13" ht="21" x14ac:dyDescent="0.4">
      <c r="A442" s="6">
        <v>51</v>
      </c>
      <c r="B442" s="6" t="s">
        <v>67</v>
      </c>
      <c r="C442" s="7">
        <f t="shared" si="4"/>
        <v>-0.19831139935987774</v>
      </c>
      <c r="D442" s="7">
        <f t="shared" si="5"/>
        <v>-0.15078198511575985</v>
      </c>
      <c r="E442" s="7">
        <f t="shared" si="6"/>
        <v>0.29172612111805207</v>
      </c>
      <c r="F442" s="7">
        <f t="shared" si="7"/>
        <v>0.71597111591603779</v>
      </c>
      <c r="G442" s="7">
        <f t="shared" si="8"/>
        <v>-0.79828815807557074</v>
      </c>
      <c r="H442" s="7">
        <f t="shared" si="9"/>
        <v>-1.644888195257679</v>
      </c>
      <c r="I442" s="7">
        <f t="shared" si="10"/>
        <v>1.5351115667966246</v>
      </c>
      <c r="J442" s="7">
        <f t="shared" si="11"/>
        <v>-0.37360330693261046</v>
      </c>
      <c r="K442" s="7">
        <f t="shared" si="12"/>
        <v>0.18790248620767883</v>
      </c>
      <c r="L442" s="7">
        <f t="shared" si="13"/>
        <v>-0.65222219960243621</v>
      </c>
      <c r="M442" s="6">
        <f t="shared" si="14"/>
        <v>-1.0873839543055408</v>
      </c>
    </row>
    <row r="443" spans="1:13" ht="21" x14ac:dyDescent="0.4">
      <c r="A443" s="6">
        <v>52</v>
      </c>
      <c r="B443" s="6" t="s">
        <v>68</v>
      </c>
      <c r="C443" s="7">
        <f t="shared" si="4"/>
        <v>-1.1644902522580396</v>
      </c>
      <c r="D443" s="7">
        <f t="shared" si="5"/>
        <v>-2.1040940650244488</v>
      </c>
      <c r="E443" s="7">
        <f t="shared" si="6"/>
        <v>-0.67757306603899581</v>
      </c>
      <c r="F443" s="7">
        <f t="shared" si="7"/>
        <v>0.65296727536263188</v>
      </c>
      <c r="G443" s="7">
        <f t="shared" si="8"/>
        <v>-0.43012584940019732</v>
      </c>
      <c r="H443" s="7">
        <f t="shared" si="9"/>
        <v>-1.1949575371971644</v>
      </c>
      <c r="I443" s="7">
        <f t="shared" si="10"/>
        <v>-0.61705090740270274</v>
      </c>
      <c r="J443" s="7">
        <f t="shared" si="11"/>
        <v>0.41802069808900816</v>
      </c>
      <c r="K443" s="7">
        <f t="shared" si="12"/>
        <v>-0.11599272709383884</v>
      </c>
      <c r="L443" s="7">
        <f t="shared" si="13"/>
        <v>0.98891112084534893</v>
      </c>
      <c r="M443" s="6">
        <f t="shared" si="14"/>
        <v>-4.2443853101183988</v>
      </c>
    </row>
    <row r="444" spans="1:13" ht="21" x14ac:dyDescent="0.4">
      <c r="A444" s="6">
        <v>53</v>
      </c>
      <c r="B444" s="6" t="s">
        <v>69</v>
      </c>
      <c r="C444" s="7">
        <f t="shared" si="4"/>
        <v>0.91575480517287466</v>
      </c>
      <c r="D444" s="7">
        <f t="shared" si="5"/>
        <v>-1.3716020350586902</v>
      </c>
      <c r="E444" s="7">
        <f t="shared" si="6"/>
        <v>-0.75245584108941388</v>
      </c>
      <c r="F444" s="7">
        <f t="shared" si="7"/>
        <v>3.3978598851866659E-2</v>
      </c>
      <c r="G444" s="7">
        <f t="shared" si="8"/>
        <v>7.4752602829898429E-2</v>
      </c>
      <c r="H444" s="7">
        <f t="shared" si="9"/>
        <v>-1.3680077902973622</v>
      </c>
      <c r="I444" s="7">
        <f t="shared" si="10"/>
        <v>-0.56718486698431536</v>
      </c>
      <c r="J444" s="7">
        <f t="shared" si="11"/>
        <v>5.0060887717319029E-2</v>
      </c>
      <c r="K444" s="7">
        <f t="shared" si="12"/>
        <v>-0.30396164844474244</v>
      </c>
      <c r="L444" s="7">
        <f t="shared" si="13"/>
        <v>-1.7317482940384443</v>
      </c>
      <c r="M444" s="6">
        <f t="shared" si="14"/>
        <v>-5.0204135813410096</v>
      </c>
    </row>
    <row r="445" spans="1:13" ht="21" x14ac:dyDescent="0.4">
      <c r="A445" s="6">
        <v>54</v>
      </c>
      <c r="B445" s="6" t="s">
        <v>70</v>
      </c>
      <c r="C445" s="7">
        <f t="shared" si="4"/>
        <v>0.97999049560198448</v>
      </c>
      <c r="D445" s="7">
        <f t="shared" si="5"/>
        <v>-0.19147598678052408</v>
      </c>
      <c r="E445" s="7">
        <f t="shared" si="6"/>
        <v>0.23194440448488107</v>
      </c>
      <c r="F445" s="7">
        <f t="shared" si="7"/>
        <v>1.021552302815284</v>
      </c>
      <c r="G445" s="7">
        <f t="shared" si="8"/>
        <v>0.53652398322208861</v>
      </c>
      <c r="H445" s="7">
        <f t="shared" si="9"/>
        <v>0.57015504442485421</v>
      </c>
      <c r="I445" s="7">
        <f t="shared" si="10"/>
        <v>-0.33990004179536343</v>
      </c>
      <c r="J445" s="7">
        <f t="shared" si="11"/>
        <v>-6.5411866752926985E-3</v>
      </c>
      <c r="K445" s="7">
        <f t="shared" si="12"/>
        <v>-0.16706258067171287</v>
      </c>
      <c r="L445" s="7">
        <f t="shared" si="13"/>
        <v>2.6827215100766674E-2</v>
      </c>
      <c r="M445" s="6">
        <f t="shared" si="14"/>
        <v>2.6620136497269655</v>
      </c>
    </row>
    <row r="446" spans="1:13" ht="21" x14ac:dyDescent="0.4">
      <c r="A446" s="6">
        <v>55</v>
      </c>
      <c r="B446" s="6" t="s">
        <v>71</v>
      </c>
      <c r="C446" s="7">
        <f t="shared" si="4"/>
        <v>-0.52985031249711845</v>
      </c>
      <c r="D446" s="7">
        <f t="shared" si="5"/>
        <v>1.4362840798100502</v>
      </c>
      <c r="E446" s="7">
        <f t="shared" si="6"/>
        <v>2.9267202465647433</v>
      </c>
      <c r="F446" s="7">
        <f t="shared" si="7"/>
        <v>0.14785348466307641</v>
      </c>
      <c r="G446" s="7">
        <f t="shared" si="8"/>
        <v>-0.84097059648963057</v>
      </c>
      <c r="H446" s="7">
        <f t="shared" si="9"/>
        <v>0.25866458884449739</v>
      </c>
      <c r="I446" s="7">
        <f t="shared" si="10"/>
        <v>2.1921156818580565</v>
      </c>
      <c r="J446" s="7">
        <f t="shared" si="11"/>
        <v>-1.4410040392337713</v>
      </c>
      <c r="K446" s="7">
        <f t="shared" si="12"/>
        <v>4.4042375134068466E-2</v>
      </c>
      <c r="L446" s="7">
        <f t="shared" si="13"/>
        <v>-2.2267781347856923</v>
      </c>
      <c r="M446" s="6">
        <f t="shared" si="14"/>
        <v>1.9670773738682801</v>
      </c>
    </row>
    <row r="447" spans="1:13" ht="21" x14ac:dyDescent="0.4">
      <c r="A447" s="6">
        <v>56</v>
      </c>
      <c r="B447" s="6" t="s">
        <v>72</v>
      </c>
      <c r="C447" s="7">
        <f t="shared" si="4"/>
        <v>-0.13991283970793578</v>
      </c>
      <c r="D447" s="7">
        <f t="shared" si="5"/>
        <v>1.0293440631624067</v>
      </c>
      <c r="E447" s="7">
        <f t="shared" si="6"/>
        <v>0.58157808547249989</v>
      </c>
      <c r="F447" s="7">
        <f t="shared" si="7"/>
        <v>0.62189758795607064</v>
      </c>
      <c r="G447" s="7">
        <f t="shared" si="8"/>
        <v>-0.40351573410504743</v>
      </c>
      <c r="H447" s="7">
        <f t="shared" si="9"/>
        <v>0.70859524690501208</v>
      </c>
      <c r="I447" s="7">
        <f t="shared" si="10"/>
        <v>-0.32864618254526756</v>
      </c>
      <c r="J447" s="7">
        <f t="shared" si="11"/>
        <v>-0.85188362099867743</v>
      </c>
      <c r="K447" s="7">
        <f t="shared" si="12"/>
        <v>-0.32160043703832397</v>
      </c>
      <c r="L447" s="7">
        <f t="shared" si="13"/>
        <v>-1.4057342875712744</v>
      </c>
      <c r="M447" s="6">
        <f t="shared" si="14"/>
        <v>-0.50987811847053732</v>
      </c>
    </row>
    <row r="448" spans="1:13" ht="21" x14ac:dyDescent="0.4">
      <c r="A448" s="6">
        <v>57</v>
      </c>
      <c r="B448" s="6" t="s">
        <v>73</v>
      </c>
      <c r="C448" s="7">
        <f t="shared" si="4"/>
        <v>-1.7239018624016829</v>
      </c>
      <c r="D448" s="7">
        <f t="shared" si="5"/>
        <v>1.3548960764805213</v>
      </c>
      <c r="E448" s="7">
        <f t="shared" si="6"/>
        <v>2.284021610070071</v>
      </c>
      <c r="F448" s="7">
        <f t="shared" si="7"/>
        <v>0.21179771116994758</v>
      </c>
      <c r="G448" s="7">
        <f t="shared" si="8"/>
        <v>-0.98773641356106912</v>
      </c>
      <c r="H448" s="7">
        <f t="shared" si="9"/>
        <v>0.36249474070461635</v>
      </c>
      <c r="I448" s="7">
        <f t="shared" si="10"/>
        <v>1.7649005844823329</v>
      </c>
      <c r="J448" s="7">
        <f t="shared" si="11"/>
        <v>-1.0603447267223969</v>
      </c>
      <c r="K448" s="7">
        <f t="shared" si="12"/>
        <v>-0.10196504174546209</v>
      </c>
      <c r="L448" s="7">
        <f t="shared" si="13"/>
        <v>-1.8544601727730812</v>
      </c>
      <c r="M448" s="6">
        <f t="shared" si="14"/>
        <v>0.24970250570379759</v>
      </c>
    </row>
    <row r="449" spans="1:13" ht="21" x14ac:dyDescent="0.4">
      <c r="A449" s="6">
        <v>58</v>
      </c>
      <c r="B449" s="6" t="s">
        <v>74</v>
      </c>
      <c r="C449" s="7">
        <f t="shared" si="4"/>
        <v>-0.25751854232923632</v>
      </c>
      <c r="D449" s="7">
        <f t="shared" si="5"/>
        <v>-0.72049800842246059</v>
      </c>
      <c r="E449" s="7">
        <f t="shared" si="6"/>
        <v>-0.43113664463413409</v>
      </c>
      <c r="F449" s="7">
        <f t="shared" si="7"/>
        <v>-4.3877036370269656E-2</v>
      </c>
      <c r="G449" s="7">
        <f t="shared" si="8"/>
        <v>-3.1741789605669202E-2</v>
      </c>
      <c r="H449" s="7">
        <f t="shared" si="9"/>
        <v>-0.74502687913664967</v>
      </c>
      <c r="I449" s="7">
        <f t="shared" si="10"/>
        <v>-0.59043114901051352</v>
      </c>
      <c r="J449" s="7">
        <f t="shared" si="11"/>
        <v>0.47552352314925028</v>
      </c>
      <c r="K449" s="7">
        <f t="shared" si="12"/>
        <v>-0.18929772060275829</v>
      </c>
      <c r="L449" s="7">
        <f t="shared" si="13"/>
        <v>-0.5624723720667254</v>
      </c>
      <c r="M449" s="6">
        <f t="shared" si="14"/>
        <v>-3.0964766190291662</v>
      </c>
    </row>
    <row r="450" spans="1:13" ht="21" x14ac:dyDescent="0.4">
      <c r="A450" s="6">
        <v>59</v>
      </c>
      <c r="B450" s="6" t="s">
        <v>75</v>
      </c>
      <c r="C450" s="7">
        <f t="shared" si="4"/>
        <v>-1.2887368726283388</v>
      </c>
      <c r="D450" s="7">
        <f t="shared" si="5"/>
        <v>1.293855073983375</v>
      </c>
      <c r="E450" s="7">
        <f t="shared" si="6"/>
        <v>2.351875966974164</v>
      </c>
      <c r="F450" s="7">
        <f t="shared" si="7"/>
        <v>-1.0112776994755768</v>
      </c>
      <c r="G450" s="7">
        <f t="shared" si="8"/>
        <v>-1.0774013106922991</v>
      </c>
      <c r="H450" s="7">
        <f t="shared" si="9"/>
        <v>-0.12204596797593716</v>
      </c>
      <c r="I450" s="7">
        <f t="shared" si="10"/>
        <v>1.2322440628984999</v>
      </c>
      <c r="J450" s="7">
        <f t="shared" si="11"/>
        <v>-1.4196774563640648</v>
      </c>
      <c r="K450" s="7">
        <f t="shared" si="12"/>
        <v>0.14663518156470212</v>
      </c>
      <c r="L450" s="7">
        <f t="shared" si="13"/>
        <v>-1.2484857559881171</v>
      </c>
      <c r="M450" s="6">
        <f t="shared" si="14"/>
        <v>-1.1430147777035926</v>
      </c>
    </row>
    <row r="451" spans="1:13" ht="21" x14ac:dyDescent="0.4">
      <c r="A451" s="6">
        <v>60</v>
      </c>
      <c r="B451" s="6" t="s">
        <v>76</v>
      </c>
      <c r="C451" s="7">
        <f t="shared" si="4"/>
        <v>-0.4151997739548996</v>
      </c>
      <c r="D451" s="7">
        <f t="shared" si="5"/>
        <v>0.744486051509056</v>
      </c>
      <c r="E451" s="7">
        <f t="shared" si="6"/>
        <v>-0.19498179491760967</v>
      </c>
      <c r="F451" s="7">
        <f t="shared" si="7"/>
        <v>-2.4128857792894594</v>
      </c>
      <c r="G451" s="7">
        <f t="shared" si="8"/>
        <v>-1.1325062014137808</v>
      </c>
      <c r="H451" s="7">
        <f t="shared" si="9"/>
        <v>-0.26048617045609618</v>
      </c>
      <c r="I451" s="7">
        <f t="shared" si="10"/>
        <v>-0.27234824951701614</v>
      </c>
      <c r="J451" s="7">
        <f t="shared" si="11"/>
        <v>7.0707174814446383E-2</v>
      </c>
      <c r="K451" s="7">
        <f t="shared" si="12"/>
        <v>-0.20274351587951692</v>
      </c>
      <c r="L451" s="7">
        <f t="shared" si="13"/>
        <v>-0.72176169321498573</v>
      </c>
      <c r="M451" s="6">
        <f t="shared" si="14"/>
        <v>-4.797719952319861</v>
      </c>
    </row>
    <row r="452" spans="1:13" ht="21" x14ac:dyDescent="0.4">
      <c r="A452" s="6">
        <v>61</v>
      </c>
      <c r="B452" s="6" t="s">
        <v>77</v>
      </c>
      <c r="C452" s="7">
        <f t="shared" si="4"/>
        <v>-0.29449719681924269</v>
      </c>
      <c r="D452" s="7">
        <f t="shared" si="5"/>
        <v>7.3035024040444027E-2</v>
      </c>
      <c r="E452" s="7">
        <f t="shared" si="6"/>
        <v>0.12539358538659254</v>
      </c>
      <c r="F452" s="7">
        <f t="shared" si="7"/>
        <v>-2.9958533421384348</v>
      </c>
      <c r="G452" s="7">
        <f t="shared" si="8"/>
        <v>-0.6975038846936944</v>
      </c>
      <c r="H452" s="7">
        <f t="shared" si="9"/>
        <v>-1.1257374359570855</v>
      </c>
      <c r="I452" s="7">
        <f t="shared" si="10"/>
        <v>-0.33495631790994396</v>
      </c>
      <c r="J452" s="7">
        <f t="shared" si="11"/>
        <v>-0.80399644455933994</v>
      </c>
      <c r="K452" s="7">
        <f t="shared" si="12"/>
        <v>-0.13060472108315496</v>
      </c>
      <c r="L452" s="7">
        <f t="shared" si="13"/>
        <v>-1.266171435910491</v>
      </c>
      <c r="M452" s="6">
        <f t="shared" si="14"/>
        <v>-7.4508921696443506</v>
      </c>
    </row>
    <row r="453" spans="1:13" ht="21" x14ac:dyDescent="0.4">
      <c r="A453" s="6">
        <v>62</v>
      </c>
      <c r="B453" s="6" t="s">
        <v>78</v>
      </c>
      <c r="C453" s="7">
        <f t="shared" si="4"/>
        <v>-0.72618582901887962</v>
      </c>
      <c r="D453" s="7">
        <f t="shared" si="5"/>
        <v>-0.51702800009863881</v>
      </c>
      <c r="E453" s="7">
        <f t="shared" si="6"/>
        <v>-0.33291952133791602</v>
      </c>
      <c r="F453" s="7">
        <f t="shared" si="7"/>
        <v>0.50160224305296586</v>
      </c>
      <c r="G453" s="7">
        <f t="shared" si="8"/>
        <v>0.10254359815407053</v>
      </c>
      <c r="H453" s="7">
        <f t="shared" si="9"/>
        <v>0.60476509504489306</v>
      </c>
      <c r="I453" s="7">
        <f t="shared" si="10"/>
        <v>-0.51190829739737442</v>
      </c>
      <c r="J453" s="7">
        <f t="shared" si="11"/>
        <v>2.8229816601611444</v>
      </c>
      <c r="K453" s="7">
        <f t="shared" si="12"/>
        <v>0.72269501608171149</v>
      </c>
      <c r="L453" s="7">
        <f t="shared" si="13"/>
        <v>0.16878683214022322</v>
      </c>
      <c r="M453" s="6">
        <f t="shared" si="14"/>
        <v>2.8353327967821995</v>
      </c>
    </row>
    <row r="454" spans="1:13" ht="21" x14ac:dyDescent="0.4">
      <c r="A454" s="6">
        <v>63</v>
      </c>
      <c r="B454" s="6" t="s">
        <v>79</v>
      </c>
      <c r="C454" s="7">
        <f t="shared" si="4"/>
        <v>1.3886944488901412</v>
      </c>
      <c r="D454" s="7">
        <f t="shared" si="5"/>
        <v>0.58171004484999866</v>
      </c>
      <c r="E454" s="7">
        <f t="shared" si="6"/>
        <v>-0.26735442063005443</v>
      </c>
      <c r="F454" s="7">
        <f t="shared" si="7"/>
        <v>-0.7763377092173821</v>
      </c>
      <c r="G454" s="7">
        <f t="shared" si="8"/>
        <v>0.74263399433349864</v>
      </c>
      <c r="H454" s="7">
        <f t="shared" si="9"/>
        <v>-0.8142469803767286</v>
      </c>
      <c r="I454" s="7">
        <f t="shared" si="10"/>
        <v>-0.43576157865733062</v>
      </c>
      <c r="J454" s="7">
        <f t="shared" si="11"/>
        <v>0.12301458736643255</v>
      </c>
      <c r="K454" s="7">
        <f t="shared" si="12"/>
        <v>-0.25278762509353675</v>
      </c>
      <c r="L454" s="7">
        <f t="shared" si="13"/>
        <v>-0.57551351205624668</v>
      </c>
      <c r="M454" s="6">
        <f t="shared" si="14"/>
        <v>-0.28594875059120833</v>
      </c>
    </row>
    <row r="455" spans="1:13" ht="21" x14ac:dyDescent="0.4">
      <c r="A455" s="6">
        <v>64</v>
      </c>
      <c r="B455" s="6" t="s">
        <v>80</v>
      </c>
      <c r="C455" s="7">
        <f t="shared" si="4"/>
        <v>0.32786979447217246</v>
      </c>
      <c r="D455" s="7">
        <f t="shared" si="5"/>
        <v>0.50032204152047</v>
      </c>
      <c r="E455" s="7">
        <f t="shared" si="6"/>
        <v>0.42502509156178392</v>
      </c>
      <c r="F455" s="7">
        <f t="shared" si="7"/>
        <v>-2.0585332300834849</v>
      </c>
      <c r="G455" s="7">
        <f t="shared" si="8"/>
        <v>-8.5975192753544368E-3</v>
      </c>
      <c r="H455" s="7">
        <f t="shared" si="9"/>
        <v>-0.67580677789657073</v>
      </c>
      <c r="I455" s="7">
        <f t="shared" si="10"/>
        <v>-0.58686839287259962</v>
      </c>
      <c r="J455" s="7">
        <f t="shared" si="11"/>
        <v>-0.60118245940945381</v>
      </c>
      <c r="K455" s="7">
        <f t="shared" si="12"/>
        <v>-9.8698421909146808E-2</v>
      </c>
      <c r="L455" s="7">
        <f t="shared" si="13"/>
        <v>-0.12566460390332179</v>
      </c>
      <c r="M455" s="6">
        <f t="shared" si="14"/>
        <v>-2.9021344777955056</v>
      </c>
    </row>
    <row r="456" spans="1:13" ht="21" x14ac:dyDescent="0.4">
      <c r="A456" s="6">
        <v>65</v>
      </c>
      <c r="B456" s="6" t="s">
        <v>81</v>
      </c>
      <c r="C456" s="7">
        <f t="shared" si="4"/>
        <v>-0.13881300456322099</v>
      </c>
      <c r="D456" s="7">
        <f t="shared" si="5"/>
        <v>-0.65945700592531431</v>
      </c>
      <c r="E456" s="7">
        <f t="shared" si="6"/>
        <v>2.9807098596570308E-2</v>
      </c>
      <c r="F456" s="7">
        <f t="shared" si="7"/>
        <v>0.27580264279615263</v>
      </c>
      <c r="G456" s="7">
        <f t="shared" si="8"/>
        <v>0.29781449667457061</v>
      </c>
      <c r="H456" s="7">
        <f t="shared" si="9"/>
        <v>-0.67580677789657073</v>
      </c>
      <c r="I456" s="7">
        <f t="shared" si="10"/>
        <v>-0.42159478047874177</v>
      </c>
      <c r="J456" s="7">
        <f t="shared" si="11"/>
        <v>0.92240329463024706</v>
      </c>
      <c r="K456" s="7">
        <f t="shared" si="12"/>
        <v>-0.10664196883662773</v>
      </c>
      <c r="L456" s="7">
        <f t="shared" si="13"/>
        <v>0.69752707226938848</v>
      </c>
      <c r="M456" s="6">
        <f t="shared" si="14"/>
        <v>0.22104106726645351</v>
      </c>
    </row>
    <row r="457" spans="1:13" ht="21" x14ac:dyDescent="0.4">
      <c r="A457" s="6">
        <v>66</v>
      </c>
      <c r="B457" s="6" t="s">
        <v>82</v>
      </c>
      <c r="C457" s="7">
        <f t="shared" ref="C457:C520" si="15">($C$385-C67)/$C$386</f>
        <v>-1.3138850448498187</v>
      </c>
      <c r="D457" s="7">
        <f t="shared" ref="D457:D520" si="16">($D$385-D67)/$D$386</f>
        <v>-1.330908033393926</v>
      </c>
      <c r="E457" s="7">
        <f t="shared" ref="E457:E520" si="17">(E67-$E$385)/$E$386</f>
        <v>-1.0267247983537233</v>
      </c>
      <c r="F457" s="7">
        <f t="shared" ref="F457:F520" si="18">($F$385-F67)/$F$386</f>
        <v>-1.1565130672931234</v>
      </c>
      <c r="G457" s="7">
        <f t="shared" ref="G457:G520" si="19">($G$385-G67)/$G$386</f>
        <v>0.63611394499226437</v>
      </c>
      <c r="H457" s="7">
        <f t="shared" ref="H457:H520" si="20">(H67-$H$385)/$H$386</f>
        <v>-1.2295675878172043</v>
      </c>
      <c r="I457" s="7">
        <f t="shared" ref="I457:I520" si="21">(I67-$I$385)/$I$386</f>
        <v>-0.60628967275565049</v>
      </c>
      <c r="J457" s="7">
        <f t="shared" ref="J457:J520" si="22">(J67-$J$385)/$J$386</f>
        <v>0.65878750927862895</v>
      </c>
      <c r="K457" s="7">
        <f t="shared" ref="K457:K520" si="23">(K67-$K$385)/$K$386</f>
        <v>-0.10067709119630965</v>
      </c>
      <c r="L457" s="7">
        <f t="shared" ref="L457:L520" si="24">(L67-$L$385)/$L$386</f>
        <v>-0.19169101298264044</v>
      </c>
      <c r="M457" s="6">
        <f t="shared" ref="M457:M520" si="25">SUM(C457:L457)</f>
        <v>-5.6613548543715018</v>
      </c>
    </row>
    <row r="458" spans="1:13" ht="21" x14ac:dyDescent="0.4">
      <c r="A458" s="6">
        <v>67</v>
      </c>
      <c r="B458" s="6" t="s">
        <v>83</v>
      </c>
      <c r="C458" s="7">
        <f t="shared" si="15"/>
        <v>1.1818612805977928</v>
      </c>
      <c r="D458" s="7">
        <f t="shared" si="16"/>
        <v>0.43928103902332338</v>
      </c>
      <c r="E458" s="7">
        <f t="shared" si="17"/>
        <v>-0.96852949610215133</v>
      </c>
      <c r="F458" s="7">
        <f t="shared" si="18"/>
        <v>-7.2034120097284937E-2</v>
      </c>
      <c r="G458" s="7">
        <f t="shared" si="19"/>
        <v>0.49139776705197669</v>
      </c>
      <c r="H458" s="7">
        <f t="shared" si="20"/>
        <v>-0.95268718285688758</v>
      </c>
      <c r="I458" s="7">
        <f t="shared" si="21"/>
        <v>-0.2062364228706153</v>
      </c>
      <c r="J458" s="7">
        <f t="shared" si="22"/>
        <v>1.6933156603477333</v>
      </c>
      <c r="K458" s="7">
        <f t="shared" si="23"/>
        <v>0.33356396785631565</v>
      </c>
      <c r="L458" s="7">
        <f t="shared" si="24"/>
        <v>-0.28257146321368332</v>
      </c>
      <c r="M458" s="6">
        <f t="shared" si="25"/>
        <v>1.6573610297365191</v>
      </c>
    </row>
    <row r="459" spans="1:13" ht="21" x14ac:dyDescent="0.4">
      <c r="A459" s="6">
        <v>68</v>
      </c>
      <c r="B459" s="6" t="s">
        <v>84</v>
      </c>
      <c r="C459" s="7">
        <f t="shared" si="15"/>
        <v>-1.5092926649937519</v>
      </c>
      <c r="D459" s="7">
        <f t="shared" si="16"/>
        <v>0.72413905067667395</v>
      </c>
      <c r="E459" s="7">
        <f t="shared" si="17"/>
        <v>0.44374076502571191</v>
      </c>
      <c r="F459" s="7">
        <f t="shared" si="18"/>
        <v>-0.1294974929050467</v>
      </c>
      <c r="G459" s="7">
        <f t="shared" si="19"/>
        <v>-8.4122472002589946E-2</v>
      </c>
      <c r="H459" s="7">
        <f t="shared" si="20"/>
        <v>0.25866458884449739</v>
      </c>
      <c r="I459" s="7">
        <f t="shared" si="21"/>
        <v>-0.56164967039086511</v>
      </c>
      <c r="J459" s="7">
        <f t="shared" si="22"/>
        <v>1.3887842905228125</v>
      </c>
      <c r="K459" s="7">
        <f t="shared" si="23"/>
        <v>-1.7481070093157726E-2</v>
      </c>
      <c r="L459" s="7">
        <f t="shared" si="24"/>
        <v>-0.94622008586266715</v>
      </c>
      <c r="M459" s="6">
        <f t="shared" si="25"/>
        <v>-0.43293476117838281</v>
      </c>
    </row>
    <row r="460" spans="1:13" ht="21" x14ac:dyDescent="0.4">
      <c r="A460" s="6">
        <v>69</v>
      </c>
      <c r="B460" s="6" t="s">
        <v>85</v>
      </c>
      <c r="C460" s="7">
        <f t="shared" si="15"/>
        <v>-0.69999722435224643</v>
      </c>
      <c r="D460" s="7">
        <f t="shared" si="16"/>
        <v>1.3752430773129034</v>
      </c>
      <c r="E460" s="7">
        <f t="shared" si="17"/>
        <v>1.8360817615412639E-2</v>
      </c>
      <c r="F460" s="7">
        <f t="shared" si="18"/>
        <v>-0.19625837484658346</v>
      </c>
      <c r="G460" s="7">
        <f t="shared" si="19"/>
        <v>-1.1968249915641771</v>
      </c>
      <c r="H460" s="7">
        <f t="shared" si="20"/>
        <v>1.6394234504220638E-2</v>
      </c>
      <c r="I460" s="7">
        <f t="shared" si="21"/>
        <v>1.5712005805843778</v>
      </c>
      <c r="J460" s="7">
        <f t="shared" si="22"/>
        <v>-8.751986194673668E-2</v>
      </c>
      <c r="K460" s="7">
        <f t="shared" si="23"/>
        <v>-3.5957190533151807E-2</v>
      </c>
      <c r="L460" s="7">
        <f t="shared" si="24"/>
        <v>7.7039789717049806E-2</v>
      </c>
      <c r="M460" s="6">
        <f t="shared" si="25"/>
        <v>0.84168085649106883</v>
      </c>
    </row>
    <row r="461" spans="1:13" ht="21" x14ac:dyDescent="0.4">
      <c r="A461" s="6">
        <v>70</v>
      </c>
      <c r="B461" s="6" t="s">
        <v>86</v>
      </c>
      <c r="C461" s="7">
        <f t="shared" si="15"/>
        <v>0.18407355669128247</v>
      </c>
      <c r="D461" s="7">
        <f t="shared" si="16"/>
        <v>-1.5547250425501302</v>
      </c>
      <c r="E461" s="7">
        <f t="shared" si="17"/>
        <v>-0.53459495974803961</v>
      </c>
      <c r="F461" s="7">
        <f t="shared" si="18"/>
        <v>1.3413650364248497</v>
      </c>
      <c r="G461" s="7">
        <f t="shared" si="19"/>
        <v>0.94570270775837162</v>
      </c>
      <c r="H461" s="7">
        <f t="shared" si="20"/>
        <v>-0.15665601859597722</v>
      </c>
      <c r="I461" s="7">
        <f t="shared" si="21"/>
        <v>-0.51684443053244189</v>
      </c>
      <c r="J461" s="7">
        <f t="shared" si="22"/>
        <v>-0.5243080976644634</v>
      </c>
      <c r="K461" s="7">
        <f t="shared" si="23"/>
        <v>-0.13154559274795793</v>
      </c>
      <c r="L461" s="7">
        <f t="shared" si="24"/>
        <v>0.63266875757843877</v>
      </c>
      <c r="M461" s="6">
        <f t="shared" si="25"/>
        <v>-0.31486408338606775</v>
      </c>
    </row>
    <row r="462" spans="1:13" ht="21" x14ac:dyDescent="0.4">
      <c r="A462" s="6">
        <v>71</v>
      </c>
      <c r="B462" s="6" t="s">
        <v>87</v>
      </c>
      <c r="C462" s="7">
        <f t="shared" si="15"/>
        <v>5.6007700888789425E-2</v>
      </c>
      <c r="D462" s="7">
        <f t="shared" si="16"/>
        <v>0.6834450490119095</v>
      </c>
      <c r="E462" s="7">
        <f t="shared" si="17"/>
        <v>-0.20759278519158769</v>
      </c>
      <c r="F462" s="7">
        <f t="shared" si="18"/>
        <v>-0.85296557951959051</v>
      </c>
      <c r="G462" s="7">
        <f t="shared" si="19"/>
        <v>-0.28395419490828122</v>
      </c>
      <c r="H462" s="7">
        <f t="shared" si="20"/>
        <v>-0.29509622107613498</v>
      </c>
      <c r="I462" s="7">
        <f t="shared" si="21"/>
        <v>-0.42905472228917035</v>
      </c>
      <c r="J462" s="7">
        <f t="shared" si="22"/>
        <v>-0.39752403597308267</v>
      </c>
      <c r="K462" s="7">
        <f t="shared" si="23"/>
        <v>-0.19063969964567723</v>
      </c>
      <c r="L462" s="7">
        <f t="shared" si="24"/>
        <v>1.4212929708439097</v>
      </c>
      <c r="M462" s="6">
        <f t="shared" si="25"/>
        <v>-0.49608151785891619</v>
      </c>
    </row>
    <row r="463" spans="1:13" ht="21" x14ac:dyDescent="0.4">
      <c r="A463" s="6">
        <v>72</v>
      </c>
      <c r="B463" s="6" t="s">
        <v>88</v>
      </c>
      <c r="C463" s="7">
        <f t="shared" si="15"/>
        <v>-1.4216754282006641</v>
      </c>
      <c r="D463" s="7">
        <f t="shared" si="16"/>
        <v>-1.5954190442148943</v>
      </c>
      <c r="E463" s="7">
        <f t="shared" si="17"/>
        <v>-0.55065991551106852</v>
      </c>
      <c r="F463" s="7">
        <f t="shared" si="18"/>
        <v>4.3198785156524791E-3</v>
      </c>
      <c r="G463" s="7">
        <f t="shared" si="19"/>
        <v>-0.18861370630662233</v>
      </c>
      <c r="H463" s="7">
        <f t="shared" si="20"/>
        <v>-0.39892637293625394</v>
      </c>
      <c r="I463" s="7">
        <f t="shared" si="21"/>
        <v>-0.57752570170850936</v>
      </c>
      <c r="J463" s="7">
        <f t="shared" si="22"/>
        <v>-0.22568752082442947</v>
      </c>
      <c r="K463" s="7">
        <f t="shared" si="23"/>
        <v>-0.11007683241429035</v>
      </c>
      <c r="L463" s="7">
        <f t="shared" si="24"/>
        <v>0.81476499543638159</v>
      </c>
      <c r="M463" s="6">
        <f t="shared" si="25"/>
        <v>-4.2494996481646989</v>
      </c>
    </row>
    <row r="464" spans="1:13" ht="21" x14ac:dyDescent="0.4">
      <c r="A464" s="6">
        <v>73</v>
      </c>
      <c r="B464" s="6" t="s">
        <v>89</v>
      </c>
      <c r="C464" s="7">
        <f t="shared" si="15"/>
        <v>-0.87200407824548198</v>
      </c>
      <c r="D464" s="7">
        <f t="shared" si="16"/>
        <v>-1.330908033393926</v>
      </c>
      <c r="E464" s="7">
        <f t="shared" si="17"/>
        <v>0.71628273954549637</v>
      </c>
      <c r="F464" s="7">
        <f t="shared" si="18"/>
        <v>-0.59660149507440585</v>
      </c>
      <c r="G464" s="7">
        <f t="shared" si="19"/>
        <v>1.0362940281099855</v>
      </c>
      <c r="H464" s="7">
        <f t="shared" si="20"/>
        <v>-0.71041682851661081</v>
      </c>
      <c r="I464" s="7">
        <f t="shared" si="21"/>
        <v>-0.55751311279006599</v>
      </c>
      <c r="J464" s="7">
        <f t="shared" si="22"/>
        <v>0.24608458629912275</v>
      </c>
      <c r="K464" s="7">
        <f t="shared" si="23"/>
        <v>-0.26669836529759855</v>
      </c>
      <c r="L464" s="7">
        <f t="shared" si="24"/>
        <v>-0.23472313634653216</v>
      </c>
      <c r="M464" s="6">
        <f t="shared" si="25"/>
        <v>-2.5702036957100165</v>
      </c>
    </row>
    <row r="465" spans="1:13" ht="21" x14ac:dyDescent="0.4">
      <c r="A465" s="6">
        <v>74</v>
      </c>
      <c r="B465" s="6" t="s">
        <v>90</v>
      </c>
      <c r="C465" s="7">
        <f t="shared" si="15"/>
        <v>0.60027567519165181</v>
      </c>
      <c r="D465" s="7">
        <f t="shared" si="16"/>
        <v>1.293855073983375</v>
      </c>
      <c r="E465" s="7">
        <f t="shared" si="17"/>
        <v>1.3879183776083239</v>
      </c>
      <c r="F465" s="7">
        <f t="shared" si="18"/>
        <v>1.3183663352806128</v>
      </c>
      <c r="G465" s="7">
        <f t="shared" si="19"/>
        <v>-0.1371817341206221</v>
      </c>
      <c r="H465" s="7">
        <f t="shared" si="20"/>
        <v>2.9928585878276244</v>
      </c>
      <c r="I465" s="7">
        <f t="shared" si="21"/>
        <v>-0.11438668402722647</v>
      </c>
      <c r="J465" s="7">
        <f t="shared" si="22"/>
        <v>-0.53204488077338841</v>
      </c>
      <c r="K465" s="7">
        <f t="shared" si="23"/>
        <v>-0.31113798336607118</v>
      </c>
      <c r="L465" s="7">
        <f t="shared" si="24"/>
        <v>-1.9464870670809598</v>
      </c>
      <c r="M465" s="6">
        <f t="shared" si="25"/>
        <v>4.5520357005233212</v>
      </c>
    </row>
    <row r="466" spans="1:13" ht="21" x14ac:dyDescent="0.4">
      <c r="A466" s="6">
        <v>75</v>
      </c>
      <c r="B466" s="6" t="s">
        <v>90</v>
      </c>
      <c r="C466" s="7">
        <f t="shared" si="15"/>
        <v>0.63123087367951003</v>
      </c>
      <c r="D466" s="7">
        <f t="shared" si="16"/>
        <v>1.1310790673243174</v>
      </c>
      <c r="E466" s="7">
        <f t="shared" si="17"/>
        <v>-1.3151911602736097</v>
      </c>
      <c r="F466" s="7">
        <f t="shared" si="18"/>
        <v>-1.7881787115886598</v>
      </c>
      <c r="G466" s="7">
        <f t="shared" si="19"/>
        <v>0.6615556555212434</v>
      </c>
      <c r="H466" s="7">
        <f t="shared" si="20"/>
        <v>-0.19126606921601727</v>
      </c>
      <c r="I466" s="7">
        <f t="shared" si="21"/>
        <v>-0.46203028506964805</v>
      </c>
      <c r="J466" s="7">
        <f t="shared" si="22"/>
        <v>-0.80402736178578782</v>
      </c>
      <c r="K466" s="7">
        <f t="shared" si="23"/>
        <v>-0.29528201747788296</v>
      </c>
      <c r="L466" s="7">
        <f t="shared" si="24"/>
        <v>0.31584907133691714</v>
      </c>
      <c r="M466" s="6">
        <f t="shared" si="25"/>
        <v>-2.1162609375496175</v>
      </c>
    </row>
    <row r="467" spans="1:13" ht="21" x14ac:dyDescent="0.4">
      <c r="A467" s="6">
        <v>76</v>
      </c>
      <c r="B467" s="6" t="s">
        <v>91</v>
      </c>
      <c r="C467" s="7">
        <f t="shared" si="15"/>
        <v>0.94209745426099301</v>
      </c>
      <c r="D467" s="7">
        <f t="shared" si="16"/>
        <v>1.4769780814748144</v>
      </c>
      <c r="E467" s="7">
        <f t="shared" si="17"/>
        <v>0.94795948284307552</v>
      </c>
      <c r="F467" s="7">
        <f t="shared" si="18"/>
        <v>0.50978501367825779</v>
      </c>
      <c r="G467" s="7">
        <f t="shared" si="19"/>
        <v>-0.61446851568697924</v>
      </c>
      <c r="H467" s="7">
        <f t="shared" si="20"/>
        <v>1.0893058037254477</v>
      </c>
      <c r="I467" s="7">
        <f t="shared" si="21"/>
        <v>-0.41928373321264983</v>
      </c>
      <c r="J467" s="7">
        <f t="shared" si="22"/>
        <v>-1.0701170292198408</v>
      </c>
      <c r="K467" s="7">
        <f t="shared" si="23"/>
        <v>-0.38660344344436293</v>
      </c>
      <c r="L467" s="7">
        <f t="shared" si="24"/>
        <v>-0.76708285742791982</v>
      </c>
      <c r="M467" s="6">
        <f t="shared" si="25"/>
        <v>1.7085702569908359</v>
      </c>
    </row>
    <row r="468" spans="1:13" ht="21" x14ac:dyDescent="0.4">
      <c r="A468" s="6">
        <v>77</v>
      </c>
      <c r="B468" s="6" t="s">
        <v>92</v>
      </c>
      <c r="C468" s="7">
        <f t="shared" si="15"/>
        <v>-0.56151769578774291</v>
      </c>
      <c r="D468" s="7">
        <f t="shared" si="16"/>
        <v>-0.49668099926625675</v>
      </c>
      <c r="E468" s="7">
        <f t="shared" si="17"/>
        <v>-0.67723168572903125</v>
      </c>
      <c r="F468" s="7">
        <f t="shared" si="18"/>
        <v>0.87687834090953043</v>
      </c>
      <c r="G468" s="7">
        <f t="shared" si="19"/>
        <v>-5.8753540996796021E-2</v>
      </c>
      <c r="H468" s="7">
        <f t="shared" si="20"/>
        <v>-1.3333977396773222</v>
      </c>
      <c r="I468" s="7">
        <f t="shared" si="21"/>
        <v>1.6898646077030586</v>
      </c>
      <c r="J468" s="7">
        <f t="shared" si="22"/>
        <v>-0.56986437393382128</v>
      </c>
      <c r="K468" s="7">
        <f t="shared" si="23"/>
        <v>0.92101404033624135</v>
      </c>
      <c r="L468" s="7">
        <f t="shared" si="24"/>
        <v>-1.5053380319951277</v>
      </c>
      <c r="M468" s="6">
        <f t="shared" si="25"/>
        <v>-1.7150270784372679</v>
      </c>
    </row>
    <row r="469" spans="1:13" ht="21" x14ac:dyDescent="0.4">
      <c r="A469" s="6">
        <v>78</v>
      </c>
      <c r="B469" s="6" t="s">
        <v>93</v>
      </c>
      <c r="C469" s="7">
        <f t="shared" si="15"/>
        <v>-2.4607508464042263</v>
      </c>
      <c r="D469" s="7">
        <f t="shared" si="16"/>
        <v>-1.1477850259024867</v>
      </c>
      <c r="E469" s="7">
        <f t="shared" si="17"/>
        <v>-0.19482114535997955</v>
      </c>
      <c r="F469" s="7">
        <f t="shared" si="18"/>
        <v>0.34877594070961698</v>
      </c>
      <c r="G469" s="7">
        <f t="shared" si="19"/>
        <v>1.1584215335285561</v>
      </c>
      <c r="H469" s="7">
        <f t="shared" si="20"/>
        <v>-0.64119672727653076</v>
      </c>
      <c r="I469" s="7">
        <f t="shared" si="21"/>
        <v>-0.45002146174506835</v>
      </c>
      <c r="J469" s="7">
        <f t="shared" si="22"/>
        <v>-1.0803287457217188</v>
      </c>
      <c r="K469" s="7">
        <f t="shared" si="23"/>
        <v>-0.35666243208170939</v>
      </c>
      <c r="L469" s="7">
        <f t="shared" si="24"/>
        <v>-0.41634000004761929</v>
      </c>
      <c r="M469" s="6">
        <f t="shared" si="25"/>
        <v>-5.2407089103011666</v>
      </c>
    </row>
    <row r="470" spans="1:13" ht="21" x14ac:dyDescent="0.4">
      <c r="A470" s="6">
        <v>79</v>
      </c>
      <c r="B470" s="6" t="s">
        <v>94</v>
      </c>
      <c r="C470" s="7">
        <f t="shared" si="15"/>
        <v>2.1865268398140399E-2</v>
      </c>
      <c r="D470" s="7">
        <f t="shared" si="16"/>
        <v>-1.1477850259024867</v>
      </c>
      <c r="E470" s="7">
        <f t="shared" si="17"/>
        <v>-0.65891763615917864</v>
      </c>
      <c r="F470" s="7">
        <f t="shared" si="18"/>
        <v>0.31854789640256609</v>
      </c>
      <c r="G470" s="7">
        <f t="shared" si="19"/>
        <v>-0.66329186732481926</v>
      </c>
      <c r="H470" s="7">
        <f t="shared" si="20"/>
        <v>-0.46814647417633287</v>
      </c>
      <c r="I470" s="7">
        <f t="shared" si="21"/>
        <v>-0.58298092732110951</v>
      </c>
      <c r="J470" s="7">
        <f t="shared" si="22"/>
        <v>-0.1057112299755881</v>
      </c>
      <c r="K470" s="7">
        <f t="shared" si="23"/>
        <v>-6.3407765700768351E-2</v>
      </c>
      <c r="L470" s="7">
        <f t="shared" si="24"/>
        <v>-0.13247264660812308</v>
      </c>
      <c r="M470" s="6">
        <f t="shared" si="25"/>
        <v>-3.4823004083676996</v>
      </c>
    </row>
    <row r="471" spans="1:13" ht="21" x14ac:dyDescent="0.4">
      <c r="A471" s="6">
        <v>80</v>
      </c>
      <c r="B471" s="6" t="s">
        <v>95</v>
      </c>
      <c r="C471" s="7">
        <f t="shared" si="15"/>
        <v>-0.42584738958435853</v>
      </c>
      <c r="D471" s="7">
        <f t="shared" si="16"/>
        <v>-0.80188601175198937</v>
      </c>
      <c r="E471" s="7">
        <f t="shared" si="17"/>
        <v>4.2157033339398901E-2</v>
      </c>
      <c r="F471" s="7">
        <f t="shared" si="18"/>
        <v>-1.7219071967472259</v>
      </c>
      <c r="G471" s="7">
        <f t="shared" si="19"/>
        <v>0.32005128600782995</v>
      </c>
      <c r="H471" s="7">
        <f t="shared" si="20"/>
        <v>-1.1949575371971644</v>
      </c>
      <c r="I471" s="7">
        <f t="shared" si="21"/>
        <v>-0.59955640777090169</v>
      </c>
      <c r="J471" s="7">
        <f t="shared" si="22"/>
        <v>0.23549575549149351</v>
      </c>
      <c r="K471" s="7">
        <f t="shared" si="23"/>
        <v>-0.24926631798775742</v>
      </c>
      <c r="L471" s="7">
        <f t="shared" si="24"/>
        <v>0.86463772129685779</v>
      </c>
      <c r="M471" s="6">
        <f t="shared" si="25"/>
        <v>-3.5310790649038166</v>
      </c>
    </row>
    <row r="472" spans="1:13" ht="21" x14ac:dyDescent="0.4">
      <c r="A472" s="6">
        <v>81</v>
      </c>
      <c r="B472" s="6" t="s">
        <v>96</v>
      </c>
      <c r="C472" s="7">
        <f t="shared" si="15"/>
        <v>0.35679220227602315</v>
      </c>
      <c r="D472" s="7">
        <f t="shared" si="16"/>
        <v>0.19511702903473738</v>
      </c>
      <c r="E472" s="7">
        <f t="shared" si="17"/>
        <v>0.24505742462645286</v>
      </c>
      <c r="F472" s="7">
        <f t="shared" si="18"/>
        <v>0.87343957444373788</v>
      </c>
      <c r="G472" s="7">
        <f t="shared" si="19"/>
        <v>0.54643376877683014</v>
      </c>
      <c r="H472" s="7">
        <f t="shared" si="20"/>
        <v>2.958248537207584</v>
      </c>
      <c r="I472" s="7">
        <f t="shared" si="21"/>
        <v>-0.6692019099656169</v>
      </c>
      <c r="J472" s="7">
        <f t="shared" si="22"/>
        <v>-1.0852987007031165</v>
      </c>
      <c r="K472" s="7">
        <f t="shared" si="23"/>
        <v>0.10263332233796725</v>
      </c>
      <c r="L472" s="7">
        <f t="shared" si="24"/>
        <v>1.5704604762150756</v>
      </c>
      <c r="M472" s="6">
        <f t="shared" si="25"/>
        <v>5.0936817242496746</v>
      </c>
    </row>
    <row r="473" spans="1:13" ht="21" x14ac:dyDescent="0.4">
      <c r="A473" s="6">
        <v>82</v>
      </c>
      <c r="B473" s="6" t="s">
        <v>97</v>
      </c>
      <c r="C473" s="7">
        <f t="shared" si="15"/>
        <v>-1.4814572919012372</v>
      </c>
      <c r="D473" s="7">
        <f t="shared" si="16"/>
        <v>-1.1070910242377225</v>
      </c>
      <c r="E473" s="7">
        <f t="shared" si="17"/>
        <v>-0.47308626037034285</v>
      </c>
      <c r="F473" s="7">
        <f t="shared" si="18"/>
        <v>0.85019122155553983</v>
      </c>
      <c r="G473" s="7">
        <f t="shared" si="19"/>
        <v>8.0848481107509487E-2</v>
      </c>
      <c r="H473" s="7">
        <f t="shared" si="20"/>
        <v>8.5614335744299538E-2</v>
      </c>
      <c r="I473" s="7">
        <f t="shared" si="21"/>
        <v>-0.47809195740857907</v>
      </c>
      <c r="J473" s="7">
        <f t="shared" si="22"/>
        <v>-2.0422763076294403</v>
      </c>
      <c r="K473" s="7">
        <f t="shared" si="23"/>
        <v>-0.31384317504157705</v>
      </c>
      <c r="L473" s="7">
        <f t="shared" si="24"/>
        <v>-0.63492013284360194</v>
      </c>
      <c r="M473" s="6">
        <f t="shared" si="25"/>
        <v>-5.5141121110251525</v>
      </c>
    </row>
    <row r="474" spans="1:13" ht="21" x14ac:dyDescent="0.4">
      <c r="A474" s="6">
        <v>83</v>
      </c>
      <c r="B474" s="6" t="s">
        <v>98</v>
      </c>
      <c r="C474" s="7">
        <f t="shared" si="15"/>
        <v>0.51488818503590006</v>
      </c>
      <c r="D474" s="7">
        <f t="shared" si="16"/>
        <v>0.94795605983287778</v>
      </c>
      <c r="E474" s="7">
        <f t="shared" si="17"/>
        <v>-0.70958249039683086</v>
      </c>
      <c r="F474" s="7">
        <f t="shared" si="18"/>
        <v>-0.63712177408958404</v>
      </c>
      <c r="G474" s="7">
        <f t="shared" si="19"/>
        <v>-0.299130713058537</v>
      </c>
      <c r="H474" s="7">
        <f t="shared" si="20"/>
        <v>-1.1949575371971644</v>
      </c>
      <c r="I474" s="7">
        <f t="shared" si="21"/>
        <v>-0.52462512209250733</v>
      </c>
      <c r="J474" s="7">
        <f t="shared" si="22"/>
        <v>0.59354675011184377</v>
      </c>
      <c r="K474" s="7">
        <f t="shared" si="23"/>
        <v>-0.23404946752340983</v>
      </c>
      <c r="L474" s="7">
        <f t="shared" si="24"/>
        <v>-0.85028532086375064</v>
      </c>
      <c r="M474" s="6">
        <f t="shared" si="25"/>
        <v>-2.3933614302411628</v>
      </c>
    </row>
    <row r="475" spans="1:13" ht="21" x14ac:dyDescent="0.4">
      <c r="A475" s="6">
        <v>84</v>
      </c>
      <c r="B475" s="6" t="s">
        <v>99</v>
      </c>
      <c r="C475" s="7">
        <f t="shared" si="15"/>
        <v>0.90541056598183556</v>
      </c>
      <c r="D475" s="7">
        <f t="shared" si="16"/>
        <v>-1.3105610325615442</v>
      </c>
      <c r="E475" s="7">
        <f t="shared" si="17"/>
        <v>-0.46965237607599536</v>
      </c>
      <c r="F475" s="7">
        <f t="shared" si="18"/>
        <v>0.14050816522368365</v>
      </c>
      <c r="G475" s="7">
        <f t="shared" si="19"/>
        <v>0.20933419057025082</v>
      </c>
      <c r="H475" s="7">
        <f t="shared" si="20"/>
        <v>-1.3680077902973622</v>
      </c>
      <c r="I475" s="7">
        <f t="shared" si="21"/>
        <v>-0.40119481419984027</v>
      </c>
      <c r="J475" s="7">
        <f t="shared" si="22"/>
        <v>0.14931297981768865</v>
      </c>
      <c r="K475" s="7">
        <f t="shared" si="23"/>
        <v>-0.18049742362963256</v>
      </c>
      <c r="L475" s="7">
        <f t="shared" si="24"/>
        <v>0.6347249996054245</v>
      </c>
      <c r="M475" s="6">
        <f t="shared" si="25"/>
        <v>-1.6906225355654918</v>
      </c>
    </row>
    <row r="476" spans="1:13" ht="21" x14ac:dyDescent="0.4">
      <c r="A476" s="6">
        <v>85</v>
      </c>
      <c r="B476" s="6" t="s">
        <v>100</v>
      </c>
      <c r="C476" s="7">
        <f t="shared" si="15"/>
        <v>0.34351000705289841</v>
      </c>
      <c r="D476" s="7">
        <f t="shared" si="16"/>
        <v>-0.13043498428337777</v>
      </c>
      <c r="E476" s="7">
        <f t="shared" si="17"/>
        <v>-0.3530609596258138</v>
      </c>
      <c r="F476" s="7">
        <f t="shared" si="18"/>
        <v>-1.0851862598925373</v>
      </c>
      <c r="G476" s="7">
        <f t="shared" si="19"/>
        <v>0.60107965159756704</v>
      </c>
      <c r="H476" s="7">
        <f t="shared" si="20"/>
        <v>-8.7435917355898327E-2</v>
      </c>
      <c r="I476" s="7">
        <f t="shared" si="21"/>
        <v>-0.49984781998071559</v>
      </c>
      <c r="J476" s="7">
        <f t="shared" si="22"/>
        <v>-0.72697561335751015</v>
      </c>
      <c r="K476" s="7">
        <f t="shared" si="23"/>
        <v>-0.38141612357861976</v>
      </c>
      <c r="L476" s="7">
        <f t="shared" si="24"/>
        <v>-0.96017545083780265</v>
      </c>
      <c r="M476" s="6">
        <f t="shared" si="25"/>
        <v>-3.2799434702618098</v>
      </c>
    </row>
    <row r="477" spans="1:13" ht="21" x14ac:dyDescent="0.4">
      <c r="A477" s="6">
        <v>86</v>
      </c>
      <c r="B477" s="6" t="s">
        <v>101</v>
      </c>
      <c r="C477" s="7">
        <f t="shared" si="15"/>
        <v>1.1452337511682456</v>
      </c>
      <c r="D477" s="7">
        <f t="shared" si="16"/>
        <v>0.98865006149764223</v>
      </c>
      <c r="E477" s="7">
        <f t="shared" si="17"/>
        <v>-1.1942220433780031</v>
      </c>
      <c r="F477" s="7">
        <f t="shared" si="18"/>
        <v>-8.9312566978771435E-2</v>
      </c>
      <c r="G477" s="7">
        <f t="shared" si="19"/>
        <v>0.76479676892560655</v>
      </c>
      <c r="H477" s="7">
        <f t="shared" si="20"/>
        <v>-0.53736657541641297</v>
      </c>
      <c r="I477" s="7">
        <f t="shared" si="21"/>
        <v>-0.28067911260321338</v>
      </c>
      <c r="J477" s="7">
        <f t="shared" si="22"/>
        <v>0.26085705331053594</v>
      </c>
      <c r="K477" s="7">
        <f t="shared" si="23"/>
        <v>-0.3098576416413662</v>
      </c>
      <c r="L477" s="7">
        <f t="shared" si="24"/>
        <v>-0.46936568164686859</v>
      </c>
      <c r="M477" s="6">
        <f t="shared" si="25"/>
        <v>0.27873401323739461</v>
      </c>
    </row>
    <row r="478" spans="1:13" ht="21" x14ac:dyDescent="0.4">
      <c r="A478" s="6">
        <v>87</v>
      </c>
      <c r="B478" s="6" t="s">
        <v>102</v>
      </c>
      <c r="C478" s="7">
        <f t="shared" si="15"/>
        <v>0.89621908141675766</v>
      </c>
      <c r="D478" s="7">
        <f t="shared" si="16"/>
        <v>-0.82223301258437154</v>
      </c>
      <c r="E478" s="7">
        <f t="shared" si="17"/>
        <v>0.10157728846790204</v>
      </c>
      <c r="F478" s="7">
        <f t="shared" si="18"/>
        <v>0.18992368492201295</v>
      </c>
      <c r="G478" s="7">
        <f t="shared" si="19"/>
        <v>0.93899409128514877</v>
      </c>
      <c r="H478" s="7">
        <f t="shared" si="20"/>
        <v>-0.71041682851661081</v>
      </c>
      <c r="I478" s="7">
        <f t="shared" si="21"/>
        <v>-0.19058660983059394</v>
      </c>
      <c r="J478" s="7">
        <f t="shared" si="22"/>
        <v>2.0419632747362577</v>
      </c>
      <c r="K478" s="7">
        <f t="shared" si="23"/>
        <v>1.2706379721356325</v>
      </c>
      <c r="L478" s="7">
        <f t="shared" si="24"/>
        <v>-0.9856380090952116</v>
      </c>
      <c r="M478" s="6">
        <f t="shared" si="25"/>
        <v>2.7304409329369239</v>
      </c>
    </row>
    <row r="479" spans="1:13" ht="21" x14ac:dyDescent="0.4">
      <c r="A479" s="6">
        <v>88</v>
      </c>
      <c r="B479" s="6" t="s">
        <v>103</v>
      </c>
      <c r="C479" s="7">
        <f t="shared" si="15"/>
        <v>1.1076634504919813</v>
      </c>
      <c r="D479" s="7">
        <f t="shared" si="16"/>
        <v>-0.55772200176340347</v>
      </c>
      <c r="E479" s="7">
        <f t="shared" si="17"/>
        <v>-0.59297099275194509</v>
      </c>
      <c r="F479" s="7">
        <f t="shared" si="18"/>
        <v>0.40886112259714924</v>
      </c>
      <c r="G479" s="7">
        <f t="shared" si="19"/>
        <v>1.2489275603532384</v>
      </c>
      <c r="H479" s="7">
        <f t="shared" si="20"/>
        <v>-1.1949575371971644</v>
      </c>
      <c r="I479" s="7">
        <f t="shared" si="21"/>
        <v>-2.8572932720029948E-2</v>
      </c>
      <c r="J479" s="7">
        <f t="shared" si="22"/>
        <v>0.34292597417299908</v>
      </c>
      <c r="K479" s="7">
        <f t="shared" si="23"/>
        <v>0.55100431095464253</v>
      </c>
      <c r="L479" s="7">
        <f t="shared" si="24"/>
        <v>-0.54334485939644228</v>
      </c>
      <c r="M479" s="6">
        <f t="shared" si="25"/>
        <v>0.74181409474102544</v>
      </c>
    </row>
    <row r="480" spans="1:13" ht="21" x14ac:dyDescent="0.4">
      <c r="A480" s="6">
        <v>89</v>
      </c>
      <c r="B480" s="6" t="s">
        <v>104</v>
      </c>
      <c r="C480" s="7">
        <f t="shared" si="15"/>
        <v>-1.2129302317775943</v>
      </c>
      <c r="D480" s="7">
        <f t="shared" si="16"/>
        <v>0.8055270540062025</v>
      </c>
      <c r="E480" s="7">
        <f t="shared" si="17"/>
        <v>4.9610055136423785</v>
      </c>
      <c r="F480" s="7">
        <f t="shared" si="18"/>
        <v>-3.4555162318795807</v>
      </c>
      <c r="G480" s="7">
        <f t="shared" si="19"/>
        <v>-0.32274449169319547</v>
      </c>
      <c r="H480" s="7">
        <f t="shared" si="20"/>
        <v>-0.8142469803767286</v>
      </c>
      <c r="I480" s="7">
        <f t="shared" si="21"/>
        <v>1.0969052102193406</v>
      </c>
      <c r="J480" s="7">
        <f t="shared" si="22"/>
        <v>-0.88095810893755166</v>
      </c>
      <c r="K480" s="7">
        <f t="shared" si="23"/>
        <v>-3.362040443747679E-2</v>
      </c>
      <c r="L480" s="7">
        <f t="shared" si="24"/>
        <v>1.5621570863360508</v>
      </c>
      <c r="M480" s="6">
        <f t="shared" si="25"/>
        <v>1.7055784151018449</v>
      </c>
    </row>
    <row r="481" spans="1:13" ht="21" x14ac:dyDescent="0.4">
      <c r="A481" s="6">
        <v>90</v>
      </c>
      <c r="B481" s="6" t="s">
        <v>105</v>
      </c>
      <c r="C481" s="7">
        <f t="shared" si="15"/>
        <v>0.1358546801350094</v>
      </c>
      <c r="D481" s="7">
        <f t="shared" si="16"/>
        <v>-1.0460500217405757</v>
      </c>
      <c r="E481" s="7">
        <f t="shared" si="17"/>
        <v>-0.23074640268505339</v>
      </c>
      <c r="F481" s="7">
        <f t="shared" si="18"/>
        <v>2.0867224612118627E-2</v>
      </c>
      <c r="G481" s="7">
        <f t="shared" si="19"/>
        <v>1.9968885582252936E-2</v>
      </c>
      <c r="H481" s="7">
        <f t="shared" si="20"/>
        <v>-0.36431632231621514</v>
      </c>
      <c r="I481" s="7">
        <f t="shared" si="21"/>
        <v>-0.50375823923587404</v>
      </c>
      <c r="J481" s="7">
        <f t="shared" si="22"/>
        <v>1.8625719142053772</v>
      </c>
      <c r="K481" s="7">
        <f t="shared" si="23"/>
        <v>-0.10075760747000868</v>
      </c>
      <c r="L481" s="7">
        <f t="shared" si="24"/>
        <v>0.76191967337005795</v>
      </c>
      <c r="M481" s="6">
        <f t="shared" si="25"/>
        <v>0.55555378445708903</v>
      </c>
    </row>
    <row r="482" spans="1:13" ht="21" x14ac:dyDescent="0.4">
      <c r="A482" s="6">
        <v>91</v>
      </c>
      <c r="B482" s="6" t="s">
        <v>106</v>
      </c>
      <c r="C482" s="7">
        <f t="shared" si="15"/>
        <v>0.8715003565430357</v>
      </c>
      <c r="D482" s="7">
        <f t="shared" si="16"/>
        <v>0.96830306066525995</v>
      </c>
      <c r="E482" s="7">
        <f t="shared" si="17"/>
        <v>3.3203317439536537</v>
      </c>
      <c r="F482" s="7">
        <f t="shared" si="18"/>
        <v>-2.0839034675392929</v>
      </c>
      <c r="G482" s="7">
        <f t="shared" si="19"/>
        <v>0.18545553876305396</v>
      </c>
      <c r="H482" s="7">
        <f t="shared" si="20"/>
        <v>-0.46814647417633287</v>
      </c>
      <c r="I482" s="7">
        <f t="shared" si="21"/>
        <v>0.17626329560914222</v>
      </c>
      <c r="J482" s="7">
        <f t="shared" si="22"/>
        <v>-1.1732156225360566</v>
      </c>
      <c r="K482" s="7">
        <f t="shared" si="23"/>
        <v>0.45134943611428624</v>
      </c>
      <c r="L482" s="7">
        <f t="shared" si="24"/>
        <v>2.6493874135632378</v>
      </c>
      <c r="M482" s="6">
        <f t="shared" si="25"/>
        <v>4.8973252809599881</v>
      </c>
    </row>
    <row r="483" spans="1:13" ht="21" x14ac:dyDescent="0.4">
      <c r="A483" s="6">
        <v>92</v>
      </c>
      <c r="B483" s="6" t="s">
        <v>107</v>
      </c>
      <c r="C483" s="7">
        <f t="shared" si="15"/>
        <v>-0.83294908052962091</v>
      </c>
      <c r="D483" s="7">
        <f t="shared" si="16"/>
        <v>1.2328140714862283</v>
      </c>
      <c r="E483" s="7">
        <f t="shared" si="17"/>
        <v>0.63989387489229443</v>
      </c>
      <c r="F483" s="7">
        <f t="shared" si="18"/>
        <v>0.69948245661012964</v>
      </c>
      <c r="G483" s="7">
        <f t="shared" si="19"/>
        <v>-2.3184231654103091</v>
      </c>
      <c r="H483" s="7">
        <f t="shared" si="20"/>
        <v>0.4663248925647353</v>
      </c>
      <c r="I483" s="7">
        <f t="shared" si="21"/>
        <v>0.2392873177461462</v>
      </c>
      <c r="J483" s="7">
        <f t="shared" si="22"/>
        <v>-9.3505142944625818E-3</v>
      </c>
      <c r="K483" s="7">
        <f t="shared" si="23"/>
        <v>0.49985313408141391</v>
      </c>
      <c r="L483" s="7">
        <f t="shared" si="24"/>
        <v>-0.93592756570618241</v>
      </c>
      <c r="M483" s="6">
        <f t="shared" si="25"/>
        <v>-0.31899457855962721</v>
      </c>
    </row>
    <row r="484" spans="1:13" ht="21" x14ac:dyDescent="0.4">
      <c r="A484" s="6">
        <v>93</v>
      </c>
      <c r="B484" s="6" t="s">
        <v>108</v>
      </c>
      <c r="C484" s="7">
        <f t="shared" si="15"/>
        <v>-0.84766221223595606</v>
      </c>
      <c r="D484" s="7">
        <f t="shared" si="16"/>
        <v>-0.17112898594814197</v>
      </c>
      <c r="E484" s="7">
        <f t="shared" si="17"/>
        <v>-0.22610764670847802</v>
      </c>
      <c r="F484" s="7">
        <f t="shared" si="18"/>
        <v>-0.45273983287288383</v>
      </c>
      <c r="G484" s="7">
        <f t="shared" si="19"/>
        <v>-0.74452019096685895</v>
      </c>
      <c r="H484" s="7">
        <f t="shared" si="20"/>
        <v>1.6084565630260415</v>
      </c>
      <c r="I484" s="7">
        <f t="shared" si="21"/>
        <v>-0.44217371849262288</v>
      </c>
      <c r="J484" s="7">
        <f t="shared" si="22"/>
        <v>0.52500461761118578</v>
      </c>
      <c r="K484" s="7">
        <f t="shared" si="23"/>
        <v>-0.15531156020766082</v>
      </c>
      <c r="L484" s="7">
        <f t="shared" si="24"/>
        <v>1.0627879286700908</v>
      </c>
      <c r="M484" s="6">
        <f t="shared" si="25"/>
        <v>0.15660496187471573</v>
      </c>
    </row>
    <row r="485" spans="1:13" ht="21" x14ac:dyDescent="0.4">
      <c r="A485" s="6">
        <v>94</v>
      </c>
      <c r="B485" s="6" t="s">
        <v>109</v>
      </c>
      <c r="C485" s="7">
        <f t="shared" si="15"/>
        <v>0.58510324753317899</v>
      </c>
      <c r="D485" s="7">
        <f t="shared" si="16"/>
        <v>0.15442302736997279</v>
      </c>
      <c r="E485" s="7">
        <f t="shared" si="17"/>
        <v>0.66939314991215526</v>
      </c>
      <c r="F485" s="7">
        <f t="shared" si="18"/>
        <v>8.1051925633904079E-2</v>
      </c>
      <c r="G485" s="7">
        <f t="shared" si="19"/>
        <v>0.91486590381581323</v>
      </c>
      <c r="H485" s="7">
        <f t="shared" si="20"/>
        <v>5.1004285124260702E-2</v>
      </c>
      <c r="I485" s="7">
        <f t="shared" si="21"/>
        <v>-0.40990390450897785</v>
      </c>
      <c r="J485" s="7">
        <f t="shared" si="22"/>
        <v>-1.4654915662210191</v>
      </c>
      <c r="K485" s="7">
        <f t="shared" si="23"/>
        <v>-0.32248097732221226</v>
      </c>
      <c r="L485" s="7">
        <f t="shared" si="24"/>
        <v>0.92685827123090814</v>
      </c>
      <c r="M485" s="6">
        <f t="shared" si="25"/>
        <v>1.1848233625679843</v>
      </c>
    </row>
    <row r="486" spans="1:13" ht="21" x14ac:dyDescent="0.4">
      <c r="A486" s="6">
        <v>95</v>
      </c>
      <c r="B486" s="6" t="s">
        <v>110</v>
      </c>
      <c r="C486" s="7">
        <f t="shared" si="15"/>
        <v>0.45283695019338782</v>
      </c>
      <c r="D486" s="7">
        <f t="shared" si="16"/>
        <v>1.314202074815757</v>
      </c>
      <c r="E486" s="7">
        <f t="shared" si="17"/>
        <v>-1.0352793872975365</v>
      </c>
      <c r="F486" s="7">
        <f t="shared" si="18"/>
        <v>-0.18887827804982296</v>
      </c>
      <c r="G486" s="7">
        <f t="shared" si="19"/>
        <v>1.278876866386063</v>
      </c>
      <c r="H486" s="7">
        <f t="shared" si="20"/>
        <v>0.53554499380481424</v>
      </c>
      <c r="I486" s="7">
        <f t="shared" si="21"/>
        <v>-0.4032376686172367</v>
      </c>
      <c r="J486" s="7">
        <f t="shared" si="22"/>
        <v>-9.6096545725551416E-2</v>
      </c>
      <c r="K486" s="7">
        <f t="shared" si="23"/>
        <v>-0.30404927365686701</v>
      </c>
      <c r="L486" s="7">
        <f t="shared" si="24"/>
        <v>0.71642193368546381</v>
      </c>
      <c r="M486" s="6">
        <f t="shared" si="25"/>
        <v>2.2703416655384716</v>
      </c>
    </row>
    <row r="487" spans="1:13" ht="21" x14ac:dyDescent="0.4">
      <c r="A487" s="6">
        <v>96</v>
      </c>
      <c r="B487" s="6" t="s">
        <v>111</v>
      </c>
      <c r="C487" s="7">
        <f t="shared" si="15"/>
        <v>-0.92674164500580936</v>
      </c>
      <c r="D487" s="7">
        <f t="shared" si="16"/>
        <v>1.2328140714862283</v>
      </c>
      <c r="E487" s="7">
        <f t="shared" si="17"/>
        <v>-2.6400165379326344E-2</v>
      </c>
      <c r="F487" s="7">
        <f t="shared" si="18"/>
        <v>0.39156295819608361</v>
      </c>
      <c r="G487" s="7">
        <f t="shared" si="19"/>
        <v>-0.82483707895926794</v>
      </c>
      <c r="H487" s="7">
        <f t="shared" si="20"/>
        <v>-0.15665601859597722</v>
      </c>
      <c r="I487" s="7">
        <f t="shared" si="21"/>
        <v>2.1152046589507818</v>
      </c>
      <c r="J487" s="7">
        <f t="shared" si="22"/>
        <v>-0.86099316442743912</v>
      </c>
      <c r="K487" s="7">
        <f t="shared" si="23"/>
        <v>-6.4575420473730202E-2</v>
      </c>
      <c r="L487" s="7">
        <f t="shared" si="24"/>
        <v>-0.4503907541322541</v>
      </c>
      <c r="M487" s="6">
        <f t="shared" si="25"/>
        <v>0.42898744165928943</v>
      </c>
    </row>
    <row r="488" spans="1:13" ht="21" x14ac:dyDescent="0.4">
      <c r="A488" s="6">
        <v>97</v>
      </c>
      <c r="B488" s="6" t="s">
        <v>112</v>
      </c>
      <c r="C488" s="7">
        <f t="shared" si="15"/>
        <v>1.0038117391064103</v>
      </c>
      <c r="D488" s="7">
        <f t="shared" si="16"/>
        <v>7.3035024040444027E-2</v>
      </c>
      <c r="E488" s="7">
        <f t="shared" si="17"/>
        <v>-0.40378605744757684</v>
      </c>
      <c r="F488" s="7">
        <f t="shared" si="18"/>
        <v>-0.74340681216740934</v>
      </c>
      <c r="G488" s="7">
        <f t="shared" si="19"/>
        <v>0.30300983498965184</v>
      </c>
      <c r="H488" s="7">
        <f t="shared" si="20"/>
        <v>-0.88346708161680865</v>
      </c>
      <c r="I488" s="7">
        <f t="shared" si="21"/>
        <v>-0.51561375760743522</v>
      </c>
      <c r="J488" s="7">
        <f t="shared" si="22"/>
        <v>1.1722395535336128</v>
      </c>
      <c r="K488" s="7">
        <f t="shared" si="23"/>
        <v>-0.37283261952618996</v>
      </c>
      <c r="L488" s="7">
        <f t="shared" si="24"/>
        <v>-0.1797493799534737</v>
      </c>
      <c r="M488" s="6">
        <f t="shared" si="25"/>
        <v>-0.54675955664877485</v>
      </c>
    </row>
    <row r="489" spans="1:13" ht="21" x14ac:dyDescent="0.4">
      <c r="A489" s="6">
        <v>98</v>
      </c>
      <c r="B489" s="6" t="s">
        <v>113</v>
      </c>
      <c r="C489" s="7">
        <f t="shared" si="15"/>
        <v>-0.69017711883320398</v>
      </c>
      <c r="D489" s="7">
        <f t="shared" si="16"/>
        <v>-1.6768070475444228</v>
      </c>
      <c r="E489" s="7">
        <f t="shared" si="17"/>
        <v>-0.66648824656250594</v>
      </c>
      <c r="F489" s="7">
        <f t="shared" si="18"/>
        <v>0.61960259288192077</v>
      </c>
      <c r="G489" s="7">
        <f t="shared" si="19"/>
        <v>-0.61814824448549188</v>
      </c>
      <c r="H489" s="7">
        <f t="shared" si="20"/>
        <v>2.2660475248067926</v>
      </c>
      <c r="I489" s="7">
        <f t="shared" si="21"/>
        <v>-0.58896930242426093</v>
      </c>
      <c r="J489" s="7">
        <f t="shared" si="22"/>
        <v>1.8101773346619396</v>
      </c>
      <c r="K489" s="7">
        <f t="shared" si="23"/>
        <v>-5.2015926106718076E-2</v>
      </c>
      <c r="L489" s="7">
        <f t="shared" si="24"/>
        <v>2.3769365835034826</v>
      </c>
      <c r="M489" s="6">
        <f t="shared" si="25"/>
        <v>2.7801581498975323</v>
      </c>
    </row>
    <row r="490" spans="1:13" ht="21" x14ac:dyDescent="0.4">
      <c r="A490" s="6">
        <v>99</v>
      </c>
      <c r="B490" s="6" t="s">
        <v>114</v>
      </c>
      <c r="C490" s="7">
        <f t="shared" si="15"/>
        <v>1.2235068170499688</v>
      </c>
      <c r="D490" s="7">
        <f t="shared" si="16"/>
        <v>1.293855073983375</v>
      </c>
      <c r="E490" s="7">
        <f t="shared" si="17"/>
        <v>-0.36840299237950608</v>
      </c>
      <c r="F490" s="7">
        <f t="shared" si="18"/>
        <v>0.2724936703962505</v>
      </c>
      <c r="G490" s="7">
        <f t="shared" si="19"/>
        <v>0.23494131600779211</v>
      </c>
      <c r="H490" s="7">
        <f t="shared" si="20"/>
        <v>0.39710479132465643</v>
      </c>
      <c r="I490" s="7">
        <f t="shared" si="21"/>
        <v>-0.25825478697889503</v>
      </c>
      <c r="J490" s="7">
        <f t="shared" si="22"/>
        <v>-1.0650186444456693</v>
      </c>
      <c r="K490" s="7">
        <f t="shared" si="23"/>
        <v>-0.39837672899762044</v>
      </c>
      <c r="L490" s="7">
        <f t="shared" si="24"/>
        <v>-1.8400451234083453</v>
      </c>
      <c r="M490" s="6">
        <f t="shared" si="25"/>
        <v>-0.50819660744799355</v>
      </c>
    </row>
    <row r="491" spans="1:13" ht="21" x14ac:dyDescent="0.4">
      <c r="A491" s="6">
        <v>100</v>
      </c>
      <c r="B491" s="6" t="s">
        <v>115</v>
      </c>
      <c r="C491" s="7">
        <f t="shared" si="15"/>
        <v>-1.9776892249224425</v>
      </c>
      <c r="D491" s="7">
        <f t="shared" si="16"/>
        <v>1.5990600864691076</v>
      </c>
      <c r="E491" s="7">
        <f t="shared" si="17"/>
        <v>3.2405290762008065</v>
      </c>
      <c r="F491" s="7">
        <f t="shared" si="18"/>
        <v>-0.62109717514605134</v>
      </c>
      <c r="G491" s="7">
        <f t="shared" si="19"/>
        <v>-2.5611009674758454</v>
      </c>
      <c r="H491" s="7">
        <f t="shared" si="20"/>
        <v>0.60476509504489306</v>
      </c>
      <c r="I491" s="7">
        <f t="shared" si="21"/>
        <v>2.4710746016844332</v>
      </c>
      <c r="J491" s="7">
        <f t="shared" si="22"/>
        <v>-0.24625631292949249</v>
      </c>
      <c r="K491" s="7">
        <f t="shared" si="23"/>
        <v>-4.3443088143798728E-2</v>
      </c>
      <c r="L491" s="7">
        <f t="shared" si="24"/>
        <v>5.9814878118666366</v>
      </c>
      <c r="M491" s="6">
        <f t="shared" si="25"/>
        <v>8.4473299026482476</v>
      </c>
    </row>
    <row r="492" spans="1:13" ht="21" x14ac:dyDescent="0.4">
      <c r="A492" s="6">
        <v>101</v>
      </c>
      <c r="B492" s="6" t="s">
        <v>116</v>
      </c>
      <c r="C492" s="7">
        <f t="shared" si="15"/>
        <v>0.87970101843857729</v>
      </c>
      <c r="D492" s="7">
        <f t="shared" si="16"/>
        <v>0.2358110306995016</v>
      </c>
      <c r="E492" s="7">
        <f t="shared" si="17"/>
        <v>-0.845090392257979</v>
      </c>
      <c r="F492" s="7">
        <f t="shared" si="18"/>
        <v>1.369224649541523</v>
      </c>
      <c r="G492" s="7">
        <f t="shared" si="19"/>
        <v>0.99057053445572651</v>
      </c>
      <c r="H492" s="7">
        <f t="shared" si="20"/>
        <v>0.95086560124528885</v>
      </c>
      <c r="I492" s="7">
        <f t="shared" si="21"/>
        <v>-0.4712457192567216</v>
      </c>
      <c r="J492" s="7">
        <f t="shared" si="22"/>
        <v>-0.94258992547639098</v>
      </c>
      <c r="K492" s="7">
        <f t="shared" si="23"/>
        <v>-0.46171713438384537</v>
      </c>
      <c r="L492" s="7">
        <f t="shared" si="24"/>
        <v>-0.93941678641014903</v>
      </c>
      <c r="M492" s="6">
        <f t="shared" si="25"/>
        <v>0.76611287659553118</v>
      </c>
    </row>
    <row r="493" spans="1:13" ht="21" x14ac:dyDescent="0.4">
      <c r="A493" s="6">
        <v>102</v>
      </c>
      <c r="B493" s="6" t="s">
        <v>117</v>
      </c>
      <c r="C493" s="7">
        <f t="shared" si="15"/>
        <v>1.0404793526465108</v>
      </c>
      <c r="D493" s="7">
        <f t="shared" si="16"/>
        <v>7.3035024040444027E-2</v>
      </c>
      <c r="E493" s="7">
        <f t="shared" si="17"/>
        <v>1.9397094456789559</v>
      </c>
      <c r="F493" s="7">
        <f t="shared" si="18"/>
        <v>-6.3081124159933763E-2</v>
      </c>
      <c r="G493" s="7">
        <f t="shared" si="19"/>
        <v>-0.2202791770009698</v>
      </c>
      <c r="H493" s="7">
        <f t="shared" si="20"/>
        <v>0.63937514566493314</v>
      </c>
      <c r="I493" s="7">
        <f t="shared" si="21"/>
        <v>-0.26911289211103878</v>
      </c>
      <c r="J493" s="7">
        <f t="shared" si="22"/>
        <v>0.48157317311457032</v>
      </c>
      <c r="K493" s="7">
        <f t="shared" si="23"/>
        <v>-0.33197917350912848</v>
      </c>
      <c r="L493" s="7">
        <f t="shared" si="24"/>
        <v>-0.224510682288587</v>
      </c>
      <c r="M493" s="6">
        <f t="shared" si="25"/>
        <v>3.0652090920757562</v>
      </c>
    </row>
    <row r="494" spans="1:13" ht="21" x14ac:dyDescent="0.4">
      <c r="A494" s="6">
        <v>103</v>
      </c>
      <c r="B494" s="6" t="s">
        <v>118</v>
      </c>
      <c r="C494" s="7">
        <f t="shared" si="15"/>
        <v>1.1302795920448874</v>
      </c>
      <c r="D494" s="7">
        <f t="shared" si="16"/>
        <v>1.7211420914634008</v>
      </c>
      <c r="E494" s="7">
        <f t="shared" si="17"/>
        <v>-2.0134946249030654</v>
      </c>
      <c r="F494" s="7">
        <f t="shared" si="18"/>
        <v>-0.61056600136208028</v>
      </c>
      <c r="G494" s="7">
        <f t="shared" si="19"/>
        <v>0.2934451833092212</v>
      </c>
      <c r="H494" s="7">
        <f t="shared" si="20"/>
        <v>0.50093494318477416</v>
      </c>
      <c r="I494" s="7">
        <f t="shared" si="21"/>
        <v>-0.36473159751261608</v>
      </c>
      <c r="J494" s="7">
        <f t="shared" si="22"/>
        <v>0.51792908050700659</v>
      </c>
      <c r="K494" s="7">
        <f t="shared" si="23"/>
        <v>-0.1253397522231248</v>
      </c>
      <c r="L494" s="7">
        <f t="shared" si="24"/>
        <v>0.12989717018473299</v>
      </c>
      <c r="M494" s="6">
        <f t="shared" si="25"/>
        <v>1.1794960846931366</v>
      </c>
    </row>
    <row r="495" spans="1:13" ht="21" x14ac:dyDescent="0.4">
      <c r="A495" s="6">
        <v>104</v>
      </c>
      <c r="B495" s="6" t="s">
        <v>119</v>
      </c>
      <c r="C495" s="7">
        <f t="shared" si="15"/>
        <v>-0.82910898169533087</v>
      </c>
      <c r="D495" s="7">
        <f t="shared" si="16"/>
        <v>-2.6534630874987677</v>
      </c>
      <c r="E495" s="7">
        <f t="shared" si="17"/>
        <v>-0.81171544666028683</v>
      </c>
      <c r="F495" s="7">
        <f t="shared" si="18"/>
        <v>0.1752114654509325</v>
      </c>
      <c r="G495" s="7">
        <f t="shared" si="19"/>
        <v>0.79045931439606609</v>
      </c>
      <c r="H495" s="7">
        <f t="shared" si="20"/>
        <v>-1.54105804339756</v>
      </c>
      <c r="I495" s="7">
        <f t="shared" si="21"/>
        <v>-0.60239367465662408</v>
      </c>
      <c r="J495" s="7">
        <f t="shared" si="22"/>
        <v>-0.68142247974521841</v>
      </c>
      <c r="K495" s="7">
        <f t="shared" si="23"/>
        <v>-0.14941260903345729</v>
      </c>
      <c r="L495" s="7">
        <f t="shared" si="24"/>
        <v>-0.84201858051403389</v>
      </c>
      <c r="M495" s="6">
        <f t="shared" si="25"/>
        <v>-7.1449221233542799</v>
      </c>
    </row>
    <row r="496" spans="1:13" ht="21" x14ac:dyDescent="0.4">
      <c r="A496" s="6">
        <v>105</v>
      </c>
      <c r="B496" s="6" t="s">
        <v>120</v>
      </c>
      <c r="C496" s="7">
        <f t="shared" si="15"/>
        <v>-0.8011505353725793</v>
      </c>
      <c r="D496" s="7">
        <f t="shared" si="16"/>
        <v>0.60205704568238072</v>
      </c>
      <c r="E496" s="7">
        <f t="shared" si="17"/>
        <v>0.52029027923654403</v>
      </c>
      <c r="F496" s="7">
        <f t="shared" si="18"/>
        <v>-0.15954264557379744</v>
      </c>
      <c r="G496" s="7">
        <f t="shared" si="19"/>
        <v>-1.1003125673147409</v>
      </c>
      <c r="H496" s="7">
        <f t="shared" si="20"/>
        <v>-0.74502687913664967</v>
      </c>
      <c r="I496" s="7">
        <f t="shared" si="21"/>
        <v>1.9711832168393359</v>
      </c>
      <c r="J496" s="7">
        <f t="shared" si="22"/>
        <v>-0.93119445649718624</v>
      </c>
      <c r="K496" s="7">
        <f t="shared" si="23"/>
        <v>-0.18695470321555369</v>
      </c>
      <c r="L496" s="7">
        <f t="shared" si="24"/>
        <v>-0.11826961007988297</v>
      </c>
      <c r="M496" s="6">
        <f t="shared" si="25"/>
        <v>-0.94892085543212956</v>
      </c>
    </row>
    <row r="497" spans="1:13" ht="21" x14ac:dyDescent="0.4">
      <c r="A497" s="6">
        <v>106</v>
      </c>
      <c r="B497" s="6" t="s">
        <v>121</v>
      </c>
      <c r="C497" s="7">
        <f t="shared" si="15"/>
        <v>0.81516715976636411</v>
      </c>
      <c r="D497" s="7">
        <f t="shared" si="16"/>
        <v>-0.61876300426054975</v>
      </c>
      <c r="E497" s="7">
        <f t="shared" si="17"/>
        <v>-0.74576880325305328</v>
      </c>
      <c r="F497" s="7">
        <f t="shared" si="18"/>
        <v>0.72070409689530013</v>
      </c>
      <c r="G497" s="7">
        <f t="shared" si="19"/>
        <v>1.0564842832141061</v>
      </c>
      <c r="H497" s="7">
        <f t="shared" si="20"/>
        <v>-0.53736657541641297</v>
      </c>
      <c r="I497" s="7">
        <f t="shared" si="21"/>
        <v>-0.28881147006513441</v>
      </c>
      <c r="J497" s="7">
        <f t="shared" si="22"/>
        <v>-0.66786045680706385</v>
      </c>
      <c r="K497" s="7">
        <f t="shared" si="23"/>
        <v>-0.40716099711459441</v>
      </c>
      <c r="L497" s="7">
        <f t="shared" si="24"/>
        <v>-0.73441187327020929</v>
      </c>
      <c r="M497" s="6">
        <f t="shared" si="25"/>
        <v>-1.4077876403112477</v>
      </c>
    </row>
    <row r="498" spans="1:13" ht="21" x14ac:dyDescent="0.4">
      <c r="A498" s="6">
        <v>107</v>
      </c>
      <c r="B498" s="6" t="s">
        <v>122</v>
      </c>
      <c r="C498" s="7">
        <f t="shared" si="15"/>
        <v>0.36439278382654389</v>
      </c>
      <c r="D498" s="7">
        <f t="shared" si="16"/>
        <v>0.21546402986711949</v>
      </c>
      <c r="E498" s="7">
        <f t="shared" si="17"/>
        <v>-3.913164282152698E-2</v>
      </c>
      <c r="F498" s="7">
        <f t="shared" si="18"/>
        <v>-0.32310009150598146</v>
      </c>
      <c r="G498" s="7">
        <f t="shared" si="19"/>
        <v>9.1554510903633438E-2</v>
      </c>
      <c r="H498" s="7">
        <f t="shared" si="20"/>
        <v>-8.7435917355898327E-2</v>
      </c>
      <c r="I498" s="7">
        <f t="shared" si="21"/>
        <v>-0.49310469172151528</v>
      </c>
      <c r="J498" s="7">
        <f t="shared" si="22"/>
        <v>1.0612292917867114</v>
      </c>
      <c r="K498" s="7">
        <f t="shared" si="23"/>
        <v>8.1937445026032826E-2</v>
      </c>
      <c r="L498" s="7">
        <f t="shared" si="24"/>
        <v>-0.75126295160196233</v>
      </c>
      <c r="M498" s="6">
        <f t="shared" si="25"/>
        <v>0.12054276640315664</v>
      </c>
    </row>
    <row r="499" spans="1:13" ht="21" x14ac:dyDescent="0.4">
      <c r="A499" s="6">
        <v>108</v>
      </c>
      <c r="B499" s="6" t="s">
        <v>123</v>
      </c>
      <c r="C499" s="7">
        <f t="shared" si="15"/>
        <v>1.1238545341562827</v>
      </c>
      <c r="D499" s="7">
        <f t="shared" si="16"/>
        <v>0.27650503236426582</v>
      </c>
      <c r="E499" s="7">
        <f t="shared" si="17"/>
        <v>-1.1868522449217136</v>
      </c>
      <c r="F499" s="7">
        <f t="shared" si="18"/>
        <v>0.22417099810198957</v>
      </c>
      <c r="G499" s="7">
        <f t="shared" si="19"/>
        <v>0.57093840651061123</v>
      </c>
      <c r="H499" s="7">
        <f t="shared" si="20"/>
        <v>1.0200857024853678</v>
      </c>
      <c r="I499" s="7">
        <f t="shared" si="21"/>
        <v>-0.34521636367239916</v>
      </c>
      <c r="J499" s="7">
        <f t="shared" si="22"/>
        <v>0.49739575971876787</v>
      </c>
      <c r="K499" s="7">
        <f t="shared" si="23"/>
        <v>-0.11674429788926653</v>
      </c>
      <c r="L499" s="7">
        <f t="shared" si="24"/>
        <v>-0.47672304566886126</v>
      </c>
      <c r="M499" s="6">
        <f t="shared" si="25"/>
        <v>1.5874144811850446</v>
      </c>
    </row>
    <row r="500" spans="1:13" ht="21" x14ac:dyDescent="0.4">
      <c r="A500" s="6">
        <v>109</v>
      </c>
      <c r="B500" s="6" t="s">
        <v>124</v>
      </c>
      <c r="C500" s="7">
        <f t="shared" si="15"/>
        <v>1.3751210675872181</v>
      </c>
      <c r="D500" s="7">
        <f t="shared" si="16"/>
        <v>-1.1274380250701042</v>
      </c>
      <c r="E500" s="7">
        <f t="shared" si="17"/>
        <v>-0.27004530072036209</v>
      </c>
      <c r="F500" s="7">
        <f t="shared" si="18"/>
        <v>0.32764310689058179</v>
      </c>
      <c r="G500" s="7">
        <f t="shared" si="19"/>
        <v>-5.401230878644683E-3</v>
      </c>
      <c r="H500" s="7">
        <f t="shared" si="20"/>
        <v>0.12022438636433959</v>
      </c>
      <c r="I500" s="7">
        <f t="shared" si="21"/>
        <v>-0.46366115323805523</v>
      </c>
      <c r="J500" s="7">
        <f t="shared" si="22"/>
        <v>-1.6908548957231893E-2</v>
      </c>
      <c r="K500" s="7">
        <f t="shared" si="23"/>
        <v>1.6739504092921085</v>
      </c>
      <c r="L500" s="7">
        <f t="shared" si="24"/>
        <v>1.4639669259576202</v>
      </c>
      <c r="M500" s="6">
        <f t="shared" si="25"/>
        <v>3.0774516372274698</v>
      </c>
    </row>
    <row r="501" spans="1:13" ht="21" x14ac:dyDescent="0.4">
      <c r="A501" s="6">
        <v>110</v>
      </c>
      <c r="B501" s="6" t="s">
        <v>125</v>
      </c>
      <c r="C501" s="7">
        <f t="shared" si="15"/>
        <v>1.0041181976759475</v>
      </c>
      <c r="D501" s="7">
        <f t="shared" si="16"/>
        <v>-0.19147598678052408</v>
      </c>
      <c r="E501" s="7">
        <f t="shared" si="17"/>
        <v>-0.70580722579251887</v>
      </c>
      <c r="F501" s="7">
        <f t="shared" si="18"/>
        <v>1.1709885890955791</v>
      </c>
      <c r="G501" s="7">
        <f t="shared" si="19"/>
        <v>1.3082246978197207</v>
      </c>
      <c r="H501" s="7">
        <f t="shared" si="20"/>
        <v>-1.0911273853370453</v>
      </c>
      <c r="I501" s="7">
        <f t="shared" si="21"/>
        <v>-0.27473537178312041</v>
      </c>
      <c r="J501" s="7">
        <f t="shared" si="22"/>
        <v>1.5504835637196854</v>
      </c>
      <c r="K501" s="7">
        <f t="shared" si="23"/>
        <v>1.0063753725515603</v>
      </c>
      <c r="L501" s="7">
        <f t="shared" si="24"/>
        <v>1.9338478955317844</v>
      </c>
      <c r="M501" s="6">
        <f t="shared" si="25"/>
        <v>5.710892346701069</v>
      </c>
    </row>
    <row r="502" spans="1:13" ht="21" x14ac:dyDescent="0.4">
      <c r="A502" s="6">
        <v>111</v>
      </c>
      <c r="B502" s="6" t="s">
        <v>126</v>
      </c>
      <c r="C502" s="7">
        <f t="shared" si="15"/>
        <v>-0.70633676393182643</v>
      </c>
      <c r="D502" s="7">
        <f t="shared" si="16"/>
        <v>-1.2088260283996333</v>
      </c>
      <c r="E502" s="7">
        <f t="shared" si="17"/>
        <v>-0.25100832814117285</v>
      </c>
      <c r="F502" s="7">
        <f t="shared" si="18"/>
        <v>1.172714260198892</v>
      </c>
      <c r="G502" s="7">
        <f t="shared" si="19"/>
        <v>1.137234434685346</v>
      </c>
      <c r="H502" s="7">
        <f t="shared" si="20"/>
        <v>-0.95268718285688758</v>
      </c>
      <c r="I502" s="7">
        <f t="shared" si="21"/>
        <v>-0.52559862228216736</v>
      </c>
      <c r="J502" s="7">
        <f t="shared" si="22"/>
        <v>-0.64499652122467377</v>
      </c>
      <c r="K502" s="7">
        <f t="shared" si="23"/>
        <v>-0.37396552939676353</v>
      </c>
      <c r="L502" s="7">
        <f t="shared" si="24"/>
        <v>0.55395042782380488</v>
      </c>
      <c r="M502" s="6">
        <f t="shared" si="25"/>
        <v>-1.7995198535250823</v>
      </c>
    </row>
    <row r="503" spans="1:13" ht="21" x14ac:dyDescent="0.4">
      <c r="A503" s="6">
        <v>112</v>
      </c>
      <c r="B503" s="6" t="s">
        <v>127</v>
      </c>
      <c r="C503" s="7">
        <f t="shared" si="15"/>
        <v>0.49285022925609545</v>
      </c>
      <c r="D503" s="7">
        <f t="shared" si="16"/>
        <v>0.1137290257052086</v>
      </c>
      <c r="E503" s="7">
        <f t="shared" si="17"/>
        <v>0.296706257404591</v>
      </c>
      <c r="F503" s="7">
        <f t="shared" si="18"/>
        <v>0.42364134422236832</v>
      </c>
      <c r="G503" s="7">
        <f t="shared" si="19"/>
        <v>0.71570647538740761</v>
      </c>
      <c r="H503" s="7">
        <f t="shared" si="20"/>
        <v>-0.15665601859597722</v>
      </c>
      <c r="I503" s="7">
        <f t="shared" si="21"/>
        <v>-0.3854125180574231</v>
      </c>
      <c r="J503" s="7">
        <f t="shared" si="22"/>
        <v>-0.4322198820387923</v>
      </c>
      <c r="K503" s="7">
        <f t="shared" si="23"/>
        <v>-0.29555878813763564</v>
      </c>
      <c r="L503" s="7">
        <f t="shared" si="24"/>
        <v>5.9026909711624095E-2</v>
      </c>
      <c r="M503" s="6">
        <f t="shared" si="25"/>
        <v>0.83181303485746683</v>
      </c>
    </row>
    <row r="504" spans="1:13" ht="21" x14ac:dyDescent="0.4">
      <c r="A504" s="6">
        <v>113</v>
      </c>
      <c r="B504" s="6" t="s">
        <v>128</v>
      </c>
      <c r="C504" s="7">
        <f t="shared" si="15"/>
        <v>0.14556525300085579</v>
      </c>
      <c r="D504" s="7">
        <f t="shared" si="16"/>
        <v>0.56136304401761639</v>
      </c>
      <c r="E504" s="7">
        <f t="shared" si="17"/>
        <v>-0.31468579654687845</v>
      </c>
      <c r="F504" s="7">
        <f t="shared" si="18"/>
        <v>0.6393432456138296</v>
      </c>
      <c r="G504" s="7">
        <f t="shared" si="19"/>
        <v>-1.453753133033725</v>
      </c>
      <c r="H504" s="7">
        <f t="shared" si="20"/>
        <v>2.1968274235667127</v>
      </c>
      <c r="I504" s="7">
        <f t="shared" si="21"/>
        <v>-0.46017597886553774</v>
      </c>
      <c r="J504" s="7">
        <f t="shared" si="22"/>
        <v>3.1479668412419642E-2</v>
      </c>
      <c r="K504" s="7">
        <f t="shared" si="23"/>
        <v>0.10880699688901699</v>
      </c>
      <c r="L504" s="7">
        <f t="shared" si="24"/>
        <v>3.1796467544362647E-2</v>
      </c>
      <c r="M504" s="6">
        <f t="shared" si="25"/>
        <v>1.4865671905986728</v>
      </c>
    </row>
    <row r="505" spans="1:13" ht="21" x14ac:dyDescent="0.4">
      <c r="A505" s="6">
        <v>114</v>
      </c>
      <c r="B505" s="6" t="s">
        <v>129</v>
      </c>
      <c r="C505" s="7">
        <f t="shared" si="15"/>
        <v>0.66174020906427311</v>
      </c>
      <c r="D505" s="7">
        <f t="shared" si="16"/>
        <v>-0.72049800842246059</v>
      </c>
      <c r="E505" s="7">
        <f t="shared" si="17"/>
        <v>-0.33848201227086472</v>
      </c>
      <c r="F505" s="7">
        <f t="shared" si="18"/>
        <v>-0.82735624773187955</v>
      </c>
      <c r="G505" s="7">
        <f t="shared" si="19"/>
        <v>0.54691289630296025</v>
      </c>
      <c r="H505" s="7">
        <f t="shared" si="20"/>
        <v>-0.26048617045609618</v>
      </c>
      <c r="I505" s="7">
        <f t="shared" si="21"/>
        <v>-0.47701422342537703</v>
      </c>
      <c r="J505" s="7">
        <f t="shared" si="22"/>
        <v>-0.40953724083585147</v>
      </c>
      <c r="K505" s="7">
        <f t="shared" si="23"/>
        <v>-0.14746444684985827</v>
      </c>
      <c r="L505" s="7">
        <f t="shared" si="24"/>
        <v>-0.31313777146831712</v>
      </c>
      <c r="M505" s="6">
        <f t="shared" si="25"/>
        <v>-2.2853230160934714</v>
      </c>
    </row>
    <row r="506" spans="1:13" ht="21" x14ac:dyDescent="0.4">
      <c r="A506" s="6">
        <v>115</v>
      </c>
      <c r="B506" s="6" t="s">
        <v>130</v>
      </c>
      <c r="C506" s="7">
        <f t="shared" si="15"/>
        <v>-2.6258670007882623</v>
      </c>
      <c r="D506" s="7">
        <f t="shared" si="16"/>
        <v>7.3035024040444027E-2</v>
      </c>
      <c r="E506" s="7">
        <f t="shared" si="17"/>
        <v>0.24875236445194976</v>
      </c>
      <c r="F506" s="7">
        <f t="shared" si="18"/>
        <v>-0.29522588431969821</v>
      </c>
      <c r="G506" s="7">
        <f t="shared" si="19"/>
        <v>-0.65084634085217663</v>
      </c>
      <c r="H506" s="7">
        <f t="shared" si="20"/>
        <v>-0.71041682851661081</v>
      </c>
      <c r="I506" s="7">
        <f t="shared" si="21"/>
        <v>0.66371808993119819</v>
      </c>
      <c r="J506" s="7">
        <f t="shared" si="22"/>
        <v>0.10344800998218953</v>
      </c>
      <c r="K506" s="7">
        <f t="shared" si="23"/>
        <v>0.37378286929353227</v>
      </c>
      <c r="L506" s="7">
        <f t="shared" si="24"/>
        <v>-0.39535621032604684</v>
      </c>
      <c r="M506" s="6">
        <f t="shared" si="25"/>
        <v>-3.2149759071034816</v>
      </c>
    </row>
    <row r="507" spans="1:13" ht="21" x14ac:dyDescent="0.4">
      <c r="A507" s="6">
        <v>116</v>
      </c>
      <c r="B507" s="6" t="s">
        <v>131</v>
      </c>
      <c r="C507" s="7">
        <f t="shared" si="15"/>
        <v>0.52999466701619546</v>
      </c>
      <c r="D507" s="7">
        <f t="shared" si="16"/>
        <v>-0.72049800842246059</v>
      </c>
      <c r="E507" s="7">
        <f t="shared" si="17"/>
        <v>-0.6532346580580074</v>
      </c>
      <c r="F507" s="7">
        <f t="shared" si="18"/>
        <v>-0.99917595539191029</v>
      </c>
      <c r="G507" s="7">
        <f t="shared" si="19"/>
        <v>0.38986158383060288</v>
      </c>
      <c r="H507" s="7">
        <f t="shared" si="20"/>
        <v>0.12022438636433959</v>
      </c>
      <c r="I507" s="7">
        <f t="shared" si="21"/>
        <v>-0.38389995729597515</v>
      </c>
      <c r="J507" s="7">
        <f t="shared" si="22"/>
        <v>-0.37780069594223581</v>
      </c>
      <c r="K507" s="7">
        <f t="shared" si="23"/>
        <v>-0.32572901336287191</v>
      </c>
      <c r="L507" s="7">
        <f t="shared" si="24"/>
        <v>4.2310613528637034E-2</v>
      </c>
      <c r="M507" s="6">
        <f t="shared" si="25"/>
        <v>-2.3779470377336867</v>
      </c>
    </row>
    <row r="508" spans="1:13" ht="21" x14ac:dyDescent="0.4">
      <c r="A508" s="6">
        <v>117</v>
      </c>
      <c r="B508" s="6" t="s">
        <v>132</v>
      </c>
      <c r="C508" s="7">
        <f t="shared" si="15"/>
        <v>-1.3086209402083546</v>
      </c>
      <c r="D508" s="7">
        <f t="shared" si="16"/>
        <v>0.76483305234143817</v>
      </c>
      <c r="E508" s="7">
        <f t="shared" si="17"/>
        <v>0.32026149879213206</v>
      </c>
      <c r="F508" s="7">
        <f t="shared" si="18"/>
        <v>-1.2018534259370433</v>
      </c>
      <c r="G508" s="7">
        <f t="shared" si="19"/>
        <v>-1.0423746671048482</v>
      </c>
      <c r="H508" s="7">
        <f t="shared" si="20"/>
        <v>8.5614335744299538E-2</v>
      </c>
      <c r="I508" s="7">
        <f t="shared" si="21"/>
        <v>1.0214359930885311</v>
      </c>
      <c r="J508" s="7">
        <f t="shared" si="22"/>
        <v>-0.30605228501991438</v>
      </c>
      <c r="K508" s="7">
        <f t="shared" si="23"/>
        <v>-4.5789822866954273E-2</v>
      </c>
      <c r="L508" s="7">
        <f t="shared" si="24"/>
        <v>-4.5620895872351278E-3</v>
      </c>
      <c r="M508" s="6">
        <f t="shared" si="25"/>
        <v>-1.7171083507579488</v>
      </c>
    </row>
    <row r="509" spans="1:13" ht="21" x14ac:dyDescent="0.4">
      <c r="A509" s="6">
        <v>118</v>
      </c>
      <c r="B509" s="6" t="s">
        <v>133</v>
      </c>
      <c r="C509" s="7">
        <f t="shared" si="15"/>
        <v>-2.2752678685863317</v>
      </c>
      <c r="D509" s="7">
        <f t="shared" si="16"/>
        <v>-1.3512550342263085</v>
      </c>
      <c r="E509" s="7">
        <f t="shared" si="17"/>
        <v>-0.2068296997928436</v>
      </c>
      <c r="F509" s="7">
        <f t="shared" si="18"/>
        <v>-0.42298128289029724</v>
      </c>
      <c r="G509" s="7">
        <f t="shared" si="19"/>
        <v>0.27705167364526073</v>
      </c>
      <c r="H509" s="7">
        <f t="shared" si="20"/>
        <v>0.91625555062524999</v>
      </c>
      <c r="I509" s="7">
        <f t="shared" si="21"/>
        <v>-0.59051094602284759</v>
      </c>
      <c r="J509" s="7">
        <f t="shared" si="22"/>
        <v>0.43483124116198468</v>
      </c>
      <c r="K509" s="7">
        <f t="shared" si="23"/>
        <v>-0.27214316966293517</v>
      </c>
      <c r="L509" s="7">
        <f t="shared" si="24"/>
        <v>-0.36256279755662824</v>
      </c>
      <c r="M509" s="6">
        <f t="shared" si="25"/>
        <v>-3.8534123333056973</v>
      </c>
    </row>
    <row r="510" spans="1:13" ht="21" x14ac:dyDescent="0.4">
      <c r="A510" s="6">
        <v>119</v>
      </c>
      <c r="B510" s="6" t="s">
        <v>134</v>
      </c>
      <c r="C510" s="7">
        <f t="shared" si="15"/>
        <v>0.88282904396255613</v>
      </c>
      <c r="D510" s="7">
        <f t="shared" si="16"/>
        <v>1.1717730689890817</v>
      </c>
      <c r="E510" s="7">
        <f t="shared" si="17"/>
        <v>-0.3398073711213152</v>
      </c>
      <c r="F510" s="7">
        <f t="shared" si="18"/>
        <v>0.34625877421406887</v>
      </c>
      <c r="G510" s="7">
        <f t="shared" si="19"/>
        <v>0.70250431797067414</v>
      </c>
      <c r="H510" s="7">
        <f t="shared" si="20"/>
        <v>-0.19126606921601727</v>
      </c>
      <c r="I510" s="7">
        <f t="shared" si="21"/>
        <v>-0.47074540419009547</v>
      </c>
      <c r="J510" s="7">
        <f t="shared" si="22"/>
        <v>0.85095128034844703</v>
      </c>
      <c r="K510" s="7">
        <f t="shared" si="23"/>
        <v>-0.13735896377236487</v>
      </c>
      <c r="L510" s="7">
        <f t="shared" si="24"/>
        <v>0.99045621946574169</v>
      </c>
      <c r="M510" s="6">
        <f t="shared" si="25"/>
        <v>3.8055948966507764</v>
      </c>
    </row>
    <row r="511" spans="1:13" ht="21" x14ac:dyDescent="0.4">
      <c r="A511" s="6">
        <v>120</v>
      </c>
      <c r="B511" s="6" t="s">
        <v>135</v>
      </c>
      <c r="C511" s="7">
        <f t="shared" si="15"/>
        <v>0.70912799670539139</v>
      </c>
      <c r="D511" s="7">
        <f t="shared" si="16"/>
        <v>0.37824003652617672</v>
      </c>
      <c r="E511" s="7">
        <f t="shared" si="17"/>
        <v>-0.75526720834794403</v>
      </c>
      <c r="F511" s="7">
        <f t="shared" si="18"/>
        <v>-8.0390311741236425E-2</v>
      </c>
      <c r="G511" s="7">
        <f t="shared" si="19"/>
        <v>0.48344115986464009</v>
      </c>
      <c r="H511" s="7">
        <f t="shared" si="20"/>
        <v>-0.26048617045609618</v>
      </c>
      <c r="I511" s="7">
        <f t="shared" si="21"/>
        <v>-0.49009364991313636</v>
      </c>
      <c r="J511" s="7">
        <f t="shared" si="22"/>
        <v>-0.73736495041384431</v>
      </c>
      <c r="K511" s="7">
        <f t="shared" si="23"/>
        <v>-0.30110572097148142</v>
      </c>
      <c r="L511" s="7">
        <f t="shared" si="24"/>
        <v>-0.59186856214534933</v>
      </c>
      <c r="M511" s="6">
        <f t="shared" si="25"/>
        <v>-1.6457673808928801</v>
      </c>
    </row>
    <row r="512" spans="1:13" ht="21" x14ac:dyDescent="0.4">
      <c r="A512" s="6">
        <v>121</v>
      </c>
      <c r="B512" s="6" t="s">
        <v>136</v>
      </c>
      <c r="C512" s="7">
        <f t="shared" si="15"/>
        <v>-0.53353451219129056</v>
      </c>
      <c r="D512" s="7">
        <f t="shared" si="16"/>
        <v>-0.41529299593672797</v>
      </c>
      <c r="E512" s="7">
        <f t="shared" si="17"/>
        <v>2.5484507819295263</v>
      </c>
      <c r="F512" s="7">
        <f t="shared" si="18"/>
        <v>-1.4468734158697865</v>
      </c>
      <c r="G512" s="7">
        <f t="shared" si="19"/>
        <v>-0.41317530128977853</v>
      </c>
      <c r="H512" s="7">
        <f t="shared" si="20"/>
        <v>0.4663248925647353</v>
      </c>
      <c r="I512" s="7">
        <f t="shared" si="21"/>
        <v>-0.48370195515115333</v>
      </c>
      <c r="J512" s="7">
        <f t="shared" si="22"/>
        <v>-1.0376724096238783</v>
      </c>
      <c r="K512" s="7">
        <f t="shared" si="23"/>
        <v>-0.30835334984724011</v>
      </c>
      <c r="L512" s="7">
        <f t="shared" si="24"/>
        <v>-0.92802444307649112</v>
      </c>
      <c r="M512" s="6">
        <f t="shared" si="25"/>
        <v>-2.5518527084920848</v>
      </c>
    </row>
    <row r="513" spans="1:13" ht="21" x14ac:dyDescent="0.4">
      <c r="A513" s="6">
        <v>122</v>
      </c>
      <c r="B513" s="6" t="s">
        <v>137</v>
      </c>
      <c r="C513" s="7">
        <f t="shared" si="15"/>
        <v>1.1585390937364246</v>
      </c>
      <c r="D513" s="7">
        <f t="shared" si="16"/>
        <v>0.98865006149764223</v>
      </c>
      <c r="E513" s="7">
        <f t="shared" si="17"/>
        <v>1.7029521601213193</v>
      </c>
      <c r="F513" s="7">
        <f t="shared" si="18"/>
        <v>0.67624776625518312</v>
      </c>
      <c r="G513" s="7">
        <f t="shared" si="19"/>
        <v>0.87927884219475283</v>
      </c>
      <c r="H513" s="7">
        <f t="shared" si="20"/>
        <v>1.3315761580657246</v>
      </c>
      <c r="I513" s="7">
        <f t="shared" si="21"/>
        <v>0.1420217001501804</v>
      </c>
      <c r="J513" s="7">
        <f t="shared" si="22"/>
        <v>-0.24808644462174775</v>
      </c>
      <c r="K513" s="7">
        <f t="shared" si="23"/>
        <v>-0.25134997522983321</v>
      </c>
      <c r="L513" s="7">
        <f t="shared" si="24"/>
        <v>-0.91661061808027144</v>
      </c>
      <c r="M513" s="6">
        <f t="shared" si="25"/>
        <v>5.4632187440893727</v>
      </c>
    </row>
    <row r="514" spans="1:13" ht="21" x14ac:dyDescent="0.4">
      <c r="A514" s="6">
        <v>123</v>
      </c>
      <c r="B514" s="6" t="s">
        <v>138</v>
      </c>
      <c r="C514" s="7">
        <f t="shared" si="15"/>
        <v>-5.6859537783970654E-2</v>
      </c>
      <c r="D514" s="7">
        <f t="shared" si="16"/>
        <v>1.4362840798100502</v>
      </c>
      <c r="E514" s="7">
        <f t="shared" si="17"/>
        <v>1.9561358629466534</v>
      </c>
      <c r="F514" s="7">
        <f t="shared" si="18"/>
        <v>0.70540594105499754</v>
      </c>
      <c r="G514" s="7">
        <f t="shared" si="19"/>
        <v>-1.7564995248787096</v>
      </c>
      <c r="H514" s="7">
        <f t="shared" si="20"/>
        <v>0.29327463946453747</v>
      </c>
      <c r="I514" s="7">
        <f t="shared" si="21"/>
        <v>3.4823739751069791</v>
      </c>
      <c r="J514" s="7">
        <f t="shared" si="22"/>
        <v>-1.3940628315185351</v>
      </c>
      <c r="K514" s="7">
        <f t="shared" si="23"/>
        <v>-2.5558665570267737E-2</v>
      </c>
      <c r="L514" s="7">
        <f t="shared" si="24"/>
        <v>-1.4429512257982724</v>
      </c>
      <c r="M514" s="6">
        <f t="shared" si="25"/>
        <v>3.1975427128334619</v>
      </c>
    </row>
    <row r="515" spans="1:13" ht="21" x14ac:dyDescent="0.4">
      <c r="A515" s="6">
        <v>124</v>
      </c>
      <c r="B515" s="6" t="s">
        <v>139</v>
      </c>
      <c r="C515" s="7">
        <f t="shared" si="15"/>
        <v>0.75969275356582477</v>
      </c>
      <c r="D515" s="7">
        <f t="shared" si="16"/>
        <v>0.78518005317382045</v>
      </c>
      <c r="E515" s="7">
        <f t="shared" si="17"/>
        <v>1.2229513631167206</v>
      </c>
      <c r="F515" s="7">
        <f t="shared" si="18"/>
        <v>-3.5404388124261077</v>
      </c>
      <c r="G515" s="7">
        <f t="shared" si="19"/>
        <v>0.35619777790169638</v>
      </c>
      <c r="H515" s="7">
        <f t="shared" si="20"/>
        <v>0.63937514566493314</v>
      </c>
      <c r="I515" s="7">
        <f t="shared" si="21"/>
        <v>-0.18374752326483734</v>
      </c>
      <c r="J515" s="7">
        <f t="shared" si="22"/>
        <v>2.193101575070922</v>
      </c>
      <c r="K515" s="7">
        <f t="shared" si="23"/>
        <v>-0.15267020703497056</v>
      </c>
      <c r="L515" s="7">
        <f t="shared" si="24"/>
        <v>1.3225833927187933</v>
      </c>
      <c r="M515" s="6">
        <f t="shared" si="25"/>
        <v>3.4022255184867949</v>
      </c>
    </row>
    <row r="516" spans="1:13" ht="21" x14ac:dyDescent="0.4">
      <c r="A516" s="6">
        <v>125</v>
      </c>
      <c r="B516" s="6" t="s">
        <v>140</v>
      </c>
      <c r="C516" s="7">
        <f t="shared" si="15"/>
        <v>0.38193334967173642</v>
      </c>
      <c r="D516" s="7">
        <f t="shared" si="16"/>
        <v>-0.61876300426054975</v>
      </c>
      <c r="E516" s="7">
        <f t="shared" si="17"/>
        <v>-0.49951311260052494</v>
      </c>
      <c r="F516" s="7">
        <f t="shared" si="18"/>
        <v>0.71909968077459496</v>
      </c>
      <c r="G516" s="7">
        <f t="shared" si="19"/>
        <v>0.18748300008314753</v>
      </c>
      <c r="H516" s="7">
        <f t="shared" si="20"/>
        <v>1.1585259049655268</v>
      </c>
      <c r="I516" s="7">
        <f t="shared" si="21"/>
        <v>-0.512994774505385</v>
      </c>
      <c r="J516" s="7">
        <f t="shared" si="22"/>
        <v>0.38601561712252214</v>
      </c>
      <c r="K516" s="7">
        <f t="shared" si="23"/>
        <v>-0.33459677309449143</v>
      </c>
      <c r="L516" s="7">
        <f t="shared" si="24"/>
        <v>-0.15386387116025702</v>
      </c>
      <c r="M516" s="6">
        <f t="shared" si="25"/>
        <v>0.71332601699631948</v>
      </c>
    </row>
    <row r="517" spans="1:13" ht="21" x14ac:dyDescent="0.4">
      <c r="A517" s="6">
        <v>126</v>
      </c>
      <c r="B517" s="6" t="s">
        <v>141</v>
      </c>
      <c r="C517" s="7">
        <f t="shared" si="15"/>
        <v>0.43041949935017432</v>
      </c>
      <c r="D517" s="7">
        <f t="shared" si="16"/>
        <v>-0.51702800009863881</v>
      </c>
      <c r="E517" s="7">
        <f t="shared" si="17"/>
        <v>-0.66984180607803834</v>
      </c>
      <c r="F517" s="7">
        <f t="shared" si="18"/>
        <v>-0.21474937155414953</v>
      </c>
      <c r="G517" s="7">
        <f t="shared" si="19"/>
        <v>0.87099356749919232</v>
      </c>
      <c r="H517" s="7">
        <f t="shared" si="20"/>
        <v>-1.8215816115819426E-2</v>
      </c>
      <c r="I517" s="7">
        <f t="shared" si="21"/>
        <v>-0.27646550480158794</v>
      </c>
      <c r="J517" s="7">
        <f t="shared" si="22"/>
        <v>-0.22939341052306028</v>
      </c>
      <c r="K517" s="7">
        <f t="shared" si="23"/>
        <v>-0.2441533594061317</v>
      </c>
      <c r="L517" s="7">
        <f t="shared" si="24"/>
        <v>-1.398184041830328</v>
      </c>
      <c r="M517" s="6">
        <f t="shared" si="25"/>
        <v>-2.2666182435583875</v>
      </c>
    </row>
    <row r="518" spans="1:13" ht="21" x14ac:dyDescent="0.4">
      <c r="A518" s="6">
        <v>127</v>
      </c>
      <c r="B518" s="6" t="s">
        <v>142</v>
      </c>
      <c r="C518" s="7">
        <f t="shared" si="15"/>
        <v>-1.5122681113683567</v>
      </c>
      <c r="D518" s="7">
        <f t="shared" si="16"/>
        <v>1.2124670706538461</v>
      </c>
      <c r="E518" s="7">
        <f t="shared" si="17"/>
        <v>-0.4465389209719372</v>
      </c>
      <c r="F518" s="7">
        <f t="shared" si="18"/>
        <v>-0.65319434715555724</v>
      </c>
      <c r="G518" s="7">
        <f t="shared" si="19"/>
        <v>8.8564677814199824E-3</v>
      </c>
      <c r="H518" s="7">
        <f t="shared" si="20"/>
        <v>1.6394234504220638E-2</v>
      </c>
      <c r="I518" s="7">
        <f t="shared" si="21"/>
        <v>1.7273442900745981</v>
      </c>
      <c r="J518" s="7">
        <f t="shared" si="22"/>
        <v>1.5789105083498636</v>
      </c>
      <c r="K518" s="7">
        <f t="shared" si="23"/>
        <v>-0.16991482258768686</v>
      </c>
      <c r="L518" s="7">
        <f t="shared" si="24"/>
        <v>2.5842423112986879</v>
      </c>
      <c r="M518" s="6">
        <f t="shared" si="25"/>
        <v>4.346298680579098</v>
      </c>
    </row>
    <row r="519" spans="1:13" ht="21" x14ac:dyDescent="0.4">
      <c r="A519" s="6">
        <v>128</v>
      </c>
      <c r="B519" s="6" t="s">
        <v>143</v>
      </c>
      <c r="C519" s="7">
        <f t="shared" si="15"/>
        <v>-0.27201251603422522</v>
      </c>
      <c r="D519" s="7">
        <f t="shared" si="16"/>
        <v>-0.74084500925484309</v>
      </c>
      <c r="E519" s="7">
        <f t="shared" si="17"/>
        <v>0.35016239770606922</v>
      </c>
      <c r="F519" s="7">
        <f t="shared" si="18"/>
        <v>0.31587671589581823</v>
      </c>
      <c r="G519" s="7">
        <f t="shared" si="19"/>
        <v>4.2321635189676042E-2</v>
      </c>
      <c r="H519" s="7">
        <f t="shared" si="20"/>
        <v>-0.2258761198360561</v>
      </c>
      <c r="I519" s="7">
        <f t="shared" si="21"/>
        <v>-0.51328141458080734</v>
      </c>
      <c r="J519" s="7">
        <f t="shared" si="22"/>
        <v>0.17752519199036129</v>
      </c>
      <c r="K519" s="7">
        <f t="shared" si="23"/>
        <v>-0.1841025081063549</v>
      </c>
      <c r="L519" s="7">
        <f t="shared" si="24"/>
        <v>9.4139477711803185E-2</v>
      </c>
      <c r="M519" s="6">
        <f t="shared" si="25"/>
        <v>-0.95609214931855879</v>
      </c>
    </row>
    <row r="520" spans="1:13" ht="21" x14ac:dyDescent="0.4">
      <c r="A520" s="6">
        <v>129</v>
      </c>
      <c r="B520" s="6" t="s">
        <v>143</v>
      </c>
      <c r="C520" s="7">
        <f t="shared" si="15"/>
        <v>0.67990100697583145</v>
      </c>
      <c r="D520" s="7">
        <f t="shared" si="16"/>
        <v>7.3035024040444027E-2</v>
      </c>
      <c r="E520" s="7">
        <f t="shared" si="17"/>
        <v>-1.08393612206481</v>
      </c>
      <c r="F520" s="7">
        <f t="shared" si="18"/>
        <v>8.3030198346312228E-2</v>
      </c>
      <c r="G520" s="7">
        <f t="shared" si="19"/>
        <v>1.1541883754961997</v>
      </c>
      <c r="H520" s="7">
        <f t="shared" si="20"/>
        <v>-0.46814647417633287</v>
      </c>
      <c r="I520" s="7">
        <f t="shared" si="21"/>
        <v>-0.34714560961786672</v>
      </c>
      <c r="J520" s="7">
        <f t="shared" si="22"/>
        <v>2.3898455514683472</v>
      </c>
      <c r="K520" s="7">
        <f t="shared" si="23"/>
        <v>0.93751706031247151</v>
      </c>
      <c r="L520" s="7">
        <f t="shared" si="24"/>
        <v>0.36788680726951212</v>
      </c>
      <c r="M520" s="6">
        <f t="shared" si="25"/>
        <v>3.7861758180501086</v>
      </c>
    </row>
    <row r="521" spans="1:13" ht="21" x14ac:dyDescent="0.4">
      <c r="A521" s="6">
        <v>130</v>
      </c>
      <c r="B521" s="6" t="s">
        <v>144</v>
      </c>
      <c r="C521" s="7">
        <f t="shared" ref="C521:C584" si="26">($C$385-C131)/$C$386</f>
        <v>0.6933420651371307</v>
      </c>
      <c r="D521" s="7">
        <f t="shared" ref="D521:D584" si="27">($D$385-D131)/$D$386</f>
        <v>1.192120069821464</v>
      </c>
      <c r="E521" s="7">
        <f t="shared" ref="E521:E584" si="28">(E131-$E$385)/$E$386</f>
        <v>-0.92107763301710566</v>
      </c>
      <c r="F521" s="7">
        <f t="shared" ref="F521:F584" si="29">($F$385-F131)/$F$386</f>
        <v>0.44260447460741331</v>
      </c>
      <c r="G521" s="7">
        <f t="shared" ref="G521:G584" si="30">($G$385-G131)/$G$386</f>
        <v>0.64538003919472886</v>
      </c>
      <c r="H521" s="7">
        <f t="shared" ref="H521:H584" si="31">(H131-$H$385)/$H$386</f>
        <v>0.15483443698437843</v>
      </c>
      <c r="I521" s="7">
        <f t="shared" ref="I521:I584" si="32">(I131-$I$385)/$I$386</f>
        <v>-0.30505031174080732</v>
      </c>
      <c r="J521" s="7">
        <f t="shared" ref="J521:J584" si="33">(J131-$J$385)/$J$386</f>
        <v>0.74177839298285575</v>
      </c>
      <c r="K521" s="7">
        <f t="shared" ref="K521:K584" si="34">(K131-$K$385)/$K$386</f>
        <v>-0.14510543156270278</v>
      </c>
      <c r="L521" s="7">
        <f t="shared" ref="L521:L584" si="35">(L131-$L$385)/$L$386</f>
        <v>0.11445401561734496</v>
      </c>
      <c r="M521" s="6">
        <f t="shared" ref="M521:M584" si="36">SUM(C521:L521)</f>
        <v>2.6132801180246998</v>
      </c>
    </row>
    <row r="522" spans="1:13" ht="21" x14ac:dyDescent="0.4">
      <c r="A522" s="6">
        <v>131</v>
      </c>
      <c r="B522" s="6" t="s">
        <v>145</v>
      </c>
      <c r="C522" s="7">
        <f t="shared" si="26"/>
        <v>0.46523276907063232</v>
      </c>
      <c r="D522" s="7">
        <f t="shared" si="27"/>
        <v>-0.31355799177481708</v>
      </c>
      <c r="E522" s="7">
        <f t="shared" si="28"/>
        <v>4.9085045512205626E-2</v>
      </c>
      <c r="F522" s="7">
        <f t="shared" si="29"/>
        <v>0.57920558717812642</v>
      </c>
      <c r="G522" s="7">
        <f t="shared" si="30"/>
        <v>-1.7828365669198507</v>
      </c>
      <c r="H522" s="7">
        <f t="shared" si="31"/>
        <v>-0.57197662603645183</v>
      </c>
      <c r="I522" s="7">
        <f t="shared" si="32"/>
        <v>-0.40041952650129986</v>
      </c>
      <c r="J522" s="7">
        <f t="shared" si="33"/>
        <v>-1.0705941123433509</v>
      </c>
      <c r="K522" s="7">
        <f t="shared" si="34"/>
        <v>-0.22109842224666587</v>
      </c>
      <c r="L522" s="7">
        <f t="shared" si="35"/>
        <v>5.0554586267394661E-2</v>
      </c>
      <c r="M522" s="6">
        <f t="shared" si="36"/>
        <v>-3.2164052577940776</v>
      </c>
    </row>
    <row r="523" spans="1:13" ht="21" x14ac:dyDescent="0.4">
      <c r="A523" s="6">
        <v>132</v>
      </c>
      <c r="B523" s="6" t="s">
        <v>146</v>
      </c>
      <c r="C523" s="7">
        <f t="shared" si="26"/>
        <v>0.92082734922673326</v>
      </c>
      <c r="D523" s="7">
        <f t="shared" si="27"/>
        <v>0.43928103902332338</v>
      </c>
      <c r="E523" s="7">
        <f t="shared" si="28"/>
        <v>0.46082986171863427</v>
      </c>
      <c r="F523" s="7">
        <f t="shared" si="29"/>
        <v>0.87792973494566495</v>
      </c>
      <c r="G523" s="7">
        <f t="shared" si="30"/>
        <v>0.33234723804977589</v>
      </c>
      <c r="H523" s="7">
        <f t="shared" si="31"/>
        <v>-1.6794982458777179</v>
      </c>
      <c r="I523" s="7">
        <f t="shared" si="32"/>
        <v>-0.49781132966097286</v>
      </c>
      <c r="J523" s="7">
        <f t="shared" si="33"/>
        <v>-0.37385356598199426</v>
      </c>
      <c r="K523" s="7">
        <f t="shared" si="34"/>
        <v>-0.11501059090928691</v>
      </c>
      <c r="L523" s="7">
        <f t="shared" si="35"/>
        <v>-3.4464469008956264E-2</v>
      </c>
      <c r="M523" s="6">
        <f t="shared" si="36"/>
        <v>0.33057702152520385</v>
      </c>
    </row>
    <row r="524" spans="1:13" ht="21" x14ac:dyDescent="0.4">
      <c r="A524" s="6">
        <v>133</v>
      </c>
      <c r="B524" s="6" t="s">
        <v>147</v>
      </c>
      <c r="C524" s="7">
        <f t="shared" si="26"/>
        <v>2.1625626085827711E-2</v>
      </c>
      <c r="D524" s="7">
        <f t="shared" si="27"/>
        <v>-0.1100879834509953</v>
      </c>
      <c r="E524" s="7">
        <f t="shared" si="28"/>
        <v>0.63073685010736713</v>
      </c>
      <c r="F524" s="7">
        <f t="shared" si="29"/>
        <v>1.2268863597975548</v>
      </c>
      <c r="G524" s="7">
        <f t="shared" si="30"/>
        <v>-0.14565933285534893</v>
      </c>
      <c r="H524" s="7">
        <f t="shared" si="31"/>
        <v>2.335267626046873</v>
      </c>
      <c r="I524" s="7">
        <f t="shared" si="32"/>
        <v>-0.15270613694337337</v>
      </c>
      <c r="J524" s="7">
        <f t="shared" si="33"/>
        <v>-1.0917083581239508</v>
      </c>
      <c r="K524" s="7">
        <f t="shared" si="34"/>
        <v>-0.29447555795424235</v>
      </c>
      <c r="L524" s="7">
        <f t="shared" si="35"/>
        <v>-1.4614839662539312</v>
      </c>
      <c r="M524" s="6">
        <f t="shared" si="36"/>
        <v>0.95839512645578062</v>
      </c>
    </row>
    <row r="525" spans="1:13" ht="21" x14ac:dyDescent="0.4">
      <c r="A525" s="6">
        <v>134</v>
      </c>
      <c r="B525" s="6" t="s">
        <v>148</v>
      </c>
      <c r="C525" s="7">
        <f t="shared" si="26"/>
        <v>-0.53016381672042578</v>
      </c>
      <c r="D525" s="7">
        <f t="shared" si="27"/>
        <v>0.866568056503349</v>
      </c>
      <c r="E525" s="7">
        <f t="shared" si="28"/>
        <v>0.13609686216371034</v>
      </c>
      <c r="F525" s="7">
        <f t="shared" si="29"/>
        <v>0.11966146832263391</v>
      </c>
      <c r="G525" s="7">
        <f t="shared" si="30"/>
        <v>-3.3823005553874541</v>
      </c>
      <c r="H525" s="7">
        <f t="shared" si="31"/>
        <v>-0.19126606921601727</v>
      </c>
      <c r="I525" s="7">
        <f t="shared" si="32"/>
        <v>1.7534676521262509</v>
      </c>
      <c r="J525" s="7">
        <f t="shared" si="33"/>
        <v>-0.89905034853419419</v>
      </c>
      <c r="K525" s="7">
        <f t="shared" si="34"/>
        <v>-0.1672118213191349</v>
      </c>
      <c r="L525" s="7">
        <f t="shared" si="35"/>
        <v>-0.52878966273758021</v>
      </c>
      <c r="M525" s="6">
        <f t="shared" si="36"/>
        <v>-2.8229882347988622</v>
      </c>
    </row>
    <row r="526" spans="1:13" ht="21" x14ac:dyDescent="0.4">
      <c r="A526" s="6">
        <v>135</v>
      </c>
      <c r="B526" s="6" t="s">
        <v>149</v>
      </c>
      <c r="C526" s="7">
        <f t="shared" si="26"/>
        <v>-0.93005187289767122</v>
      </c>
      <c r="D526" s="7">
        <f t="shared" si="27"/>
        <v>-0.55772200176340347</v>
      </c>
      <c r="E526" s="7">
        <f t="shared" si="28"/>
        <v>-0.16413707985259499</v>
      </c>
      <c r="F526" s="7">
        <f t="shared" si="29"/>
        <v>0.99591269609593613</v>
      </c>
      <c r="G526" s="7">
        <f t="shared" si="30"/>
        <v>-2.6745801187052951</v>
      </c>
      <c r="H526" s="7">
        <f t="shared" si="31"/>
        <v>0.32788469008457627</v>
      </c>
      <c r="I526" s="7">
        <f t="shared" si="32"/>
        <v>-0.5232326677581991</v>
      </c>
      <c r="J526" s="7">
        <f t="shared" si="33"/>
        <v>1.7666735368143094</v>
      </c>
      <c r="K526" s="7">
        <f t="shared" si="34"/>
        <v>-0.12241351008581701</v>
      </c>
      <c r="L526" s="7">
        <f t="shared" si="35"/>
        <v>0.62753695914937957</v>
      </c>
      <c r="M526" s="6">
        <f t="shared" si="36"/>
        <v>-1.2541293689187798</v>
      </c>
    </row>
    <row r="527" spans="1:13" ht="21" x14ac:dyDescent="0.4">
      <c r="A527" s="6">
        <v>136</v>
      </c>
      <c r="B527" s="6" t="s">
        <v>150</v>
      </c>
      <c r="C527" s="7">
        <f t="shared" si="26"/>
        <v>-0.14661532956810885</v>
      </c>
      <c r="D527" s="7">
        <f t="shared" si="27"/>
        <v>-1.9616650591977738</v>
      </c>
      <c r="E527" s="7">
        <f t="shared" si="28"/>
        <v>0.10340467718594629</v>
      </c>
      <c r="F527" s="7">
        <f t="shared" si="29"/>
        <v>0.10335399283836899</v>
      </c>
      <c r="G527" s="7">
        <f t="shared" si="30"/>
        <v>0.31917946325812452</v>
      </c>
      <c r="H527" s="7">
        <f t="shared" si="31"/>
        <v>-0.32970627169617506</v>
      </c>
      <c r="I527" s="7">
        <f t="shared" si="32"/>
        <v>-0.55734820701946952</v>
      </c>
      <c r="J527" s="7">
        <f t="shared" si="33"/>
        <v>0.72235756014612618</v>
      </c>
      <c r="K527" s="7">
        <f t="shared" si="34"/>
        <v>9.3347893359277236</v>
      </c>
      <c r="L527" s="7">
        <f t="shared" si="35"/>
        <v>3.1026383930648462</v>
      </c>
      <c r="M527" s="6">
        <f t="shared" si="36"/>
        <v>10.690388554939609</v>
      </c>
    </row>
    <row r="528" spans="1:13" ht="21" x14ac:dyDescent="0.4">
      <c r="A528" s="6">
        <v>137</v>
      </c>
      <c r="B528" s="6" t="s">
        <v>151</v>
      </c>
      <c r="C528" s="7">
        <f t="shared" si="26"/>
        <v>-0.48749600848529651</v>
      </c>
      <c r="D528" s="7">
        <f t="shared" si="27"/>
        <v>1.293855073983375</v>
      </c>
      <c r="E528" s="7">
        <f t="shared" si="28"/>
        <v>0.52982884672084241</v>
      </c>
      <c r="F528" s="7">
        <f t="shared" si="29"/>
        <v>-0.12969202874782232</v>
      </c>
      <c r="G528" s="7">
        <f t="shared" si="30"/>
        <v>0.6600937566913212</v>
      </c>
      <c r="H528" s="7">
        <f t="shared" si="31"/>
        <v>1.1239158543454866</v>
      </c>
      <c r="I528" s="7">
        <f t="shared" si="32"/>
        <v>-0.45811791202089036</v>
      </c>
      <c r="J528" s="7">
        <f t="shared" si="33"/>
        <v>0.58626910376266306</v>
      </c>
      <c r="K528" s="7">
        <f t="shared" si="34"/>
        <v>0.1185888592233021</v>
      </c>
      <c r="L528" s="7">
        <f t="shared" si="35"/>
        <v>0.31942976302602372</v>
      </c>
      <c r="M528" s="6">
        <f t="shared" si="36"/>
        <v>3.5566753084990048</v>
      </c>
    </row>
    <row r="529" spans="1:13" ht="21" x14ac:dyDescent="0.4">
      <c r="A529" s="6">
        <v>138</v>
      </c>
      <c r="B529" s="6" t="s">
        <v>152</v>
      </c>
      <c r="C529" s="7">
        <f t="shared" si="26"/>
        <v>-2.6500138121622183</v>
      </c>
      <c r="D529" s="7">
        <f t="shared" si="27"/>
        <v>1.192120069821464</v>
      </c>
      <c r="E529" s="7">
        <f t="shared" si="28"/>
        <v>-0.51232491482154063</v>
      </c>
      <c r="F529" s="7">
        <f t="shared" si="29"/>
        <v>-1.0560833562499676</v>
      </c>
      <c r="G529" s="7">
        <f t="shared" si="30"/>
        <v>-1.1745406833296412</v>
      </c>
      <c r="H529" s="7">
        <f t="shared" si="31"/>
        <v>0.29327463946453747</v>
      </c>
      <c r="I529" s="7">
        <f t="shared" si="32"/>
        <v>2.8905823188335522</v>
      </c>
      <c r="J529" s="7">
        <f t="shared" si="33"/>
        <v>0.42658433146034419</v>
      </c>
      <c r="K529" s="7">
        <f t="shared" si="34"/>
        <v>-0.18021216675750018</v>
      </c>
      <c r="L529" s="7">
        <f t="shared" si="35"/>
        <v>-0.25377830914921673</v>
      </c>
      <c r="M529" s="6">
        <f t="shared" si="36"/>
        <v>-1.0243918828901868</v>
      </c>
    </row>
    <row r="530" spans="1:13" ht="21" x14ac:dyDescent="0.4">
      <c r="A530" s="6">
        <v>139</v>
      </c>
      <c r="B530" s="6" t="s">
        <v>153</v>
      </c>
      <c r="C530" s="7">
        <f t="shared" si="26"/>
        <v>0.67767325481385188</v>
      </c>
      <c r="D530" s="7">
        <f t="shared" si="27"/>
        <v>-1.0257030209081932</v>
      </c>
      <c r="E530" s="7">
        <f t="shared" si="28"/>
        <v>-0.52316875996158529</v>
      </c>
      <c r="F530" s="7">
        <f t="shared" si="29"/>
        <v>-0.55032059522096122</v>
      </c>
      <c r="G530" s="7">
        <f t="shared" si="30"/>
        <v>0.93056096202054872</v>
      </c>
      <c r="H530" s="7">
        <f t="shared" si="31"/>
        <v>-0.98729723347692644</v>
      </c>
      <c r="I530" s="7">
        <f t="shared" si="32"/>
        <v>-0.27782732413799494</v>
      </c>
      <c r="J530" s="7">
        <f t="shared" si="33"/>
        <v>2.0018642460977798</v>
      </c>
      <c r="K530" s="7">
        <f t="shared" si="34"/>
        <v>2.3592488632628204</v>
      </c>
      <c r="L530" s="7">
        <f t="shared" si="35"/>
        <v>0.23804300602362005</v>
      </c>
      <c r="M530" s="6">
        <f t="shared" si="36"/>
        <v>2.8430733985129599</v>
      </c>
    </row>
    <row r="531" spans="1:13" ht="21" x14ac:dyDescent="0.4">
      <c r="A531" s="6">
        <v>140</v>
      </c>
      <c r="B531" s="6" t="s">
        <v>154</v>
      </c>
      <c r="C531" s="7">
        <f t="shared" si="26"/>
        <v>0.58782727592739414</v>
      </c>
      <c r="D531" s="7">
        <f t="shared" si="27"/>
        <v>-2.8699980121466868E-2</v>
      </c>
      <c r="E531" s="7">
        <f t="shared" si="28"/>
        <v>8.8825729830998096E-2</v>
      </c>
      <c r="F531" s="7">
        <f t="shared" si="29"/>
        <v>-0.53335064213005345</v>
      </c>
      <c r="G531" s="7">
        <f t="shared" si="30"/>
        <v>-0.28750227484146373</v>
      </c>
      <c r="H531" s="7">
        <f t="shared" si="31"/>
        <v>-0.64119672727653076</v>
      </c>
      <c r="I531" s="7">
        <f t="shared" si="32"/>
        <v>-0.47608024594362408</v>
      </c>
      <c r="J531" s="7">
        <f t="shared" si="33"/>
        <v>-0.54358377232165511</v>
      </c>
      <c r="K531" s="7">
        <f t="shared" si="34"/>
        <v>3.8691256178052572E-3</v>
      </c>
      <c r="L531" s="7">
        <f t="shared" si="35"/>
        <v>3.0246035400290503E-2</v>
      </c>
      <c r="M531" s="6">
        <f t="shared" si="36"/>
        <v>-1.799645475858306</v>
      </c>
    </row>
    <row r="532" spans="1:13" ht="21" x14ac:dyDescent="0.4">
      <c r="A532" s="6">
        <v>141</v>
      </c>
      <c r="B532" s="6" t="s">
        <v>155</v>
      </c>
      <c r="C532" s="7">
        <f t="shared" si="26"/>
        <v>-0.74567757170485927</v>
      </c>
      <c r="D532" s="7">
        <f t="shared" si="27"/>
        <v>-1.9006240567006272</v>
      </c>
      <c r="E532" s="7">
        <f t="shared" si="28"/>
        <v>-0.62311286600232829</v>
      </c>
      <c r="F532" s="7">
        <f t="shared" si="29"/>
        <v>1.2701590182386922</v>
      </c>
      <c r="G532" s="7">
        <f t="shared" si="30"/>
        <v>-7.8643855045041997E-2</v>
      </c>
      <c r="H532" s="7">
        <f t="shared" si="31"/>
        <v>-1.0911273853370453</v>
      </c>
      <c r="I532" s="7">
        <f t="shared" si="32"/>
        <v>-0.5846282547784929</v>
      </c>
      <c r="J532" s="7">
        <f t="shared" si="33"/>
        <v>-0.47735143928744711</v>
      </c>
      <c r="K532" s="7">
        <f t="shared" si="34"/>
        <v>-1.4210121124233234E-2</v>
      </c>
      <c r="L532" s="7">
        <f t="shared" si="35"/>
        <v>4.1982454254567807E-2</v>
      </c>
      <c r="M532" s="6">
        <f t="shared" si="36"/>
        <v>-4.2032340774868153</v>
      </c>
    </row>
    <row r="533" spans="1:13" ht="21" x14ac:dyDescent="0.4">
      <c r="A533" s="6">
        <v>142</v>
      </c>
      <c r="B533" s="6" t="s">
        <v>156</v>
      </c>
      <c r="C533" s="7">
        <f t="shared" si="26"/>
        <v>1.4493290334788331</v>
      </c>
      <c r="D533" s="7">
        <f t="shared" si="27"/>
        <v>0.1137290257052086</v>
      </c>
      <c r="E533" s="7">
        <f t="shared" si="28"/>
        <v>-0.80667506678963607</v>
      </c>
      <c r="F533" s="7">
        <f t="shared" si="29"/>
        <v>0.49436995002501816</v>
      </c>
      <c r="G533" s="7">
        <f t="shared" si="30"/>
        <v>0.44369660956380608</v>
      </c>
      <c r="H533" s="7">
        <f t="shared" si="31"/>
        <v>-1.0565173347170065</v>
      </c>
      <c r="I533" s="7">
        <f t="shared" si="32"/>
        <v>-6.2151532125103394E-3</v>
      </c>
      <c r="J533" s="7">
        <f t="shared" si="33"/>
        <v>1.2527719220716809</v>
      </c>
      <c r="K533" s="7">
        <f t="shared" si="34"/>
        <v>0.23932666783486603</v>
      </c>
      <c r="L533" s="7">
        <f t="shared" si="35"/>
        <v>0.36228742957094107</v>
      </c>
      <c r="M533" s="6">
        <f t="shared" si="36"/>
        <v>2.4861030835312015</v>
      </c>
    </row>
    <row r="534" spans="1:13" ht="21" x14ac:dyDescent="0.4">
      <c r="A534" s="6">
        <v>143</v>
      </c>
      <c r="B534" s="6" t="s">
        <v>157</v>
      </c>
      <c r="C534" s="7">
        <f t="shared" si="26"/>
        <v>-0.14764681067184121</v>
      </c>
      <c r="D534" s="7">
        <f t="shared" si="27"/>
        <v>-2.0634000633596847</v>
      </c>
      <c r="E534" s="7">
        <f t="shared" si="28"/>
        <v>-1.2144036440553074</v>
      </c>
      <c r="F534" s="7">
        <f t="shared" si="29"/>
        <v>0.93463095575647082</v>
      </c>
      <c r="G534" s="7">
        <f t="shared" si="30"/>
        <v>0.19131762378420333</v>
      </c>
      <c r="H534" s="7">
        <f t="shared" si="31"/>
        <v>-1.2641776384372432</v>
      </c>
      <c r="I534" s="7">
        <f t="shared" si="32"/>
        <v>-0.49310497861128672</v>
      </c>
      <c r="J534" s="7">
        <f t="shared" si="33"/>
        <v>-0.55844689369150435</v>
      </c>
      <c r="K534" s="7">
        <f t="shared" si="34"/>
        <v>-0.30383165243247168</v>
      </c>
      <c r="L534" s="7">
        <f t="shared" si="35"/>
        <v>0.26620014265972003</v>
      </c>
      <c r="M534" s="6">
        <f t="shared" si="36"/>
        <v>-4.652862959058945</v>
      </c>
    </row>
    <row r="535" spans="1:13" ht="21" x14ac:dyDescent="0.4">
      <c r="A535" s="6">
        <v>144</v>
      </c>
      <c r="B535" s="6" t="s">
        <v>158</v>
      </c>
      <c r="C535" s="7">
        <f t="shared" si="26"/>
        <v>0.13071981992209378</v>
      </c>
      <c r="D535" s="7">
        <f t="shared" si="27"/>
        <v>-0.41529299593672797</v>
      </c>
      <c r="E535" s="7">
        <f t="shared" si="28"/>
        <v>-0.18769232124013605</v>
      </c>
      <c r="F535" s="7">
        <f t="shared" si="29"/>
        <v>0.85871136359851064</v>
      </c>
      <c r="G535" s="7">
        <f t="shared" si="30"/>
        <v>1.0658434970119075</v>
      </c>
      <c r="H535" s="7">
        <f t="shared" si="31"/>
        <v>1.2969661074456844</v>
      </c>
      <c r="I535" s="7">
        <f t="shared" si="32"/>
        <v>-0.54443112895993373</v>
      </c>
      <c r="J535" s="7">
        <f t="shared" si="33"/>
        <v>-0.3608164634818275</v>
      </c>
      <c r="K535" s="7">
        <f t="shared" si="34"/>
        <v>-0.4988425181861294</v>
      </c>
      <c r="L535" s="7">
        <f t="shared" si="35"/>
        <v>1.0493798717650664</v>
      </c>
      <c r="M535" s="6">
        <f t="shared" si="36"/>
        <v>2.3945452319385083</v>
      </c>
    </row>
    <row r="536" spans="1:13" ht="21" x14ac:dyDescent="0.4">
      <c r="A536" s="6">
        <v>145</v>
      </c>
      <c r="B536" s="6" t="s">
        <v>159</v>
      </c>
      <c r="C536" s="7">
        <f t="shared" si="26"/>
        <v>0.22498212739450366</v>
      </c>
      <c r="D536" s="7">
        <f t="shared" si="27"/>
        <v>-0.27286399011005286</v>
      </c>
      <c r="E536" s="7">
        <f t="shared" si="28"/>
        <v>-0.82894511171613505</v>
      </c>
      <c r="F536" s="7">
        <f t="shared" si="29"/>
        <v>6.7101237135540906E-2</v>
      </c>
      <c r="G536" s="7">
        <f t="shared" si="30"/>
        <v>1.0128152956967114</v>
      </c>
      <c r="H536" s="7">
        <f t="shared" si="31"/>
        <v>-0.43353642355629401</v>
      </c>
      <c r="I536" s="7">
        <f t="shared" si="32"/>
        <v>-0.55591523899375683</v>
      </c>
      <c r="J536" s="7">
        <f t="shared" si="33"/>
        <v>2.4287442894336415</v>
      </c>
      <c r="K536" s="7">
        <f t="shared" si="34"/>
        <v>14.15833400675702</v>
      </c>
      <c r="L536" s="7">
        <f t="shared" si="35"/>
        <v>1.0165771833022941</v>
      </c>
      <c r="M536" s="6">
        <f t="shared" si="36"/>
        <v>16.817293375343475</v>
      </c>
    </row>
    <row r="537" spans="1:13" ht="21" x14ac:dyDescent="0.4">
      <c r="A537" s="6">
        <v>146</v>
      </c>
      <c r="B537" s="6" t="s">
        <v>160</v>
      </c>
      <c r="C537" s="7">
        <f t="shared" si="26"/>
        <v>-0.39502170727190439</v>
      </c>
      <c r="D537" s="7">
        <f t="shared" si="27"/>
        <v>-0.17112898594814197</v>
      </c>
      <c r="E537" s="7">
        <f t="shared" si="28"/>
        <v>-0.46153957341566587</v>
      </c>
      <c r="F537" s="7">
        <f t="shared" si="29"/>
        <v>0.12659194357056874</v>
      </c>
      <c r="G537" s="7">
        <f t="shared" si="30"/>
        <v>-0.58063353422062502</v>
      </c>
      <c r="H537" s="7">
        <f t="shared" si="31"/>
        <v>-0.19126606921601727</v>
      </c>
      <c r="I537" s="7">
        <f t="shared" si="32"/>
        <v>-0.33992214695588441</v>
      </c>
      <c r="J537" s="7">
        <f t="shared" si="33"/>
        <v>0.20777636201322938</v>
      </c>
      <c r="K537" s="7">
        <f t="shared" si="34"/>
        <v>-0.25343440036915366</v>
      </c>
      <c r="L537" s="7">
        <f t="shared" si="35"/>
        <v>1.131174042516911</v>
      </c>
      <c r="M537" s="6">
        <f t="shared" si="36"/>
        <v>-0.92740406929668362</v>
      </c>
    </row>
    <row r="538" spans="1:13" ht="21" x14ac:dyDescent="0.4">
      <c r="A538" s="6">
        <v>147</v>
      </c>
      <c r="B538" s="6" t="s">
        <v>161</v>
      </c>
      <c r="C538" s="7">
        <f t="shared" si="26"/>
        <v>0.58327205020124973</v>
      </c>
      <c r="D538" s="7">
        <f t="shared" si="27"/>
        <v>-0.49668099926625675</v>
      </c>
      <c r="E538" s="7">
        <f t="shared" si="28"/>
        <v>-0.84976931062396099</v>
      </c>
      <c r="F538" s="7">
        <f t="shared" si="29"/>
        <v>0.69753787446267146</v>
      </c>
      <c r="G538" s="7">
        <f t="shared" si="30"/>
        <v>0.90199838197826698</v>
      </c>
      <c r="H538" s="7">
        <f t="shared" si="31"/>
        <v>0.4663248925647353</v>
      </c>
      <c r="I538" s="7">
        <f t="shared" si="32"/>
        <v>-0.41818346692261377</v>
      </c>
      <c r="J538" s="7">
        <f t="shared" si="33"/>
        <v>-0.46714463441299081</v>
      </c>
      <c r="K538" s="7">
        <f t="shared" si="34"/>
        <v>-0.3225843905402947</v>
      </c>
      <c r="L538" s="7">
        <f t="shared" si="35"/>
        <v>0.20075007035448553</v>
      </c>
      <c r="M538" s="6">
        <f t="shared" si="36"/>
        <v>0.29552046779529195</v>
      </c>
    </row>
    <row r="539" spans="1:13" ht="21" x14ac:dyDescent="0.4">
      <c r="A539" s="6">
        <v>148</v>
      </c>
      <c r="B539" s="6" t="s">
        <v>162</v>
      </c>
      <c r="C539" s="7">
        <f t="shared" si="26"/>
        <v>0.20535853537473289</v>
      </c>
      <c r="D539" s="7">
        <f t="shared" si="27"/>
        <v>0.41893403819094127</v>
      </c>
      <c r="E539" s="7">
        <f t="shared" si="28"/>
        <v>-0.7074538837582296</v>
      </c>
      <c r="F539" s="7">
        <f t="shared" si="29"/>
        <v>0.27553777595834317</v>
      </c>
      <c r="G539" s="7">
        <f t="shared" si="30"/>
        <v>0.99824109151895746</v>
      </c>
      <c r="H539" s="7">
        <f t="shared" si="31"/>
        <v>1.7468967655061991</v>
      </c>
      <c r="I539" s="7">
        <f t="shared" si="32"/>
        <v>-0.33671528492094793</v>
      </c>
      <c r="J539" s="7">
        <f t="shared" si="33"/>
        <v>-0.96249235886149209</v>
      </c>
      <c r="K539" s="7">
        <f t="shared" si="34"/>
        <v>-0.40668066271739362</v>
      </c>
      <c r="L539" s="7">
        <f t="shared" si="35"/>
        <v>-0.16246546404004267</v>
      </c>
      <c r="M539" s="6">
        <f t="shared" si="36"/>
        <v>1.0691605522510679</v>
      </c>
    </row>
    <row r="540" spans="1:13" ht="21" x14ac:dyDescent="0.4">
      <c r="A540" s="6">
        <v>149</v>
      </c>
      <c r="B540" s="6" t="s">
        <v>163</v>
      </c>
      <c r="C540" s="7">
        <f t="shared" si="26"/>
        <v>0.37455729658710268</v>
      </c>
      <c r="D540" s="7">
        <f t="shared" si="27"/>
        <v>0.94795605983287778</v>
      </c>
      <c r="E540" s="7">
        <f t="shared" si="28"/>
        <v>7.0466183143828918</v>
      </c>
      <c r="F540" s="7">
        <f t="shared" si="29"/>
        <v>-2.6578354382271692</v>
      </c>
      <c r="G540" s="7">
        <f t="shared" si="30"/>
        <v>-1.6630665382892029</v>
      </c>
      <c r="H540" s="7">
        <f t="shared" si="31"/>
        <v>-0.46814647417633287</v>
      </c>
      <c r="I540" s="7">
        <f t="shared" si="32"/>
        <v>-0.47820163730001086</v>
      </c>
      <c r="J540" s="7">
        <f t="shared" si="33"/>
        <v>6.4182869236371828E-2</v>
      </c>
      <c r="K540" s="7">
        <f t="shared" si="34"/>
        <v>-0.18304679868899182</v>
      </c>
      <c r="L540" s="7">
        <f t="shared" si="35"/>
        <v>-1.4560669086325637</v>
      </c>
      <c r="M540" s="6">
        <f t="shared" si="36"/>
        <v>1.5269507447249731</v>
      </c>
    </row>
    <row r="541" spans="1:13" ht="21" x14ac:dyDescent="0.4">
      <c r="A541" s="6">
        <v>150</v>
      </c>
      <c r="B541" s="6" t="s">
        <v>164</v>
      </c>
      <c r="C541" s="7">
        <f t="shared" si="26"/>
        <v>-1.1089204476744461</v>
      </c>
      <c r="D541" s="7">
        <f t="shared" si="27"/>
        <v>0.70379204984429167</v>
      </c>
      <c r="E541" s="7">
        <f t="shared" si="28"/>
        <v>1.0207538136443</v>
      </c>
      <c r="F541" s="7">
        <f t="shared" si="29"/>
        <v>0.3131962200254898</v>
      </c>
      <c r="G541" s="7">
        <f t="shared" si="30"/>
        <v>-0.42687808302014973</v>
      </c>
      <c r="H541" s="7">
        <f t="shared" si="31"/>
        <v>-0.19126606921601727</v>
      </c>
      <c r="I541" s="7">
        <f t="shared" si="32"/>
        <v>2.2283528931670018</v>
      </c>
      <c r="J541" s="7">
        <f t="shared" si="33"/>
        <v>-1.3909493097548116</v>
      </c>
      <c r="K541" s="7">
        <f t="shared" si="34"/>
        <v>-6.0744423036701183E-2</v>
      </c>
      <c r="L541" s="7">
        <f t="shared" si="35"/>
        <v>-0.72162805998732904</v>
      </c>
      <c r="M541" s="6">
        <f t="shared" si="36"/>
        <v>0.36570858399162853</v>
      </c>
    </row>
    <row r="542" spans="1:13" ht="21" x14ac:dyDescent="0.4">
      <c r="A542" s="6">
        <v>151</v>
      </c>
      <c r="B542" s="6" t="s">
        <v>165</v>
      </c>
      <c r="C542" s="7">
        <f t="shared" si="26"/>
        <v>1.5348590958943584</v>
      </c>
      <c r="D542" s="7">
        <f t="shared" si="27"/>
        <v>0.39858703735855916</v>
      </c>
      <c r="E542" s="7">
        <f t="shared" si="28"/>
        <v>-0.20693010576636292</v>
      </c>
      <c r="F542" s="7">
        <f t="shared" si="29"/>
        <v>0.45457130117522004</v>
      </c>
      <c r="G542" s="7">
        <f t="shared" si="30"/>
        <v>-5.187585498369169E-2</v>
      </c>
      <c r="H542" s="7">
        <f t="shared" si="31"/>
        <v>1.0200857024853678</v>
      </c>
      <c r="I542" s="7">
        <f t="shared" si="32"/>
        <v>-0.41354743952497219</v>
      </c>
      <c r="J542" s="7">
        <f t="shared" si="33"/>
        <v>0.60108171179987213</v>
      </c>
      <c r="K542" s="7">
        <f t="shared" si="34"/>
        <v>-9.8998754868129799E-2</v>
      </c>
      <c r="L542" s="7">
        <f t="shared" si="35"/>
        <v>0.65952815093043049</v>
      </c>
      <c r="M542" s="6">
        <f t="shared" si="36"/>
        <v>3.8973608445006516</v>
      </c>
    </row>
    <row r="543" spans="1:13" ht="21" x14ac:dyDescent="0.4">
      <c r="A543" s="6">
        <v>152</v>
      </c>
      <c r="B543" s="6" t="s">
        <v>166</v>
      </c>
      <c r="C543" s="7">
        <f t="shared" si="26"/>
        <v>-0.69584027341790988</v>
      </c>
      <c r="D543" s="7">
        <f t="shared" si="27"/>
        <v>-1.2698670308967792</v>
      </c>
      <c r="E543" s="7">
        <f t="shared" si="28"/>
        <v>-0.48384978073157242</v>
      </c>
      <c r="F543" s="7">
        <f t="shared" si="29"/>
        <v>-0.40454260747484228</v>
      </c>
      <c r="G543" s="7">
        <f t="shared" si="30"/>
        <v>-0.2746025954534263</v>
      </c>
      <c r="H543" s="7">
        <f t="shared" si="31"/>
        <v>0.32788469008457627</v>
      </c>
      <c r="I543" s="7">
        <f t="shared" si="32"/>
        <v>-0.5124545249025686</v>
      </c>
      <c r="J543" s="7">
        <f t="shared" si="33"/>
        <v>1.2751765657685687</v>
      </c>
      <c r="K543" s="7">
        <f t="shared" si="34"/>
        <v>-0.23573070028968454</v>
      </c>
      <c r="L543" s="7">
        <f t="shared" si="35"/>
        <v>1.5464033857714052</v>
      </c>
      <c r="M543" s="6">
        <f t="shared" si="36"/>
        <v>-0.72742287154223284</v>
      </c>
    </row>
    <row r="544" spans="1:13" ht="21" x14ac:dyDescent="0.4">
      <c r="A544" s="6">
        <v>153</v>
      </c>
      <c r="B544" s="6" t="s">
        <v>167</v>
      </c>
      <c r="C544" s="7">
        <f t="shared" si="26"/>
        <v>0.87987571288149591</v>
      </c>
      <c r="D544" s="7">
        <f t="shared" si="27"/>
        <v>-0.78153901091960731</v>
      </c>
      <c r="E544" s="7">
        <f t="shared" si="28"/>
        <v>-0.85352449403356878</v>
      </c>
      <c r="F544" s="7">
        <f t="shared" si="29"/>
        <v>7.858661466228832E-2</v>
      </c>
      <c r="G544" s="7">
        <f t="shared" si="30"/>
        <v>0.89471041709085886</v>
      </c>
      <c r="H544" s="7">
        <f t="shared" si="31"/>
        <v>-0.32970627169617506</v>
      </c>
      <c r="I544" s="7">
        <f t="shared" si="32"/>
        <v>5.2217447377606108E-3</v>
      </c>
      <c r="J544" s="7">
        <f t="shared" si="33"/>
        <v>0.61522179915200959</v>
      </c>
      <c r="K544" s="7">
        <f t="shared" si="34"/>
        <v>-0.12326703894383459</v>
      </c>
      <c r="L544" s="7">
        <f t="shared" si="35"/>
        <v>1.3539087162037753</v>
      </c>
      <c r="M544" s="6">
        <f t="shared" si="36"/>
        <v>1.7394881891350029</v>
      </c>
    </row>
    <row r="545" spans="1:13" ht="21" x14ac:dyDescent="0.4">
      <c r="A545" s="6">
        <v>154</v>
      </c>
      <c r="B545" s="6" t="s">
        <v>168</v>
      </c>
      <c r="C545" s="7">
        <f t="shared" si="26"/>
        <v>9.6888480992675281E-3</v>
      </c>
      <c r="D545" s="7">
        <f t="shared" si="27"/>
        <v>-0.17112898594814197</v>
      </c>
      <c r="E545" s="7">
        <f t="shared" si="28"/>
        <v>-1.2437221883228349</v>
      </c>
      <c r="F545" s="7">
        <f t="shared" si="29"/>
        <v>0.69249018945044316</v>
      </c>
      <c r="G545" s="7">
        <f t="shared" si="30"/>
        <v>0.72352329104790591</v>
      </c>
      <c r="H545" s="7">
        <f t="shared" si="31"/>
        <v>0.98547565186532882</v>
      </c>
      <c r="I545" s="7">
        <f t="shared" si="32"/>
        <v>-0.47795504781600623</v>
      </c>
      <c r="J545" s="7">
        <f t="shared" si="33"/>
        <v>-4.2362368354173743E-2</v>
      </c>
      <c r="K545" s="7">
        <f t="shared" si="34"/>
        <v>-0.35723077015627991</v>
      </c>
      <c r="L545" s="7">
        <f t="shared" si="35"/>
        <v>-8.7389975477726659E-3</v>
      </c>
      <c r="M545" s="6">
        <f t="shared" si="36"/>
        <v>0.11003962231773609</v>
      </c>
    </row>
    <row r="546" spans="1:13" ht="21" x14ac:dyDescent="0.4">
      <c r="A546" s="6">
        <v>155</v>
      </c>
      <c r="B546" s="6" t="s">
        <v>169</v>
      </c>
      <c r="C546" s="7">
        <f t="shared" si="26"/>
        <v>-0.10935707047621475</v>
      </c>
      <c r="D546" s="7">
        <f t="shared" si="27"/>
        <v>-8.3529792890844022E-3</v>
      </c>
      <c r="E546" s="7">
        <f t="shared" si="28"/>
        <v>0.13005242255787031</v>
      </c>
      <c r="F546" s="7">
        <f t="shared" si="29"/>
        <v>0.88537239993447525</v>
      </c>
      <c r="G546" s="7">
        <f t="shared" si="30"/>
        <v>0.87708789830842959</v>
      </c>
      <c r="H546" s="7">
        <f t="shared" si="31"/>
        <v>8.5614335744299538E-2</v>
      </c>
      <c r="I546" s="7">
        <f t="shared" si="32"/>
        <v>-0.49935917648425809</v>
      </c>
      <c r="J546" s="7">
        <f t="shared" si="33"/>
        <v>7.0059824475579249E-2</v>
      </c>
      <c r="K546" s="7">
        <f t="shared" si="34"/>
        <v>-0.34383701876878281</v>
      </c>
      <c r="L546" s="7">
        <f t="shared" si="35"/>
        <v>0.58495912340804701</v>
      </c>
      <c r="M546" s="6">
        <f t="shared" si="36"/>
        <v>1.6722397594103606</v>
      </c>
    </row>
    <row r="547" spans="1:13" ht="21" x14ac:dyDescent="0.4">
      <c r="A547" s="6">
        <v>156</v>
      </c>
      <c r="B547" s="6" t="s">
        <v>170</v>
      </c>
      <c r="C547" s="7">
        <f t="shared" si="26"/>
        <v>-1.04889957260847</v>
      </c>
      <c r="D547" s="7">
        <f t="shared" si="27"/>
        <v>0.76483305234143817</v>
      </c>
      <c r="E547" s="7">
        <f t="shared" si="28"/>
        <v>3.2803300041037118</v>
      </c>
      <c r="F547" s="7">
        <f t="shared" si="29"/>
        <v>-5.6503785998284153</v>
      </c>
      <c r="G547" s="7">
        <f t="shared" si="30"/>
        <v>0.32085036631909736</v>
      </c>
      <c r="H547" s="7">
        <f t="shared" si="31"/>
        <v>-0.2258761198360561</v>
      </c>
      <c r="I547" s="7">
        <f t="shared" si="32"/>
        <v>-0.35571638768928582</v>
      </c>
      <c r="J547" s="7">
        <f t="shared" si="33"/>
        <v>-1.0364887357172812</v>
      </c>
      <c r="K547" s="7">
        <f t="shared" si="34"/>
        <v>-0.22232890921470938</v>
      </c>
      <c r="L547" s="7">
        <f t="shared" si="35"/>
        <v>-0.51055726501649068</v>
      </c>
      <c r="M547" s="6">
        <f t="shared" si="36"/>
        <v>-4.6842321671464617</v>
      </c>
    </row>
    <row r="548" spans="1:13" ht="21" x14ac:dyDescent="0.4">
      <c r="A548" s="6">
        <v>157</v>
      </c>
      <c r="B548" s="6" t="s">
        <v>171</v>
      </c>
      <c r="C548" s="7">
        <f t="shared" si="26"/>
        <v>-1.5613108639252891</v>
      </c>
      <c r="D548" s="7">
        <f t="shared" si="27"/>
        <v>-2.5313810825044749</v>
      </c>
      <c r="E548" s="7">
        <f t="shared" si="28"/>
        <v>-0.13451731766451061</v>
      </c>
      <c r="F548" s="7">
        <f t="shared" si="29"/>
        <v>-2.3726385956832532</v>
      </c>
      <c r="G548" s="7">
        <f t="shared" si="30"/>
        <v>-2.0654980151550605E-2</v>
      </c>
      <c r="H548" s="7">
        <f t="shared" si="31"/>
        <v>-1.1949575371971644</v>
      </c>
      <c r="I548" s="7">
        <f t="shared" si="32"/>
        <v>-0.65242754965408134</v>
      </c>
      <c r="J548" s="7">
        <f t="shared" si="33"/>
        <v>0.96146535921202925</v>
      </c>
      <c r="K548" s="7">
        <f t="shared" si="34"/>
        <v>0.12651473539208538</v>
      </c>
      <c r="L548" s="7">
        <f t="shared" si="35"/>
        <v>1.7579582770702613</v>
      </c>
      <c r="M548" s="6">
        <f t="shared" si="36"/>
        <v>-5.6219495551059486</v>
      </c>
    </row>
    <row r="549" spans="1:13" ht="21" x14ac:dyDescent="0.4">
      <c r="A549" s="6">
        <v>158</v>
      </c>
      <c r="B549" s="6" t="s">
        <v>172</v>
      </c>
      <c r="C549" s="7">
        <f t="shared" si="26"/>
        <v>-1.0638215121596535</v>
      </c>
      <c r="D549" s="7">
        <f t="shared" si="27"/>
        <v>-0.31355799177481708</v>
      </c>
      <c r="E549" s="7">
        <f t="shared" si="28"/>
        <v>-0.43601637494715378</v>
      </c>
      <c r="F549" s="7">
        <f t="shared" si="29"/>
        <v>1.2332470453064741</v>
      </c>
      <c r="G549" s="7">
        <f t="shared" si="30"/>
        <v>-1.5602455302159168</v>
      </c>
      <c r="H549" s="7">
        <f t="shared" si="31"/>
        <v>-0.8142469803767286</v>
      </c>
      <c r="I549" s="7">
        <f t="shared" si="32"/>
        <v>1.2806774908863781</v>
      </c>
      <c r="J549" s="7">
        <f t="shared" si="33"/>
        <v>0.61517366856141131</v>
      </c>
      <c r="K549" s="7">
        <f t="shared" si="34"/>
        <v>-0.20090354530036464</v>
      </c>
      <c r="L549" s="7">
        <f t="shared" si="35"/>
        <v>-0.25271137252120668</v>
      </c>
      <c r="M549" s="6">
        <f t="shared" si="36"/>
        <v>-1.5124051025415777</v>
      </c>
    </row>
    <row r="550" spans="1:13" ht="21" x14ac:dyDescent="0.4">
      <c r="A550" s="6">
        <v>159</v>
      </c>
      <c r="B550" s="6" t="s">
        <v>173</v>
      </c>
      <c r="C550" s="7">
        <f t="shared" si="26"/>
        <v>-0.94602984679782154</v>
      </c>
      <c r="D550" s="7">
        <f t="shared" si="27"/>
        <v>5.2688023208061915E-2</v>
      </c>
      <c r="E550" s="7">
        <f t="shared" si="28"/>
        <v>0.35421879903623393</v>
      </c>
      <c r="F550" s="7">
        <f t="shared" si="29"/>
        <v>1.2311254712509838</v>
      </c>
      <c r="G550" s="7">
        <f t="shared" si="30"/>
        <v>1.1503026519481161</v>
      </c>
      <c r="H550" s="7">
        <f t="shared" si="31"/>
        <v>0.98547565186532882</v>
      </c>
      <c r="I550" s="7">
        <f t="shared" si="32"/>
        <v>-0.55628050139406515</v>
      </c>
      <c r="J550" s="7">
        <f t="shared" si="33"/>
        <v>-0.9383386245816383</v>
      </c>
      <c r="K550" s="7">
        <f t="shared" si="34"/>
        <v>-0.38173681661774089</v>
      </c>
      <c r="L550" s="7">
        <f t="shared" si="35"/>
        <v>2.4729927757608476</v>
      </c>
      <c r="M550" s="6">
        <f t="shared" si="36"/>
        <v>3.4244175836783066</v>
      </c>
    </row>
    <row r="551" spans="1:13" ht="21" x14ac:dyDescent="0.4">
      <c r="A551" s="6">
        <v>160</v>
      </c>
      <c r="B551" s="6" t="s">
        <v>174</v>
      </c>
      <c r="C551" s="7">
        <f t="shared" si="26"/>
        <v>-0.85966220224801926</v>
      </c>
      <c r="D551" s="7">
        <f t="shared" si="27"/>
        <v>0.47997504068808761</v>
      </c>
      <c r="E551" s="7">
        <f t="shared" si="28"/>
        <v>-0.58614338655265763</v>
      </c>
      <c r="F551" s="7">
        <f t="shared" si="29"/>
        <v>1.1196595384617269</v>
      </c>
      <c r="G551" s="7">
        <f t="shared" si="30"/>
        <v>0.73104119816887214</v>
      </c>
      <c r="H551" s="7">
        <f t="shared" si="31"/>
        <v>1.3315761580657246</v>
      </c>
      <c r="I551" s="7">
        <f t="shared" si="32"/>
        <v>-0.53140167730797816</v>
      </c>
      <c r="J551" s="7">
        <f t="shared" si="33"/>
        <v>-2.3494620930449988</v>
      </c>
      <c r="K551" s="7">
        <f t="shared" si="34"/>
        <v>-0.39058538463289938</v>
      </c>
      <c r="L551" s="7">
        <f t="shared" si="35"/>
        <v>9.6245344698231552E-2</v>
      </c>
      <c r="M551" s="6">
        <f t="shared" si="36"/>
        <v>-0.95875746370391013</v>
      </c>
    </row>
    <row r="552" spans="1:13" ht="21" x14ac:dyDescent="0.4">
      <c r="A552" s="6">
        <v>161</v>
      </c>
      <c r="B552" s="6" t="s">
        <v>175</v>
      </c>
      <c r="C552" s="7">
        <f t="shared" si="26"/>
        <v>1.1690935368480113</v>
      </c>
      <c r="D552" s="7">
        <f t="shared" si="27"/>
        <v>0.66309804817952722</v>
      </c>
      <c r="E552" s="7">
        <f t="shared" si="28"/>
        <v>-0.64984093615306737</v>
      </c>
      <c r="F552" s="7">
        <f t="shared" si="29"/>
        <v>1.0052129998387853</v>
      </c>
      <c r="G552" s="7">
        <f t="shared" si="30"/>
        <v>3.5315487046827201E-2</v>
      </c>
      <c r="H552" s="7">
        <f t="shared" si="31"/>
        <v>1.0200857024853678</v>
      </c>
      <c r="I552" s="7">
        <f t="shared" si="32"/>
        <v>-0.42744005216653369</v>
      </c>
      <c r="J552" s="7">
        <f t="shared" si="33"/>
        <v>0.48653563293064356</v>
      </c>
      <c r="K552" s="7">
        <f t="shared" si="34"/>
        <v>-0.22761935047820223</v>
      </c>
      <c r="L552" s="7">
        <f t="shared" si="35"/>
        <v>-0.19731970398032139</v>
      </c>
      <c r="M552" s="6">
        <f t="shared" si="36"/>
        <v>2.8771213645510376</v>
      </c>
    </row>
    <row r="553" spans="1:13" ht="21" x14ac:dyDescent="0.4">
      <c r="A553" s="6">
        <v>162</v>
      </c>
      <c r="B553" s="6" t="s">
        <v>176</v>
      </c>
      <c r="C553" s="7">
        <f t="shared" si="26"/>
        <v>0.46059098893124778</v>
      </c>
      <c r="D553" s="7">
        <f t="shared" si="27"/>
        <v>0.25615803153188371</v>
      </c>
      <c r="E553" s="7">
        <f t="shared" si="28"/>
        <v>-0.8120769081649547</v>
      </c>
      <c r="F553" s="7">
        <f t="shared" si="29"/>
        <v>0.80778178680620827</v>
      </c>
      <c r="G553" s="7">
        <f t="shared" si="30"/>
        <v>0.36252529820993162</v>
      </c>
      <c r="H553" s="7">
        <f t="shared" si="31"/>
        <v>1.9891671198464771</v>
      </c>
      <c r="I553" s="7">
        <f t="shared" si="32"/>
        <v>-0.38137945703708903</v>
      </c>
      <c r="J553" s="7">
        <f t="shared" si="33"/>
        <v>-0.30161943040306394</v>
      </c>
      <c r="K553" s="7">
        <f t="shared" si="34"/>
        <v>-0.29402699205343608</v>
      </c>
      <c r="L553" s="7">
        <f t="shared" si="35"/>
        <v>-0.99904337815727529</v>
      </c>
      <c r="M553" s="6">
        <f t="shared" si="36"/>
        <v>1.0880770595099296</v>
      </c>
    </row>
    <row r="554" spans="1:13" ht="21" x14ac:dyDescent="0.4">
      <c r="A554" s="6">
        <v>163</v>
      </c>
      <c r="B554" s="6" t="s">
        <v>177</v>
      </c>
      <c r="C554" s="7">
        <f t="shared" si="26"/>
        <v>0.48710851631182855</v>
      </c>
      <c r="D554" s="7">
        <f t="shared" si="27"/>
        <v>0.56136304401761639</v>
      </c>
      <c r="E554" s="7">
        <f t="shared" si="28"/>
        <v>1.1425663407174658</v>
      </c>
      <c r="F554" s="7">
        <f t="shared" si="29"/>
        <v>0.92713022500134123</v>
      </c>
      <c r="G554" s="7">
        <f t="shared" si="30"/>
        <v>-0.82169240364143048</v>
      </c>
      <c r="H554" s="7">
        <f t="shared" si="31"/>
        <v>0.18944448760441848</v>
      </c>
      <c r="I554" s="7">
        <f t="shared" si="32"/>
        <v>3.0920434758074591</v>
      </c>
      <c r="J554" s="7">
        <f t="shared" si="33"/>
        <v>-1.2940699504973747</v>
      </c>
      <c r="K554" s="7">
        <f t="shared" si="34"/>
        <v>0.10960024891613006</v>
      </c>
      <c r="L554" s="7">
        <f t="shared" si="35"/>
        <v>-0.82346364163768992</v>
      </c>
      <c r="M554" s="6">
        <f t="shared" si="36"/>
        <v>3.5700303425997637</v>
      </c>
    </row>
    <row r="555" spans="1:13" ht="21" x14ac:dyDescent="0.4">
      <c r="A555" s="6">
        <v>164</v>
      </c>
      <c r="B555" s="6" t="s">
        <v>178</v>
      </c>
      <c r="C555" s="7">
        <f t="shared" si="26"/>
        <v>-0.12542611589343966</v>
      </c>
      <c r="D555" s="7">
        <f t="shared" si="27"/>
        <v>0.8055270540062025</v>
      </c>
      <c r="E555" s="7">
        <f t="shared" si="28"/>
        <v>-0.84904638761462448</v>
      </c>
      <c r="F555" s="7">
        <f t="shared" si="29"/>
        <v>0.86753611803056829</v>
      </c>
      <c r="G555" s="7">
        <f t="shared" si="30"/>
        <v>0.89644462615956155</v>
      </c>
      <c r="H555" s="7">
        <f t="shared" si="31"/>
        <v>-0.36431632231621514</v>
      </c>
      <c r="I555" s="7">
        <f t="shared" si="32"/>
        <v>-0.36579754134637427</v>
      </c>
      <c r="J555" s="7">
        <f t="shared" si="33"/>
        <v>1.4618122622028731</v>
      </c>
      <c r="K555" s="7">
        <f t="shared" si="34"/>
        <v>-0.33915098376231978</v>
      </c>
      <c r="L555" s="7">
        <f t="shared" si="35"/>
        <v>-0.9805811962144686</v>
      </c>
      <c r="M555" s="6">
        <f t="shared" si="36"/>
        <v>1.0070015132517636</v>
      </c>
    </row>
    <row r="556" spans="1:13" ht="21" x14ac:dyDescent="0.4">
      <c r="A556" s="6">
        <v>165</v>
      </c>
      <c r="B556" s="6" t="s">
        <v>179</v>
      </c>
      <c r="C556" s="7">
        <f t="shared" si="26"/>
        <v>-0.82077227154510113</v>
      </c>
      <c r="D556" s="7">
        <f t="shared" si="27"/>
        <v>-1.7988890525387162</v>
      </c>
      <c r="E556" s="7">
        <f t="shared" si="28"/>
        <v>-0.6054815770524038</v>
      </c>
      <c r="F556" s="7">
        <f t="shared" si="29"/>
        <v>0.7483497671617384</v>
      </c>
      <c r="G556" s="7">
        <f t="shared" si="30"/>
        <v>-0.73337829575757341</v>
      </c>
      <c r="H556" s="7">
        <f t="shared" si="31"/>
        <v>0.22405453822445856</v>
      </c>
      <c r="I556" s="7">
        <f t="shared" si="32"/>
        <v>-0.57466328355126806</v>
      </c>
      <c r="J556" s="7">
        <f t="shared" si="33"/>
        <v>-0.53212664020755041</v>
      </c>
      <c r="K556" s="7">
        <f t="shared" si="34"/>
        <v>-0.44455386356328569</v>
      </c>
      <c r="L556" s="7">
        <f t="shared" si="35"/>
        <v>2.5843083162893485</v>
      </c>
      <c r="M556" s="6">
        <f t="shared" si="36"/>
        <v>-1.9531523625403526</v>
      </c>
    </row>
    <row r="557" spans="1:13" ht="21" x14ac:dyDescent="0.4">
      <c r="A557" s="6">
        <v>166</v>
      </c>
      <c r="B557" s="6" t="s">
        <v>180</v>
      </c>
      <c r="C557" s="7">
        <f t="shared" si="26"/>
        <v>0.11364374260255841</v>
      </c>
      <c r="D557" s="7">
        <f t="shared" si="27"/>
        <v>-1.08674402340534</v>
      </c>
      <c r="E557" s="7">
        <f t="shared" si="28"/>
        <v>-0.33071058992049973</v>
      </c>
      <c r="F557" s="7">
        <f t="shared" si="29"/>
        <v>-0.80585763063624483</v>
      </c>
      <c r="G557" s="7">
        <f t="shared" si="30"/>
        <v>-6.2264332314188764E-2</v>
      </c>
      <c r="H557" s="7">
        <f t="shared" si="31"/>
        <v>-1.437227891537441</v>
      </c>
      <c r="I557" s="7">
        <f t="shared" si="32"/>
        <v>-0.44427670904307143</v>
      </c>
      <c r="J557" s="7">
        <f t="shared" si="33"/>
        <v>-0.45945550051401107</v>
      </c>
      <c r="K557" s="7">
        <f t="shared" si="34"/>
        <v>-0.10185847196390167</v>
      </c>
      <c r="L557" s="7">
        <f t="shared" si="35"/>
        <v>-1.7098895112979202</v>
      </c>
      <c r="M557" s="6">
        <f t="shared" si="36"/>
        <v>-6.3246409180300605</v>
      </c>
    </row>
    <row r="558" spans="1:13" ht="21" x14ac:dyDescent="0.4">
      <c r="A558" s="6">
        <v>167</v>
      </c>
      <c r="B558" s="6" t="s">
        <v>181</v>
      </c>
      <c r="C558" s="7">
        <f t="shared" si="26"/>
        <v>0.97594639410827688</v>
      </c>
      <c r="D558" s="7">
        <f t="shared" si="27"/>
        <v>0.82587405483858478</v>
      </c>
      <c r="E558" s="7">
        <f t="shared" si="28"/>
        <v>-0.82707756060868243</v>
      </c>
      <c r="F558" s="7">
        <f t="shared" si="29"/>
        <v>0.95188300910781232</v>
      </c>
      <c r="G558" s="7">
        <f t="shared" si="30"/>
        <v>0.22492243021678088</v>
      </c>
      <c r="H558" s="7">
        <f t="shared" si="31"/>
        <v>0.50093494318477416</v>
      </c>
      <c r="I558" s="7">
        <f t="shared" si="32"/>
        <v>-0.46422957725031239</v>
      </c>
      <c r="J558" s="7">
        <f t="shared" si="33"/>
        <v>1.160708792738204</v>
      </c>
      <c r="K558" s="7">
        <f t="shared" si="34"/>
        <v>-0.34644930411236136</v>
      </c>
      <c r="L558" s="7">
        <f t="shared" si="35"/>
        <v>0.66670211973803528</v>
      </c>
      <c r="M558" s="6">
        <f t="shared" si="36"/>
        <v>3.6692153019611125</v>
      </c>
    </row>
    <row r="559" spans="1:13" ht="21" x14ac:dyDescent="0.4">
      <c r="A559" s="6">
        <v>168</v>
      </c>
      <c r="B559" s="6" t="s">
        <v>182</v>
      </c>
      <c r="C559" s="7">
        <f t="shared" si="26"/>
        <v>1.7882301845056174</v>
      </c>
      <c r="D559" s="7">
        <f t="shared" si="27"/>
        <v>0.622404046514763</v>
      </c>
      <c r="E559" s="7">
        <f t="shared" si="28"/>
        <v>7.7781072743915783E-2</v>
      </c>
      <c r="F559" s="7">
        <f t="shared" si="29"/>
        <v>0.54038023856644524</v>
      </c>
      <c r="G559" s="7">
        <f t="shared" si="30"/>
        <v>1.0838215039544403</v>
      </c>
      <c r="H559" s="7">
        <f t="shared" si="31"/>
        <v>-1.0565173347170065</v>
      </c>
      <c r="I559" s="7">
        <f t="shared" si="32"/>
        <v>-0.1629729682882633</v>
      </c>
      <c r="J559" s="7">
        <f t="shared" si="33"/>
        <v>1.903096009462397</v>
      </c>
      <c r="K559" s="7">
        <f t="shared" si="34"/>
        <v>0.18503573281236704</v>
      </c>
      <c r="L559" s="7">
        <f t="shared" si="35"/>
        <v>0.96610561657078997</v>
      </c>
      <c r="M559" s="6">
        <f t="shared" si="36"/>
        <v>5.9473641021254666</v>
      </c>
    </row>
    <row r="560" spans="1:13" ht="21" x14ac:dyDescent="0.4">
      <c r="A560" s="6">
        <v>169</v>
      </c>
      <c r="B560" s="6" t="s">
        <v>183</v>
      </c>
      <c r="C560" s="7">
        <f t="shared" si="26"/>
        <v>0.2493388654491282</v>
      </c>
      <c r="D560" s="7">
        <f t="shared" si="27"/>
        <v>1.0496910639947887</v>
      </c>
      <c r="E560" s="7">
        <f t="shared" si="28"/>
        <v>-0.51120036791812873</v>
      </c>
      <c r="F560" s="7">
        <f t="shared" si="29"/>
        <v>-0.38961256375203468</v>
      </c>
      <c r="G560" s="7">
        <f t="shared" si="30"/>
        <v>0.9144371164694457</v>
      </c>
      <c r="H560" s="7">
        <f t="shared" si="31"/>
        <v>8.5614335744299538E-2</v>
      </c>
      <c r="I560" s="7">
        <f t="shared" si="32"/>
        <v>-0.63329062417078985</v>
      </c>
      <c r="J560" s="7">
        <f t="shared" si="33"/>
        <v>1.2144481963566631</v>
      </c>
      <c r="K560" s="7">
        <f t="shared" si="34"/>
        <v>-0.14112374654048662</v>
      </c>
      <c r="L560" s="7">
        <f t="shared" si="35"/>
        <v>0.60876478985902815</v>
      </c>
      <c r="M560" s="6">
        <f t="shared" si="36"/>
        <v>2.4470670654919133</v>
      </c>
    </row>
    <row r="561" spans="1:13" ht="21" x14ac:dyDescent="0.4">
      <c r="A561" s="6">
        <v>170</v>
      </c>
      <c r="B561" s="6" t="s">
        <v>184</v>
      </c>
      <c r="C561" s="7">
        <f t="shared" si="26"/>
        <v>-0.72703403029227309</v>
      </c>
      <c r="D561" s="7">
        <f t="shared" si="27"/>
        <v>-0.90362101591390032</v>
      </c>
      <c r="E561" s="7">
        <f t="shared" si="28"/>
        <v>-0.15493989267826114</v>
      </c>
      <c r="F561" s="7">
        <f t="shared" si="29"/>
        <v>0.2863068020257396</v>
      </c>
      <c r="G561" s="7">
        <f t="shared" si="30"/>
        <v>-0.77148915118600825</v>
      </c>
      <c r="H561" s="7">
        <f t="shared" si="31"/>
        <v>-0.29509622107613498</v>
      </c>
      <c r="I561" s="7">
        <f t="shared" si="32"/>
        <v>-0.65023973692847548</v>
      </c>
      <c r="J561" s="7">
        <f t="shared" si="33"/>
        <v>-0.57984782683819591</v>
      </c>
      <c r="K561" s="7">
        <f t="shared" si="34"/>
        <v>-0.13704060894284065</v>
      </c>
      <c r="L561" s="7">
        <f t="shared" si="35"/>
        <v>1.313228297321867</v>
      </c>
      <c r="M561" s="6">
        <f t="shared" si="36"/>
        <v>-2.6197733845084841</v>
      </c>
    </row>
    <row r="562" spans="1:13" ht="21" x14ac:dyDescent="0.4">
      <c r="A562" s="6">
        <v>171</v>
      </c>
      <c r="B562" s="6" t="s">
        <v>185</v>
      </c>
      <c r="C562" s="7">
        <f t="shared" si="26"/>
        <v>0.44017920506840574</v>
      </c>
      <c r="D562" s="7">
        <f t="shared" si="27"/>
        <v>1.314202074815757</v>
      </c>
      <c r="E562" s="7">
        <f t="shared" si="28"/>
        <v>0.18607895578143349</v>
      </c>
      <c r="F562" s="7">
        <f t="shared" si="29"/>
        <v>-1.6127699495970687</v>
      </c>
      <c r="G562" s="7">
        <f t="shared" si="30"/>
        <v>-0.50123544782245544</v>
      </c>
      <c r="H562" s="7">
        <f t="shared" si="31"/>
        <v>0.88164550000520991</v>
      </c>
      <c r="I562" s="7">
        <f t="shared" si="32"/>
        <v>0.17718442873761736</v>
      </c>
      <c r="J562" s="7">
        <f t="shared" si="33"/>
        <v>-1.6291616246343401</v>
      </c>
      <c r="K562" s="7">
        <f t="shared" si="34"/>
        <v>-0.28928476895456101</v>
      </c>
      <c r="L562" s="7">
        <f t="shared" si="35"/>
        <v>-0.31447934240352127</v>
      </c>
      <c r="M562" s="6">
        <f t="shared" si="36"/>
        <v>-1.3476409690035229</v>
      </c>
    </row>
    <row r="563" spans="1:13" ht="21" x14ac:dyDescent="0.4">
      <c r="A563" s="6">
        <v>172</v>
      </c>
      <c r="B563" s="6" t="s">
        <v>186</v>
      </c>
      <c r="C563" s="7">
        <f t="shared" si="26"/>
        <v>0.5655021915944678</v>
      </c>
      <c r="D563" s="7">
        <f t="shared" si="27"/>
        <v>0.1137290257052086</v>
      </c>
      <c r="E563" s="7">
        <f t="shared" si="28"/>
        <v>-0.62532179741974458</v>
      </c>
      <c r="F563" s="7">
        <f t="shared" si="29"/>
        <v>0.57286492970090552</v>
      </c>
      <c r="G563" s="7">
        <f t="shared" si="30"/>
        <v>0.36493794396372048</v>
      </c>
      <c r="H563" s="7">
        <f t="shared" si="31"/>
        <v>-0.2258761198360561</v>
      </c>
      <c r="I563" s="7">
        <f t="shared" si="32"/>
        <v>-0.58361144047907909</v>
      </c>
      <c r="J563" s="7">
        <f t="shared" si="33"/>
        <v>1.5918130989250965</v>
      </c>
      <c r="K563" s="7">
        <f t="shared" si="34"/>
        <v>0.1819977520680148</v>
      </c>
      <c r="L563" s="7">
        <f t="shared" si="35"/>
        <v>0.20033455091392147</v>
      </c>
      <c r="M563" s="6">
        <f t="shared" si="36"/>
        <v>2.1563701351364553</v>
      </c>
    </row>
    <row r="564" spans="1:13" ht="21" x14ac:dyDescent="0.4">
      <c r="A564" s="6">
        <v>173</v>
      </c>
      <c r="B564" s="6" t="s">
        <v>187</v>
      </c>
      <c r="C564" s="7">
        <f t="shared" si="26"/>
        <v>1.6073081532107536</v>
      </c>
      <c r="D564" s="7">
        <f t="shared" si="27"/>
        <v>0.76483305234143817</v>
      </c>
      <c r="E564" s="7">
        <f t="shared" si="28"/>
        <v>-0.1218059214170142</v>
      </c>
      <c r="F564" s="7">
        <f t="shared" si="29"/>
        <v>1.1732908812045337</v>
      </c>
      <c r="G564" s="7">
        <f t="shared" si="30"/>
        <v>0.37877278285535537</v>
      </c>
      <c r="H564" s="7">
        <f t="shared" si="31"/>
        <v>0.74320529752505216</v>
      </c>
      <c r="I564" s="7">
        <f t="shared" si="32"/>
        <v>-0.33322669045388659</v>
      </c>
      <c r="J564" s="7">
        <f t="shared" si="33"/>
        <v>-0.68081879391926614</v>
      </c>
      <c r="K564" s="7">
        <f t="shared" si="34"/>
        <v>-0.4134900000847766</v>
      </c>
      <c r="L564" s="7">
        <f t="shared" si="35"/>
        <v>-0.51726378104131132</v>
      </c>
      <c r="M564" s="6">
        <f t="shared" si="36"/>
        <v>2.6008049802208779</v>
      </c>
    </row>
    <row r="565" spans="1:13" ht="21" x14ac:dyDescent="0.4">
      <c r="A565" s="6">
        <v>174</v>
      </c>
      <c r="B565" s="6" t="s">
        <v>188</v>
      </c>
      <c r="C565" s="7">
        <f t="shared" si="26"/>
        <v>0.95863381508464962</v>
      </c>
      <c r="D565" s="7">
        <f t="shared" si="27"/>
        <v>0.27650503236426582</v>
      </c>
      <c r="E565" s="7">
        <f t="shared" si="28"/>
        <v>-0.80016875970560986</v>
      </c>
      <c r="F565" s="7">
        <f t="shared" si="29"/>
        <v>0.82926953597766573</v>
      </c>
      <c r="G565" s="7">
        <f t="shared" si="30"/>
        <v>0.52669646591246533</v>
      </c>
      <c r="H565" s="7">
        <f t="shared" si="31"/>
        <v>-0.15665601859597722</v>
      </c>
      <c r="I565" s="7">
        <f t="shared" si="32"/>
        <v>-0.50058794888482783</v>
      </c>
      <c r="J565" s="7">
        <f t="shared" si="33"/>
        <v>-1.3797391518718729</v>
      </c>
      <c r="K565" s="7">
        <f t="shared" si="34"/>
        <v>-0.34124873821468454</v>
      </c>
      <c r="L565" s="7">
        <f t="shared" si="35"/>
        <v>0.12055143480564609</v>
      </c>
      <c r="M565" s="6">
        <f t="shared" si="36"/>
        <v>-0.46674433312827979</v>
      </c>
    </row>
    <row r="566" spans="1:13" ht="21" x14ac:dyDescent="0.4">
      <c r="A566" s="6">
        <v>175</v>
      </c>
      <c r="B566" s="6" t="s">
        <v>189</v>
      </c>
      <c r="C566" s="7">
        <f t="shared" si="26"/>
        <v>-3.6782628789269037E-2</v>
      </c>
      <c r="D566" s="7">
        <f t="shared" si="27"/>
        <v>-0.67980400675769648</v>
      </c>
      <c r="E566" s="7">
        <f t="shared" si="28"/>
        <v>-0.52680345620297042</v>
      </c>
      <c r="F566" s="7">
        <f t="shared" si="29"/>
        <v>0.14142836788939098</v>
      </c>
      <c r="G566" s="7">
        <f t="shared" si="30"/>
        <v>0.76935936037311059</v>
      </c>
      <c r="H566" s="7">
        <f t="shared" si="31"/>
        <v>-0.84885703099676868</v>
      </c>
      <c r="I566" s="7">
        <f t="shared" si="32"/>
        <v>-0.47599899695632986</v>
      </c>
      <c r="J566" s="7">
        <f t="shared" si="33"/>
        <v>-0.24254447843479549</v>
      </c>
      <c r="K566" s="7">
        <f t="shared" si="34"/>
        <v>-0.16697366825690865</v>
      </c>
      <c r="L566" s="7">
        <f t="shared" si="35"/>
        <v>0.25954280889079528</v>
      </c>
      <c r="M566" s="6">
        <f t="shared" si="36"/>
        <v>-1.8074337292414415</v>
      </c>
    </row>
    <row r="567" spans="1:13" ht="21" x14ac:dyDescent="0.4">
      <c r="A567" s="6">
        <v>176</v>
      </c>
      <c r="B567" s="6" t="s">
        <v>190</v>
      </c>
      <c r="C567" s="7">
        <f t="shared" si="26"/>
        <v>-0.26033025015307576</v>
      </c>
      <c r="D567" s="7">
        <f t="shared" si="27"/>
        <v>0.27650503236426582</v>
      </c>
      <c r="E567" s="7">
        <f t="shared" si="28"/>
        <v>-0.35699687378775591</v>
      </c>
      <c r="F567" s="7">
        <f t="shared" si="29"/>
        <v>1.3540357939672334</v>
      </c>
      <c r="G567" s="7">
        <f t="shared" si="30"/>
        <v>1.1005578738573436</v>
      </c>
      <c r="H567" s="7">
        <f t="shared" si="31"/>
        <v>0.95086560124528885</v>
      </c>
      <c r="I567" s="7">
        <f t="shared" si="32"/>
        <v>-0.64983785027641194</v>
      </c>
      <c r="J567" s="7">
        <f t="shared" si="33"/>
        <v>-1.1223858915826599</v>
      </c>
      <c r="K567" s="7">
        <f t="shared" si="34"/>
        <v>-0.22017679240479526</v>
      </c>
      <c r="L567" s="7">
        <f t="shared" si="35"/>
        <v>0.5582627292856247</v>
      </c>
      <c r="M567" s="6">
        <f t="shared" si="36"/>
        <v>1.6304993725150574</v>
      </c>
    </row>
    <row r="568" spans="1:13" ht="21" x14ac:dyDescent="0.4">
      <c r="A568" s="6">
        <v>177</v>
      </c>
      <c r="B568" s="6" t="s">
        <v>191</v>
      </c>
      <c r="C568" s="7">
        <f t="shared" si="26"/>
        <v>8.819796879532818E-2</v>
      </c>
      <c r="D568" s="7">
        <f t="shared" si="27"/>
        <v>-0.96466201841104704</v>
      </c>
      <c r="E568" s="7">
        <f t="shared" si="28"/>
        <v>-0.93838762285176891</v>
      </c>
      <c r="F568" s="7">
        <f t="shared" si="29"/>
        <v>1.1124950923318584</v>
      </c>
      <c r="G568" s="7">
        <f t="shared" si="30"/>
        <v>0.23810136406529914</v>
      </c>
      <c r="H568" s="7">
        <f t="shared" si="31"/>
        <v>-0.15665601859597722</v>
      </c>
      <c r="I568" s="7">
        <f t="shared" si="32"/>
        <v>-0.58254445691103496</v>
      </c>
      <c r="J568" s="7">
        <f t="shared" si="33"/>
        <v>-0.48039373319006173</v>
      </c>
      <c r="K568" s="7">
        <f t="shared" si="34"/>
        <v>-1.0701802563553334E-2</v>
      </c>
      <c r="L568" s="7">
        <f t="shared" si="35"/>
        <v>-0.83187274279926537</v>
      </c>
      <c r="M568" s="6">
        <f t="shared" si="36"/>
        <v>-2.5264239701302227</v>
      </c>
    </row>
    <row r="569" spans="1:13" ht="21" x14ac:dyDescent="0.4">
      <c r="A569" s="6">
        <v>178</v>
      </c>
      <c r="B569" s="6" t="s">
        <v>192</v>
      </c>
      <c r="C569" s="7">
        <f t="shared" si="26"/>
        <v>-1.4205250151736641</v>
      </c>
      <c r="D569" s="7">
        <f t="shared" si="27"/>
        <v>0.94795605983287778</v>
      </c>
      <c r="E569" s="7">
        <f t="shared" si="28"/>
        <v>0.42428208735774314</v>
      </c>
      <c r="F569" s="7">
        <f t="shared" si="29"/>
        <v>-4.5532174061417772</v>
      </c>
      <c r="G569" s="7">
        <f t="shared" si="30"/>
        <v>-1.1279697393280967</v>
      </c>
      <c r="H569" s="7">
        <f t="shared" si="31"/>
        <v>-0.39892637293625394</v>
      </c>
      <c r="I569" s="7">
        <f t="shared" si="32"/>
        <v>1.3981365920121127</v>
      </c>
      <c r="J569" s="7">
        <f t="shared" si="33"/>
        <v>-1.5912740393282245</v>
      </c>
      <c r="K569" s="7">
        <f t="shared" si="34"/>
        <v>-0.30853491194843624</v>
      </c>
      <c r="L569" s="7">
        <f t="shared" si="35"/>
        <v>-1.0747055777630754</v>
      </c>
      <c r="M569" s="6">
        <f t="shared" si="36"/>
        <v>-7.7047783234167939</v>
      </c>
    </row>
    <row r="570" spans="1:13" ht="21" x14ac:dyDescent="0.4">
      <c r="A570" s="6">
        <v>179</v>
      </c>
      <c r="B570" s="6" t="s">
        <v>193</v>
      </c>
      <c r="C570" s="7">
        <f t="shared" si="26"/>
        <v>1.1573748503451289</v>
      </c>
      <c r="D570" s="7">
        <f t="shared" si="27"/>
        <v>-0.15078198511575985</v>
      </c>
      <c r="E570" s="7">
        <f t="shared" si="28"/>
        <v>-0.41438892825117624</v>
      </c>
      <c r="F570" s="7">
        <f t="shared" si="29"/>
        <v>0.60549975344507367</v>
      </c>
      <c r="G570" s="7">
        <f t="shared" si="30"/>
        <v>9.8645754961397242E-2</v>
      </c>
      <c r="H570" s="7">
        <f t="shared" si="31"/>
        <v>1.5738465124060013</v>
      </c>
      <c r="I570" s="7">
        <f t="shared" si="32"/>
        <v>-0.14132347815643442</v>
      </c>
      <c r="J570" s="7">
        <f t="shared" si="33"/>
        <v>-0.73413437283542549</v>
      </c>
      <c r="K570" s="7">
        <f t="shared" si="34"/>
        <v>-0.28427660509819525</v>
      </c>
      <c r="L570" s="7">
        <f t="shared" si="35"/>
        <v>-0.93374575398042081</v>
      </c>
      <c r="M570" s="6">
        <f t="shared" si="36"/>
        <v>0.77671574772018892</v>
      </c>
    </row>
    <row r="571" spans="1:13" ht="21" x14ac:dyDescent="0.4">
      <c r="A571" s="6">
        <v>180</v>
      </c>
      <c r="B571" s="6" t="s">
        <v>194</v>
      </c>
      <c r="C571" s="7">
        <f t="shared" si="26"/>
        <v>1.6396985887726101</v>
      </c>
      <c r="D571" s="7">
        <f t="shared" si="27"/>
        <v>1.1514260681566997</v>
      </c>
      <c r="E571" s="7">
        <f t="shared" si="28"/>
        <v>-0.36880461627358235</v>
      </c>
      <c r="F571" s="7">
        <f t="shared" si="29"/>
        <v>0.81171954624780362</v>
      </c>
      <c r="G571" s="7">
        <f t="shared" si="30"/>
        <v>1.0939053126126217</v>
      </c>
      <c r="H571" s="7">
        <f t="shared" si="31"/>
        <v>-0.32970627169617506</v>
      </c>
      <c r="I571" s="7">
        <f t="shared" si="32"/>
        <v>-7.9987510736066678E-3</v>
      </c>
      <c r="J571" s="7">
        <f t="shared" si="33"/>
        <v>1.0124583331060519</v>
      </c>
      <c r="K571" s="7">
        <f t="shared" si="34"/>
        <v>-0.16614064764687358</v>
      </c>
      <c r="L571" s="7">
        <f t="shared" si="35"/>
        <v>-1.2440517848349544</v>
      </c>
      <c r="M571" s="6">
        <f t="shared" si="36"/>
        <v>3.5925057773705955</v>
      </c>
    </row>
    <row r="572" spans="1:13" ht="21" x14ac:dyDescent="0.4">
      <c r="A572" s="6">
        <v>181</v>
      </c>
      <c r="B572" s="6" t="s">
        <v>195</v>
      </c>
      <c r="C572" s="7">
        <f t="shared" si="26"/>
        <v>-3.6245846549780511E-2</v>
      </c>
      <c r="D572" s="7">
        <f t="shared" si="27"/>
        <v>-2.8699980121466868E-2</v>
      </c>
      <c r="E572" s="7">
        <f t="shared" si="28"/>
        <v>-0.23592735091863004</v>
      </c>
      <c r="F572" s="7">
        <f t="shared" si="29"/>
        <v>-1.4869383288619309</v>
      </c>
      <c r="G572" s="7">
        <f t="shared" si="30"/>
        <v>0.13636251633905472</v>
      </c>
      <c r="H572" s="7">
        <f t="shared" si="31"/>
        <v>-1.1603474865771242</v>
      </c>
      <c r="I572" s="7">
        <f t="shared" si="32"/>
        <v>-0.57069327329321484</v>
      </c>
      <c r="J572" s="7">
        <f t="shared" si="33"/>
        <v>-4.0995312443153985E-2</v>
      </c>
      <c r="K572" s="7">
        <f t="shared" si="34"/>
        <v>-3.626876796296178E-2</v>
      </c>
      <c r="L572" s="7">
        <f t="shared" si="35"/>
        <v>-0.20194542901245072</v>
      </c>
      <c r="M572" s="6">
        <f t="shared" si="36"/>
        <v>-3.6616992594016597</v>
      </c>
    </row>
    <row r="573" spans="1:13" ht="21" x14ac:dyDescent="0.4">
      <c r="A573" s="6">
        <v>182</v>
      </c>
      <c r="B573" s="6" t="s">
        <v>196</v>
      </c>
      <c r="C573" s="7">
        <f t="shared" si="26"/>
        <v>0.55089853202704864</v>
      </c>
      <c r="D573" s="7">
        <f t="shared" si="27"/>
        <v>-1.066397022572958</v>
      </c>
      <c r="E573" s="7">
        <f t="shared" si="28"/>
        <v>-0.68271385188316491</v>
      </c>
      <c r="F573" s="7">
        <f t="shared" si="29"/>
        <v>0.41733996652824579</v>
      </c>
      <c r="G573" s="7">
        <f t="shared" si="30"/>
        <v>0.13532505823757437</v>
      </c>
      <c r="H573" s="7">
        <f t="shared" si="31"/>
        <v>-1.6794982458777179</v>
      </c>
      <c r="I573" s="7">
        <f t="shared" si="32"/>
        <v>-0.48707953455666664</v>
      </c>
      <c r="J573" s="7">
        <f t="shared" si="33"/>
        <v>-0.72152998839939686</v>
      </c>
      <c r="K573" s="7">
        <f t="shared" si="34"/>
        <v>-9.4876163148672088E-2</v>
      </c>
      <c r="L573" s="7">
        <f t="shared" si="35"/>
        <v>-0.56578953919954134</v>
      </c>
      <c r="M573" s="6">
        <f t="shared" si="36"/>
        <v>-4.1943207888452489</v>
      </c>
    </row>
    <row r="574" spans="1:13" ht="21" x14ac:dyDescent="0.4">
      <c r="A574" s="6">
        <v>183</v>
      </c>
      <c r="B574" s="6" t="s">
        <v>197</v>
      </c>
      <c r="C574" s="7">
        <f t="shared" si="26"/>
        <v>0.92890845275309575</v>
      </c>
      <c r="D574" s="7">
        <f t="shared" si="27"/>
        <v>-0.21182298761290619</v>
      </c>
      <c r="E574" s="7">
        <f t="shared" si="28"/>
        <v>0.12764267919341635</v>
      </c>
      <c r="F574" s="7">
        <f t="shared" si="29"/>
        <v>-1.4707752415131663</v>
      </c>
      <c r="G574" s="7">
        <f t="shared" si="30"/>
        <v>-0.97029180844812835</v>
      </c>
      <c r="H574" s="7">
        <f t="shared" si="31"/>
        <v>0.43171484194469523</v>
      </c>
      <c r="I574" s="7">
        <f t="shared" si="32"/>
        <v>-0.54657199130833711</v>
      </c>
      <c r="J574" s="7">
        <f t="shared" si="33"/>
        <v>1.4927407510953872</v>
      </c>
      <c r="K574" s="7">
        <f t="shared" si="34"/>
        <v>3.3841306887647707E-2</v>
      </c>
      <c r="L574" s="7">
        <f t="shared" si="35"/>
        <v>-0.60604559511051737</v>
      </c>
      <c r="M574" s="6">
        <f t="shared" si="36"/>
        <v>-0.79065959211881309</v>
      </c>
    </row>
    <row r="575" spans="1:13" ht="21" x14ac:dyDescent="0.4">
      <c r="A575" s="6">
        <v>184</v>
      </c>
      <c r="B575" s="6" t="s">
        <v>198</v>
      </c>
      <c r="C575" s="7">
        <f t="shared" si="26"/>
        <v>-0.99141546817718518</v>
      </c>
      <c r="D575" s="7">
        <f t="shared" si="27"/>
        <v>-0.23216998844528866</v>
      </c>
      <c r="E575" s="7">
        <f t="shared" si="28"/>
        <v>-0.9142500268178182</v>
      </c>
      <c r="F575" s="7">
        <f t="shared" si="29"/>
        <v>1.2467681402877104</v>
      </c>
      <c r="G575" s="7">
        <f t="shared" si="30"/>
        <v>-1.2915287197628647</v>
      </c>
      <c r="H575" s="7">
        <f t="shared" si="31"/>
        <v>-1.4026178409174022</v>
      </c>
      <c r="I575" s="7">
        <f t="shared" si="32"/>
        <v>-0.61644469958290571</v>
      </c>
      <c r="J575" s="7">
        <f t="shared" si="33"/>
        <v>-0.8900851406119783</v>
      </c>
      <c r="K575" s="7">
        <f t="shared" si="34"/>
        <v>-0.15413579751665496</v>
      </c>
      <c r="L575" s="7">
        <f t="shared" si="35"/>
        <v>-0.68113587443713719</v>
      </c>
      <c r="M575" s="6">
        <f t="shared" si="36"/>
        <v>-5.9270154159815238</v>
      </c>
    </row>
    <row r="576" spans="1:13" ht="21" x14ac:dyDescent="0.4">
      <c r="A576" s="6">
        <v>185</v>
      </c>
      <c r="B576" s="6" t="s">
        <v>199</v>
      </c>
      <c r="C576" s="7">
        <f t="shared" si="26"/>
        <v>-6.5614841270276836E-2</v>
      </c>
      <c r="D576" s="7">
        <f t="shared" si="27"/>
        <v>-1.7581950508739521</v>
      </c>
      <c r="E576" s="7">
        <f t="shared" si="28"/>
        <v>-1.1327133440003063</v>
      </c>
      <c r="F576" s="7">
        <f t="shared" si="29"/>
        <v>0.69462480501494628</v>
      </c>
      <c r="G576" s="7">
        <f t="shared" si="30"/>
        <v>0.82900876323227335</v>
      </c>
      <c r="H576" s="7">
        <f t="shared" si="31"/>
        <v>-5.2825866735858255E-2</v>
      </c>
      <c r="I576" s="7">
        <f t="shared" si="32"/>
        <v>-0.33487433992300275</v>
      </c>
      <c r="J576" s="7">
        <f t="shared" si="33"/>
        <v>1.6742608316391594</v>
      </c>
      <c r="K576" s="7">
        <f t="shared" si="34"/>
        <v>0.34640820604006806</v>
      </c>
      <c r="L576" s="7">
        <f t="shared" si="35"/>
        <v>0.40349383296880781</v>
      </c>
      <c r="M576" s="6">
        <f t="shared" si="36"/>
        <v>0.60357299609185866</v>
      </c>
    </row>
    <row r="577" spans="1:13" ht="21" x14ac:dyDescent="0.4">
      <c r="A577" s="6">
        <v>186</v>
      </c>
      <c r="B577" s="6" t="s">
        <v>200</v>
      </c>
      <c r="C577" s="7">
        <f t="shared" si="26"/>
        <v>0.12622213905177407</v>
      </c>
      <c r="D577" s="7">
        <f t="shared" si="27"/>
        <v>0.43928103902332338</v>
      </c>
      <c r="E577" s="7">
        <f t="shared" si="28"/>
        <v>2.2680168978911532</v>
      </c>
      <c r="F577" s="7">
        <f t="shared" si="29"/>
        <v>1.0279721408829401</v>
      </c>
      <c r="G577" s="7">
        <f t="shared" si="30"/>
        <v>-0.51140607163404983</v>
      </c>
      <c r="H577" s="7">
        <f t="shared" si="31"/>
        <v>0.4663248925647353</v>
      </c>
      <c r="I577" s="7">
        <f t="shared" si="32"/>
        <v>-0.40026226647289126</v>
      </c>
      <c r="J577" s="7">
        <f t="shared" si="33"/>
        <v>-0.94776937768940372</v>
      </c>
      <c r="K577" s="7">
        <f t="shared" si="34"/>
        <v>-0.40359156244895522</v>
      </c>
      <c r="L577" s="7">
        <f t="shared" si="35"/>
        <v>-0.36974869827886531</v>
      </c>
      <c r="M577" s="6">
        <f t="shared" si="36"/>
        <v>1.69503913288976</v>
      </c>
    </row>
    <row r="578" spans="1:13" ht="21" x14ac:dyDescent="0.4">
      <c r="A578" s="6">
        <v>187</v>
      </c>
      <c r="B578" s="6" t="s">
        <v>200</v>
      </c>
      <c r="C578" s="7">
        <f t="shared" si="26"/>
        <v>-0.56502266186051808</v>
      </c>
      <c r="D578" s="7">
        <f t="shared" si="27"/>
        <v>-1.5547250425501302</v>
      </c>
      <c r="E578" s="7">
        <f t="shared" si="28"/>
        <v>-0.19576496151105799</v>
      </c>
      <c r="F578" s="7">
        <f t="shared" si="29"/>
        <v>0.57592285305230961</v>
      </c>
      <c r="G578" s="7">
        <f t="shared" si="30"/>
        <v>-0.52368146085072709</v>
      </c>
      <c r="H578" s="7">
        <f t="shared" si="31"/>
        <v>0.98547565186532882</v>
      </c>
      <c r="I578" s="7">
        <f t="shared" si="32"/>
        <v>-0.5731387346220681</v>
      </c>
      <c r="J578" s="7">
        <f t="shared" si="33"/>
        <v>-1.0437108620169526</v>
      </c>
      <c r="K578" s="7">
        <f t="shared" si="34"/>
        <v>-0.23536683057712629</v>
      </c>
      <c r="L578" s="7">
        <f t="shared" si="35"/>
        <v>1.2697122357383674</v>
      </c>
      <c r="M578" s="6">
        <f t="shared" si="36"/>
        <v>-1.8602998133325743</v>
      </c>
    </row>
    <row r="579" spans="1:13" ht="21" x14ac:dyDescent="0.4">
      <c r="A579" s="6">
        <v>188</v>
      </c>
      <c r="B579" s="6" t="s">
        <v>201</v>
      </c>
      <c r="C579" s="7">
        <f t="shared" si="26"/>
        <v>-0.70760601803942935</v>
      </c>
      <c r="D579" s="7">
        <f t="shared" si="27"/>
        <v>-2.8699980121466868E-2</v>
      </c>
      <c r="E579" s="7">
        <f t="shared" si="28"/>
        <v>-1.3002306702192894</v>
      </c>
      <c r="F579" s="7">
        <f t="shared" si="29"/>
        <v>-0.34472710536296947</v>
      </c>
      <c r="G579" s="7">
        <f t="shared" si="30"/>
        <v>0.37347835631486759</v>
      </c>
      <c r="H579" s="7">
        <f t="shared" si="31"/>
        <v>-0.8142469803767286</v>
      </c>
      <c r="I579" s="7">
        <f t="shared" si="32"/>
        <v>-0.45945866868081098</v>
      </c>
      <c r="J579" s="7">
        <f t="shared" si="33"/>
        <v>-0.11437106412108908</v>
      </c>
      <c r="K579" s="7">
        <f t="shared" si="34"/>
        <v>-0.2010091788855061</v>
      </c>
      <c r="L579" s="7">
        <f t="shared" si="35"/>
        <v>0.21832846845077541</v>
      </c>
      <c r="M579" s="6">
        <f t="shared" si="36"/>
        <v>-3.3785428410416465</v>
      </c>
    </row>
    <row r="580" spans="1:13" ht="21" x14ac:dyDescent="0.4">
      <c r="A580" s="6">
        <v>189</v>
      </c>
      <c r="B580" s="6" t="s">
        <v>202</v>
      </c>
      <c r="C580" s="7">
        <f t="shared" si="26"/>
        <v>1.1973785877133851</v>
      </c>
      <c r="D580" s="7">
        <f t="shared" si="27"/>
        <v>3.2341022375679811E-2</v>
      </c>
      <c r="E580" s="7">
        <f t="shared" si="28"/>
        <v>-0.84513055464738651</v>
      </c>
      <c r="F580" s="7">
        <f t="shared" si="29"/>
        <v>0.51283222436154408</v>
      </c>
      <c r="G580" s="7">
        <f t="shared" si="30"/>
        <v>1.2522916158779553</v>
      </c>
      <c r="H580" s="7">
        <f t="shared" si="31"/>
        <v>-1.5064479927775201</v>
      </c>
      <c r="I580" s="7">
        <f t="shared" si="32"/>
        <v>-3.0173211237165428E-2</v>
      </c>
      <c r="J580" s="7">
        <f t="shared" si="33"/>
        <v>0.34852651171789018</v>
      </c>
      <c r="K580" s="7">
        <f t="shared" si="34"/>
        <v>2.4147029456111295</v>
      </c>
      <c r="L580" s="7">
        <f t="shared" si="35"/>
        <v>-1.5915506630489115E-2</v>
      </c>
      <c r="M580" s="6">
        <f t="shared" si="36"/>
        <v>3.3604056423650226</v>
      </c>
    </row>
    <row r="581" spans="1:13" ht="21" x14ac:dyDescent="0.4">
      <c r="A581" s="6">
        <v>190</v>
      </c>
      <c r="B581" s="6" t="s">
        <v>203</v>
      </c>
      <c r="C581" s="7">
        <f t="shared" si="26"/>
        <v>0.80994659477389508</v>
      </c>
      <c r="D581" s="7">
        <f t="shared" si="27"/>
        <v>-0.78153901091960731</v>
      </c>
      <c r="E581" s="7">
        <f t="shared" si="28"/>
        <v>-2.3436868029274809E-4</v>
      </c>
      <c r="F581" s="7">
        <f t="shared" si="29"/>
        <v>-0.79218422946046485</v>
      </c>
      <c r="G581" s="7">
        <f t="shared" si="30"/>
        <v>-0.71229416168697413</v>
      </c>
      <c r="H581" s="7">
        <f t="shared" si="31"/>
        <v>-0.77963692975668974</v>
      </c>
      <c r="I581" s="7">
        <f t="shared" si="32"/>
        <v>-0.48797703319451907</v>
      </c>
      <c r="J581" s="7">
        <f t="shared" si="33"/>
        <v>-0.32036178351416028</v>
      </c>
      <c r="K581" s="7">
        <f t="shared" si="34"/>
        <v>-0.21939011903675781</v>
      </c>
      <c r="L581" s="7">
        <f t="shared" si="35"/>
        <v>2.2174885693609279E-2</v>
      </c>
      <c r="M581" s="6">
        <f t="shared" si="36"/>
        <v>-3.2614961557819617</v>
      </c>
    </row>
    <row r="582" spans="1:13" ht="21" x14ac:dyDescent="0.4">
      <c r="A582" s="6">
        <v>191</v>
      </c>
      <c r="B582" s="6" t="s">
        <v>204</v>
      </c>
      <c r="C582" s="7">
        <f t="shared" si="26"/>
        <v>1.9102222161166063</v>
      </c>
      <c r="D582" s="7">
        <f t="shared" si="27"/>
        <v>0.21546402986711949</v>
      </c>
      <c r="E582" s="7">
        <f t="shared" si="28"/>
        <v>-0.94477344276757258</v>
      </c>
      <c r="F582" s="7">
        <f t="shared" si="29"/>
        <v>0.78352768516342064</v>
      </c>
      <c r="G582" s="7">
        <f t="shared" si="30"/>
        <v>0.89486779889390533</v>
      </c>
      <c r="H582" s="7">
        <f t="shared" si="31"/>
        <v>-0.39892637293625394</v>
      </c>
      <c r="I582" s="7">
        <f t="shared" si="32"/>
        <v>-0.12853027076552587</v>
      </c>
      <c r="J582" s="7">
        <f t="shared" si="33"/>
        <v>0.8702548303340174</v>
      </c>
      <c r="K582" s="7">
        <f t="shared" si="34"/>
        <v>0.68532469722858136</v>
      </c>
      <c r="L582" s="7">
        <f t="shared" si="35"/>
        <v>2.0507484948235073E-2</v>
      </c>
      <c r="M582" s="6">
        <f t="shared" si="36"/>
        <v>3.9079386560825333</v>
      </c>
    </row>
    <row r="583" spans="1:13" ht="21" x14ac:dyDescent="0.4">
      <c r="A583" s="6">
        <v>192</v>
      </c>
      <c r="B583" s="6" t="s">
        <v>205</v>
      </c>
      <c r="C583" s="7">
        <f t="shared" si="26"/>
        <v>0.87742494308858399</v>
      </c>
      <c r="D583" s="7">
        <f t="shared" si="27"/>
        <v>1.538019083971961</v>
      </c>
      <c r="E583" s="7">
        <f t="shared" si="28"/>
        <v>0.21644172217355775</v>
      </c>
      <c r="F583" s="7">
        <f t="shared" si="29"/>
        <v>2.3019849879544568E-2</v>
      </c>
      <c r="G583" s="7">
        <f t="shared" si="30"/>
        <v>0.90382595635100216</v>
      </c>
      <c r="H583" s="7">
        <f t="shared" si="31"/>
        <v>0.18944448760441848</v>
      </c>
      <c r="I583" s="7">
        <f t="shared" si="32"/>
        <v>-0.48441291661093311</v>
      </c>
      <c r="J583" s="7">
        <f t="shared" si="33"/>
        <v>2.0320118504302278</v>
      </c>
      <c r="K583" s="7">
        <f t="shared" si="34"/>
        <v>-1.8544447835495324E-2</v>
      </c>
      <c r="L583" s="7">
        <f t="shared" si="35"/>
        <v>4.952998053087198E-2</v>
      </c>
      <c r="M583" s="6">
        <f t="shared" si="36"/>
        <v>5.3267605095837398</v>
      </c>
    </row>
    <row r="584" spans="1:13" ht="21" x14ac:dyDescent="0.4">
      <c r="A584" s="6">
        <v>193</v>
      </c>
      <c r="B584" s="6" t="s">
        <v>206</v>
      </c>
      <c r="C584" s="7">
        <f t="shared" si="26"/>
        <v>-0.80003258982909264</v>
      </c>
      <c r="D584" s="7">
        <f t="shared" si="27"/>
        <v>0.88691505733573128</v>
      </c>
      <c r="E584" s="7">
        <f t="shared" si="28"/>
        <v>-0.49200274578130943</v>
      </c>
      <c r="F584" s="7">
        <f t="shared" si="29"/>
        <v>0.3172741756889737</v>
      </c>
      <c r="G584" s="7">
        <f t="shared" si="30"/>
        <v>-5.7777011702954866</v>
      </c>
      <c r="H584" s="7">
        <f t="shared" si="31"/>
        <v>-0.19126606921601727</v>
      </c>
      <c r="I584" s="7">
        <f t="shared" si="32"/>
        <v>2.1286196015021353</v>
      </c>
      <c r="J584" s="7">
        <f t="shared" si="33"/>
        <v>0.71757763339581027</v>
      </c>
      <c r="K584" s="7">
        <f t="shared" si="34"/>
        <v>-0.19535647539507667</v>
      </c>
      <c r="L584" s="7">
        <f t="shared" si="35"/>
        <v>0.30440945358883748</v>
      </c>
      <c r="M584" s="6">
        <f t="shared" si="36"/>
        <v>-3.1015631290054948</v>
      </c>
    </row>
    <row r="585" spans="1:13" ht="21" x14ac:dyDescent="0.4">
      <c r="A585" s="6">
        <v>194</v>
      </c>
      <c r="B585" s="6" t="s">
        <v>207</v>
      </c>
      <c r="C585" s="7">
        <f t="shared" ref="C585:C648" si="37">($C$385-C195)/$C$386</f>
        <v>0.90226058756944671</v>
      </c>
      <c r="D585" s="7">
        <f t="shared" ref="D585:D648" si="38">($D$385-D195)/$D$386</f>
        <v>-0.27286399011005286</v>
      </c>
      <c r="E585" s="7">
        <f t="shared" ref="E585:E648" si="39">(E195-$E$385)/$E$386</f>
        <v>-0.4430648742881822</v>
      </c>
      <c r="F585" s="7">
        <f t="shared" ref="F585:F648" si="40">($F$385-F195)/$F$386</f>
        <v>0.53911986987398497</v>
      </c>
      <c r="G585" s="7">
        <f t="shared" ref="G585:G648" si="41">($G$385-G195)/$G$386</f>
        <v>-0.46869756625533593</v>
      </c>
      <c r="H585" s="7">
        <f t="shared" ref="H585:H648" si="42">(H195-$H$385)/$H$386</f>
        <v>0.12022438636433959</v>
      </c>
      <c r="I585" s="7">
        <f t="shared" ref="I585:I648" si="43">(I195-$I$385)/$I$386</f>
        <v>-0.33997708363624246</v>
      </c>
      <c r="J585" s="7">
        <f t="shared" ref="J585:J648" si="44">(J195-$J$385)/$J$386</f>
        <v>0.84759745740919579</v>
      </c>
      <c r="K585" s="7">
        <f t="shared" ref="K585:K648" si="45">(K195-$K$385)/$K$386</f>
        <v>5.4486952697747358E-2</v>
      </c>
      <c r="L585" s="7">
        <f t="shared" ref="L585:L648" si="46">(L195-$L$385)/$L$386</f>
        <v>-0.45625270773665921</v>
      </c>
      <c r="M585" s="6">
        <f t="shared" ref="M585:M648" si="47">SUM(C585:L585)</f>
        <v>0.48283303188824173</v>
      </c>
    </row>
    <row r="586" spans="1:13" ht="21" x14ac:dyDescent="0.4">
      <c r="A586" s="6">
        <v>195</v>
      </c>
      <c r="B586" s="6" t="s">
        <v>208</v>
      </c>
      <c r="C586" s="7">
        <f t="shared" si="37"/>
        <v>0.90892128310464204</v>
      </c>
      <c r="D586" s="7">
        <f t="shared" si="38"/>
        <v>0.92760905900049573</v>
      </c>
      <c r="E586" s="7">
        <f t="shared" si="39"/>
        <v>0.41446238314759204</v>
      </c>
      <c r="F586" s="7">
        <f t="shared" si="40"/>
        <v>-4.6727227113825383E-2</v>
      </c>
      <c r="G586" s="7">
        <f t="shared" si="41"/>
        <v>0.33348462326969014</v>
      </c>
      <c r="H586" s="7">
        <f t="shared" si="42"/>
        <v>-0.46814647417633287</v>
      </c>
      <c r="I586" s="7">
        <f t="shared" si="43"/>
        <v>-0.52453522594662716</v>
      </c>
      <c r="J586" s="7">
        <f t="shared" si="44"/>
        <v>-1.5901256539590454</v>
      </c>
      <c r="K586" s="7">
        <f t="shared" si="45"/>
        <v>-0.11416099144962652</v>
      </c>
      <c r="L586" s="7">
        <f t="shared" si="46"/>
        <v>-1.0582623242626275</v>
      </c>
      <c r="M586" s="6">
        <f t="shared" si="47"/>
        <v>-1.2174805483856646</v>
      </c>
    </row>
    <row r="587" spans="1:13" ht="21" x14ac:dyDescent="0.4">
      <c r="A587" s="6">
        <v>196</v>
      </c>
      <c r="B587" s="6" t="s">
        <v>209</v>
      </c>
      <c r="C587" s="7">
        <f t="shared" si="37"/>
        <v>-0.30172365835588394</v>
      </c>
      <c r="D587" s="7">
        <f t="shared" si="38"/>
        <v>-1.1884790275672508</v>
      </c>
      <c r="E587" s="7">
        <f t="shared" si="39"/>
        <v>-0.4634874493019327</v>
      </c>
      <c r="F587" s="7">
        <f t="shared" si="40"/>
        <v>-1.1076876758776277</v>
      </c>
      <c r="G587" s="7">
        <f t="shared" si="41"/>
        <v>0.6672362651110878</v>
      </c>
      <c r="H587" s="7">
        <f t="shared" si="42"/>
        <v>-0.98729723347692644</v>
      </c>
      <c r="I587" s="7">
        <f t="shared" si="43"/>
        <v>-0.58469990457409704</v>
      </c>
      <c r="J587" s="7">
        <f t="shared" si="44"/>
        <v>7.0617588210694776E-2</v>
      </c>
      <c r="K587" s="7">
        <f t="shared" si="45"/>
        <v>-0.15217641963511283</v>
      </c>
      <c r="L587" s="7">
        <f t="shared" si="46"/>
        <v>4.4305520033321194E-2</v>
      </c>
      <c r="M587" s="6">
        <f t="shared" si="47"/>
        <v>-4.0033919954337289</v>
      </c>
    </row>
    <row r="588" spans="1:13" ht="21" x14ac:dyDescent="0.4">
      <c r="A588" s="6">
        <v>197</v>
      </c>
      <c r="B588" s="6" t="s">
        <v>210</v>
      </c>
      <c r="C588" s="7">
        <f t="shared" si="37"/>
        <v>0.77688062269913327</v>
      </c>
      <c r="D588" s="7">
        <f t="shared" si="38"/>
        <v>0.82587405483858478</v>
      </c>
      <c r="E588" s="7">
        <f t="shared" si="39"/>
        <v>-0.50989509026238244</v>
      </c>
      <c r="F588" s="7">
        <f t="shared" si="40"/>
        <v>0.71121143089451078</v>
      </c>
      <c r="G588" s="7">
        <f t="shared" si="41"/>
        <v>-0.46307711660304079</v>
      </c>
      <c r="H588" s="7">
        <f t="shared" si="42"/>
        <v>0.81242539876513098</v>
      </c>
      <c r="I588" s="7">
        <f t="shared" si="43"/>
        <v>-0.448108962744455</v>
      </c>
      <c r="J588" s="7">
        <f t="shared" si="44"/>
        <v>0.81610231223768226</v>
      </c>
      <c r="K588" s="7">
        <f t="shared" si="45"/>
        <v>-0.3111258621225142</v>
      </c>
      <c r="L588" s="7">
        <f t="shared" si="46"/>
        <v>1.0492853229362229</v>
      </c>
      <c r="M588" s="6">
        <f t="shared" si="47"/>
        <v>3.2595721106388726</v>
      </c>
    </row>
    <row r="589" spans="1:13" ht="21" x14ac:dyDescent="0.4">
      <c r="A589" s="6">
        <v>198</v>
      </c>
      <c r="B589" s="6" t="s">
        <v>211</v>
      </c>
      <c r="C589" s="7">
        <f t="shared" si="37"/>
        <v>1.1279769072077093</v>
      </c>
      <c r="D589" s="7">
        <f t="shared" si="38"/>
        <v>0.54101604318523422</v>
      </c>
      <c r="E589" s="7">
        <f t="shared" si="39"/>
        <v>-5.8650564073606595E-2</v>
      </c>
      <c r="F589" s="7">
        <f t="shared" si="40"/>
        <v>0.6763770945528943</v>
      </c>
      <c r="G589" s="7">
        <f t="shared" si="41"/>
        <v>4.4681535614081724E-2</v>
      </c>
      <c r="H589" s="7">
        <f t="shared" si="42"/>
        <v>-0.2258761198360561</v>
      </c>
      <c r="I589" s="7">
        <f t="shared" si="43"/>
        <v>-0.45386767209951356</v>
      </c>
      <c r="J589" s="7">
        <f t="shared" si="44"/>
        <v>-1.5519516054382168E-2</v>
      </c>
      <c r="K589" s="7">
        <f t="shared" si="45"/>
        <v>-0.21185545830520014</v>
      </c>
      <c r="L589" s="7">
        <f t="shared" si="46"/>
        <v>-0.67302515546585373</v>
      </c>
      <c r="M589" s="6">
        <f t="shared" si="47"/>
        <v>0.751257094725307</v>
      </c>
    </row>
    <row r="590" spans="1:13" ht="21" x14ac:dyDescent="0.4">
      <c r="A590" s="6">
        <v>199</v>
      </c>
      <c r="B590" s="6" t="s">
        <v>212</v>
      </c>
      <c r="C590" s="7">
        <f t="shared" si="37"/>
        <v>0.99001601515839244</v>
      </c>
      <c r="D590" s="7">
        <f t="shared" si="38"/>
        <v>0.33754603486141249</v>
      </c>
      <c r="E590" s="7">
        <f t="shared" si="39"/>
        <v>0.41213296456195314</v>
      </c>
      <c r="F590" s="7">
        <f t="shared" si="40"/>
        <v>-0.25845736798662217</v>
      </c>
      <c r="G590" s="7">
        <f t="shared" si="41"/>
        <v>0.31124181343876156</v>
      </c>
      <c r="H590" s="7">
        <f t="shared" si="42"/>
        <v>-0.2258761198360561</v>
      </c>
      <c r="I590" s="7">
        <f t="shared" si="43"/>
        <v>-7.6273611887756804E-2</v>
      </c>
      <c r="J590" s="7">
        <f t="shared" si="44"/>
        <v>-0.17760666170566192</v>
      </c>
      <c r="K590" s="7">
        <f t="shared" si="45"/>
        <v>-0.17170171215963687</v>
      </c>
      <c r="L590" s="7">
        <f t="shared" si="46"/>
        <v>0.14192954690035683</v>
      </c>
      <c r="M590" s="6">
        <f t="shared" si="47"/>
        <v>1.2829509013451423</v>
      </c>
    </row>
    <row r="591" spans="1:13" ht="21" x14ac:dyDescent="0.4">
      <c r="A591" s="6">
        <v>200</v>
      </c>
      <c r="B591" s="6" t="s">
        <v>213</v>
      </c>
      <c r="C591" s="7">
        <f t="shared" si="37"/>
        <v>-1.603145555150628</v>
      </c>
      <c r="D591" s="7">
        <f t="shared" si="38"/>
        <v>1.1310790673243174</v>
      </c>
      <c r="E591" s="7">
        <f t="shared" si="39"/>
        <v>1.1919660796887801</v>
      </c>
      <c r="F591" s="7">
        <f t="shared" si="40"/>
        <v>0.87061360364549167</v>
      </c>
      <c r="G591" s="7">
        <f t="shared" si="41"/>
        <v>-1.1636635382899063</v>
      </c>
      <c r="H591" s="7">
        <f t="shared" si="42"/>
        <v>-0.39892637293625394</v>
      </c>
      <c r="I591" s="7">
        <f t="shared" si="43"/>
        <v>2.5332569586652589</v>
      </c>
      <c r="J591" s="7">
        <f t="shared" si="44"/>
        <v>-0.67277329072644021</v>
      </c>
      <c r="K591" s="7">
        <f t="shared" si="45"/>
        <v>0.72930715350051367</v>
      </c>
      <c r="L591" s="7">
        <f t="shared" si="46"/>
        <v>-0.35507312841761768</v>
      </c>
      <c r="M591" s="6">
        <f t="shared" si="47"/>
        <v>2.2626409773035157</v>
      </c>
    </row>
    <row r="592" spans="1:13" ht="21" x14ac:dyDescent="0.4">
      <c r="A592" s="6">
        <v>201</v>
      </c>
      <c r="B592" s="6" t="s">
        <v>214</v>
      </c>
      <c r="C592" s="7">
        <f t="shared" si="37"/>
        <v>-0.50719598369299945</v>
      </c>
      <c r="D592" s="7">
        <f t="shared" si="38"/>
        <v>-1.0053560200758112</v>
      </c>
      <c r="E592" s="7">
        <f t="shared" si="39"/>
        <v>-5.2324987741913812E-2</v>
      </c>
      <c r="F592" s="7">
        <f t="shared" si="40"/>
        <v>3.2065373117066338E-3</v>
      </c>
      <c r="G592" s="7">
        <f t="shared" si="41"/>
        <v>0.40718157941115179</v>
      </c>
      <c r="H592" s="7">
        <f t="shared" si="42"/>
        <v>0.32788469008457627</v>
      </c>
      <c r="I592" s="7">
        <f t="shared" si="43"/>
        <v>-0.57070930218751736</v>
      </c>
      <c r="J592" s="7">
        <f t="shared" si="44"/>
        <v>-0.20768280129866432</v>
      </c>
      <c r="K592" s="7">
        <f t="shared" si="45"/>
        <v>-0.32537586765963389</v>
      </c>
      <c r="L592" s="7">
        <f t="shared" si="46"/>
        <v>-1.1254828418339473</v>
      </c>
      <c r="M592" s="6">
        <f t="shared" si="47"/>
        <v>-3.0558549976830527</v>
      </c>
    </row>
    <row r="593" spans="1:13" ht="21" x14ac:dyDescent="0.4">
      <c r="A593" s="6">
        <v>202</v>
      </c>
      <c r="B593" s="6" t="s">
        <v>215</v>
      </c>
      <c r="C593" s="7">
        <f t="shared" si="37"/>
        <v>0.70471210723091726</v>
      </c>
      <c r="D593" s="7">
        <f t="shared" si="38"/>
        <v>0.72413905067667395</v>
      </c>
      <c r="E593" s="7">
        <f t="shared" si="39"/>
        <v>0.44201378228118698</v>
      </c>
      <c r="F593" s="7">
        <f t="shared" si="40"/>
        <v>0.65895099915865463</v>
      </c>
      <c r="G593" s="7">
        <f t="shared" si="41"/>
        <v>-0.5011996291501859</v>
      </c>
      <c r="H593" s="7">
        <f t="shared" si="42"/>
        <v>-1.8215816115819426E-2</v>
      </c>
      <c r="I593" s="7">
        <f t="shared" si="43"/>
        <v>-0.38250796825042027</v>
      </c>
      <c r="J593" s="7">
        <f t="shared" si="44"/>
        <v>1.0001227791312126</v>
      </c>
      <c r="K593" s="7">
        <f t="shared" si="45"/>
        <v>-0.2656319770415938</v>
      </c>
      <c r="L593" s="7">
        <f t="shared" si="46"/>
        <v>-1.2045689528300556</v>
      </c>
      <c r="M593" s="6">
        <f t="shared" si="47"/>
        <v>1.1578143750905705</v>
      </c>
    </row>
    <row r="594" spans="1:13" ht="21" x14ac:dyDescent="0.4">
      <c r="A594" s="6">
        <v>203</v>
      </c>
      <c r="B594" s="6" t="s">
        <v>216</v>
      </c>
      <c r="C594" s="7">
        <f t="shared" si="37"/>
        <v>-0.32459246774440709</v>
      </c>
      <c r="D594" s="7">
        <f t="shared" si="38"/>
        <v>-1.2088260283996333</v>
      </c>
      <c r="E594" s="7">
        <f t="shared" si="39"/>
        <v>-0.76811917295836729</v>
      </c>
      <c r="F594" s="7">
        <f t="shared" si="40"/>
        <v>1.2141921585901598</v>
      </c>
      <c r="G594" s="7">
        <f t="shared" si="41"/>
        <v>0.28118727181761777</v>
      </c>
      <c r="H594" s="7">
        <f t="shared" si="42"/>
        <v>5.1004285124260702E-2</v>
      </c>
      <c r="I594" s="7">
        <f t="shared" si="43"/>
        <v>-0.45495315711557111</v>
      </c>
      <c r="J594" s="7">
        <f t="shared" si="44"/>
        <v>-1.4210971091973534</v>
      </c>
      <c r="K594" s="7">
        <f t="shared" si="45"/>
        <v>-0.43674613014066316</v>
      </c>
      <c r="L594" s="7">
        <f t="shared" si="46"/>
        <v>2.0431549006107068</v>
      </c>
      <c r="M594" s="6">
        <f t="shared" si="47"/>
        <v>-1.0247954494132498</v>
      </c>
    </row>
    <row r="595" spans="1:13" ht="21" x14ac:dyDescent="0.4">
      <c r="A595" s="6">
        <v>204</v>
      </c>
      <c r="B595" s="6" t="s">
        <v>217</v>
      </c>
      <c r="C595" s="7">
        <f t="shared" si="37"/>
        <v>0.1292116117767044</v>
      </c>
      <c r="D595" s="7">
        <f t="shared" si="38"/>
        <v>0.41893403819094127</v>
      </c>
      <c r="E595" s="7">
        <f t="shared" si="39"/>
        <v>-0.79832128979286143</v>
      </c>
      <c r="F595" s="7">
        <f t="shared" si="40"/>
        <v>0.67872161631008121</v>
      </c>
      <c r="G595" s="7">
        <f t="shared" si="41"/>
        <v>-0.12279712465795629</v>
      </c>
      <c r="H595" s="7">
        <f t="shared" si="42"/>
        <v>-5.2825866735858255E-2</v>
      </c>
      <c r="I595" s="7">
        <f t="shared" si="43"/>
        <v>-0.37971154052539752</v>
      </c>
      <c r="J595" s="7">
        <f t="shared" si="44"/>
        <v>1.5104492078537604</v>
      </c>
      <c r="K595" s="7">
        <f t="shared" si="45"/>
        <v>-0.31605765438402694</v>
      </c>
      <c r="L595" s="7">
        <f t="shared" si="46"/>
        <v>-0.73133669632831899</v>
      </c>
      <c r="M595" s="6">
        <f t="shared" si="47"/>
        <v>0.33626630170706773</v>
      </c>
    </row>
    <row r="596" spans="1:13" ht="21" x14ac:dyDescent="0.4">
      <c r="A596" s="6">
        <v>205</v>
      </c>
      <c r="B596" s="6" t="s">
        <v>218</v>
      </c>
      <c r="C596" s="7">
        <f t="shared" si="37"/>
        <v>-1.08637798088225</v>
      </c>
      <c r="D596" s="7">
        <f t="shared" si="38"/>
        <v>1.1717730689890817</v>
      </c>
      <c r="E596" s="7">
        <f t="shared" si="39"/>
        <v>1.4402700522010936</v>
      </c>
      <c r="F596" s="7">
        <f t="shared" si="40"/>
        <v>-0.39910165886345139</v>
      </c>
      <c r="G596" s="7">
        <f t="shared" si="41"/>
        <v>-1.87448948679933</v>
      </c>
      <c r="H596" s="7">
        <f t="shared" si="42"/>
        <v>0.673985196284972</v>
      </c>
      <c r="I596" s="7">
        <f t="shared" si="43"/>
        <v>1.3113190959969587</v>
      </c>
      <c r="J596" s="7">
        <f t="shared" si="44"/>
        <v>0.22392249839881001</v>
      </c>
      <c r="K596" s="7">
        <f t="shared" si="45"/>
        <v>2.2046348491034283E-2</v>
      </c>
      <c r="L596" s="7">
        <f t="shared" si="46"/>
        <v>1.5089072386339002</v>
      </c>
      <c r="M596" s="6">
        <f t="shared" si="47"/>
        <v>2.992254372450819</v>
      </c>
    </row>
    <row r="597" spans="1:13" ht="21" x14ac:dyDescent="0.4">
      <c r="A597" s="6">
        <v>206</v>
      </c>
      <c r="B597" s="6" t="s">
        <v>219</v>
      </c>
      <c r="C597" s="7">
        <f t="shared" si="37"/>
        <v>0.27161299029898983</v>
      </c>
      <c r="D597" s="7">
        <f t="shared" si="38"/>
        <v>-0.21182298761290619</v>
      </c>
      <c r="E597" s="7">
        <f t="shared" si="39"/>
        <v>-0.63596483061275155</v>
      </c>
      <c r="F597" s="7">
        <f t="shared" si="40"/>
        <v>-1.8767845868949713</v>
      </c>
      <c r="G597" s="7">
        <f t="shared" si="41"/>
        <v>0.58152677537733066</v>
      </c>
      <c r="H597" s="7">
        <f t="shared" si="42"/>
        <v>-5.2825866735858255E-2</v>
      </c>
      <c r="I597" s="7">
        <f t="shared" si="43"/>
        <v>-0.41874897932727284</v>
      </c>
      <c r="J597" s="7">
        <f t="shared" si="44"/>
        <v>-0.90450856763039578</v>
      </c>
      <c r="K597" s="7">
        <f t="shared" si="45"/>
        <v>-0.29081611285523462</v>
      </c>
      <c r="L597" s="7">
        <f t="shared" si="46"/>
        <v>-0.26138688635268553</v>
      </c>
      <c r="M597" s="6">
        <f t="shared" si="47"/>
        <v>-3.7997190523457554</v>
      </c>
    </row>
    <row r="598" spans="1:13" ht="21" x14ac:dyDescent="0.4">
      <c r="A598" s="6">
        <v>207</v>
      </c>
      <c r="B598" s="6" t="s">
        <v>219</v>
      </c>
      <c r="C598" s="7">
        <f t="shared" si="37"/>
        <v>0.73257326839379211</v>
      </c>
      <c r="D598" s="7">
        <f t="shared" si="38"/>
        <v>0.27650503236426582</v>
      </c>
      <c r="E598" s="7">
        <f t="shared" si="39"/>
        <v>-0.22401920245928433</v>
      </c>
      <c r="F598" s="7">
        <f t="shared" si="40"/>
        <v>-1.8976914263164897E-2</v>
      </c>
      <c r="G598" s="7">
        <f t="shared" si="41"/>
        <v>0.68634390631342979</v>
      </c>
      <c r="H598" s="7">
        <f t="shared" si="42"/>
        <v>1.7122867148861591</v>
      </c>
      <c r="I598" s="7">
        <f t="shared" si="43"/>
        <v>-0.43272715515626348</v>
      </c>
      <c r="J598" s="7">
        <f t="shared" si="44"/>
        <v>0.67694906804193744</v>
      </c>
      <c r="K598" s="7">
        <f t="shared" si="45"/>
        <v>-0.22414708400055075</v>
      </c>
      <c r="L598" s="7">
        <f t="shared" si="46"/>
        <v>0.67366163029907833</v>
      </c>
      <c r="M598" s="6">
        <f t="shared" si="47"/>
        <v>3.8584492644193986</v>
      </c>
    </row>
    <row r="599" spans="1:13" ht="21" x14ac:dyDescent="0.4">
      <c r="A599" s="6">
        <v>208</v>
      </c>
      <c r="B599" s="6" t="s">
        <v>220</v>
      </c>
      <c r="C599" s="7">
        <f t="shared" si="37"/>
        <v>-2.4831501937334088E-2</v>
      </c>
      <c r="D599" s="7">
        <f t="shared" si="38"/>
        <v>-0.74084500925484309</v>
      </c>
      <c r="E599" s="7">
        <f t="shared" si="39"/>
        <v>-0.15407640130599776</v>
      </c>
      <c r="F599" s="7">
        <f t="shared" si="40"/>
        <v>0.77377869140810407</v>
      </c>
      <c r="G599" s="7">
        <f t="shared" si="41"/>
        <v>1.1660402680927811</v>
      </c>
      <c r="H599" s="7">
        <f t="shared" si="42"/>
        <v>0.29327463946453747</v>
      </c>
      <c r="I599" s="7">
        <f t="shared" si="43"/>
        <v>-0.48538259678091933</v>
      </c>
      <c r="J599" s="7">
        <f t="shared" si="44"/>
        <v>-0.29057292960064873</v>
      </c>
      <c r="K599" s="7">
        <f t="shared" si="45"/>
        <v>-0.45320819029995119</v>
      </c>
      <c r="L599" s="7">
        <f t="shared" si="46"/>
        <v>0.10771501358466519</v>
      </c>
      <c r="M599" s="6">
        <f t="shared" si="47"/>
        <v>0.19189198337039359</v>
      </c>
    </row>
    <row r="600" spans="1:13" ht="21" x14ac:dyDescent="0.4">
      <c r="A600" s="6">
        <v>209</v>
      </c>
      <c r="B600" s="6" t="s">
        <v>221</v>
      </c>
      <c r="C600" s="7">
        <f t="shared" si="37"/>
        <v>-3.7621736951548135</v>
      </c>
      <c r="D600" s="7">
        <f t="shared" si="38"/>
        <v>-0.41529299593672797</v>
      </c>
      <c r="E600" s="7">
        <f t="shared" si="39"/>
        <v>1.3816329636660387</v>
      </c>
      <c r="F600" s="7">
        <f t="shared" si="40"/>
        <v>0.41559395688111489</v>
      </c>
      <c r="G600" s="7">
        <f t="shared" si="41"/>
        <v>-0.17629406317014754</v>
      </c>
      <c r="H600" s="7">
        <f t="shared" si="42"/>
        <v>-0.36431632231621514</v>
      </c>
      <c r="I600" s="7">
        <f t="shared" si="43"/>
        <v>2.4337164828393374</v>
      </c>
      <c r="J600" s="7">
        <f t="shared" si="44"/>
        <v>0.93395700290595429</v>
      </c>
      <c r="K600" s="7">
        <f t="shared" si="45"/>
        <v>-6.0135279886114244E-2</v>
      </c>
      <c r="L600" s="7">
        <f t="shared" si="46"/>
        <v>2.9699960575773357E-2</v>
      </c>
      <c r="M600" s="6">
        <f t="shared" si="47"/>
        <v>0.41638801040420009</v>
      </c>
    </row>
    <row r="601" spans="1:13" ht="21" x14ac:dyDescent="0.4">
      <c r="A601" s="6">
        <v>210</v>
      </c>
      <c r="B601" s="6" t="s">
        <v>222</v>
      </c>
      <c r="C601" s="7">
        <f t="shared" si="37"/>
        <v>0.51538478702816948</v>
      </c>
      <c r="D601" s="7">
        <f t="shared" si="38"/>
        <v>-0.78153901091960731</v>
      </c>
      <c r="E601" s="7">
        <f t="shared" si="39"/>
        <v>-0.47818688382510444</v>
      </c>
      <c r="F601" s="7">
        <f t="shared" si="40"/>
        <v>-1.30319185069749</v>
      </c>
      <c r="G601" s="7">
        <f t="shared" si="41"/>
        <v>0.64033364709594798</v>
      </c>
      <c r="H601" s="7">
        <f t="shared" si="42"/>
        <v>-0.71041682851661081</v>
      </c>
      <c r="I601" s="7">
        <f t="shared" si="43"/>
        <v>-0.26266142580259938</v>
      </c>
      <c r="J601" s="7">
        <f t="shared" si="44"/>
        <v>-2.0077238714385448</v>
      </c>
      <c r="K601" s="7">
        <f t="shared" si="45"/>
        <v>-0.2497538517324086</v>
      </c>
      <c r="L601" s="7">
        <f t="shared" si="46"/>
        <v>0.1317600772486579</v>
      </c>
      <c r="M601" s="6">
        <f t="shared" si="47"/>
        <v>-4.5059952115595898</v>
      </c>
    </row>
    <row r="602" spans="1:13" ht="21" x14ac:dyDescent="0.4">
      <c r="A602" s="6">
        <v>211</v>
      </c>
      <c r="B602" s="6" t="s">
        <v>223</v>
      </c>
      <c r="C602" s="7">
        <f t="shared" si="37"/>
        <v>0.51966776310649465</v>
      </c>
      <c r="D602" s="7">
        <f t="shared" si="38"/>
        <v>-0.19147598678052408</v>
      </c>
      <c r="E602" s="7">
        <f t="shared" si="39"/>
        <v>-0.19871689713251414</v>
      </c>
      <c r="F602" s="7">
        <f t="shared" si="40"/>
        <v>0.91859548888876086</v>
      </c>
      <c r="G602" s="7">
        <f t="shared" si="41"/>
        <v>0.14914555049655251</v>
      </c>
      <c r="H602" s="7">
        <f t="shared" si="42"/>
        <v>1.6394234504220638E-2</v>
      </c>
      <c r="I602" s="7">
        <f t="shared" si="43"/>
        <v>-0.42628501027690069</v>
      </c>
      <c r="J602" s="7">
        <f t="shared" si="44"/>
        <v>-0.59868986416063275</v>
      </c>
      <c r="K602" s="7">
        <f t="shared" si="45"/>
        <v>-0.4104716889105709</v>
      </c>
      <c r="L602" s="7">
        <f t="shared" si="46"/>
        <v>0.82653003191276708</v>
      </c>
      <c r="M602" s="6">
        <f t="shared" si="47"/>
        <v>0.60469362164765306</v>
      </c>
    </row>
    <row r="603" spans="1:13" ht="21" x14ac:dyDescent="0.4">
      <c r="A603" s="6">
        <v>212</v>
      </c>
      <c r="B603" s="6" t="s">
        <v>223</v>
      </c>
      <c r="C603" s="7">
        <f t="shared" si="37"/>
        <v>1.3445276089019433</v>
      </c>
      <c r="D603" s="7">
        <f t="shared" si="38"/>
        <v>1.2124670706538461</v>
      </c>
      <c r="E603" s="7">
        <f t="shared" si="39"/>
        <v>-0.1698401391484696</v>
      </c>
      <c r="F603" s="7">
        <f t="shared" si="40"/>
        <v>8.7201307645602716E-2</v>
      </c>
      <c r="G603" s="7">
        <f t="shared" si="41"/>
        <v>-1.2042154645253142</v>
      </c>
      <c r="H603" s="7">
        <f t="shared" si="42"/>
        <v>0.39710479132465643</v>
      </c>
      <c r="I603" s="7">
        <f t="shared" si="43"/>
        <v>-0.23921894935122431</v>
      </c>
      <c r="J603" s="7">
        <f t="shared" si="44"/>
        <v>0.64492211450559955</v>
      </c>
      <c r="K603" s="7">
        <f t="shared" si="45"/>
        <v>-0.22664520829974552</v>
      </c>
      <c r="L603" s="7">
        <f t="shared" si="46"/>
        <v>-0.14776420683254202</v>
      </c>
      <c r="M603" s="6">
        <f t="shared" si="47"/>
        <v>1.6985389248743525</v>
      </c>
    </row>
    <row r="604" spans="1:13" ht="21" x14ac:dyDescent="0.4">
      <c r="A604" s="6">
        <v>213</v>
      </c>
      <c r="B604" s="6" t="s">
        <v>224</v>
      </c>
      <c r="C604" s="7">
        <f t="shared" si="37"/>
        <v>0.11796701227313598</v>
      </c>
      <c r="D604" s="7">
        <f t="shared" si="38"/>
        <v>-0.90362101591390032</v>
      </c>
      <c r="E604" s="7">
        <f t="shared" si="39"/>
        <v>-0.53929395930872492</v>
      </c>
      <c r="F604" s="7">
        <f t="shared" si="40"/>
        <v>0.17498153122655047</v>
      </c>
      <c r="G604" s="7">
        <f t="shared" si="41"/>
        <v>-6.5086733953145098E-2</v>
      </c>
      <c r="H604" s="7">
        <f t="shared" si="42"/>
        <v>-1.1257374359570855</v>
      </c>
      <c r="I604" s="7">
        <f t="shared" si="43"/>
        <v>-0.5254618253470994</v>
      </c>
      <c r="J604" s="7">
        <f t="shared" si="44"/>
        <v>-0.59127087910519061</v>
      </c>
      <c r="K604" s="7">
        <f t="shared" si="45"/>
        <v>-0.26399752761987283</v>
      </c>
      <c r="L604" s="7">
        <f t="shared" si="46"/>
        <v>-0.92845827147086868</v>
      </c>
      <c r="M604" s="6">
        <f t="shared" si="47"/>
        <v>-4.6499791051762012</v>
      </c>
    </row>
    <row r="605" spans="1:13" ht="21" x14ac:dyDescent="0.4">
      <c r="A605" s="6">
        <v>214</v>
      </c>
      <c r="B605" s="6" t="s">
        <v>225</v>
      </c>
      <c r="C605" s="7">
        <f t="shared" si="37"/>
        <v>0.91958875998520206</v>
      </c>
      <c r="D605" s="7">
        <f t="shared" si="38"/>
        <v>1.0089970623300244</v>
      </c>
      <c r="E605" s="7">
        <f t="shared" si="39"/>
        <v>-0.30472552397380048</v>
      </c>
      <c r="F605" s="7">
        <f t="shared" si="40"/>
        <v>-0.44272550651157871</v>
      </c>
      <c r="G605" s="7">
        <f t="shared" si="41"/>
        <v>0.50003973601755314</v>
      </c>
      <c r="H605" s="7">
        <f t="shared" si="42"/>
        <v>0.91625555062524999</v>
      </c>
      <c r="I605" s="7">
        <f t="shared" si="43"/>
        <v>-0.42434936210820284</v>
      </c>
      <c r="J605" s="7">
        <f t="shared" si="44"/>
        <v>2.1360111172723051</v>
      </c>
      <c r="K605" s="7">
        <f t="shared" si="45"/>
        <v>2.7282418460691106E-2</v>
      </c>
      <c r="L605" s="7">
        <f t="shared" si="46"/>
        <v>-0.19244137441271303</v>
      </c>
      <c r="M605" s="6">
        <f t="shared" si="47"/>
        <v>4.1439328776847315</v>
      </c>
    </row>
    <row r="606" spans="1:13" ht="21" x14ac:dyDescent="0.4">
      <c r="A606" s="6">
        <v>215</v>
      </c>
      <c r="B606" s="6" t="s">
        <v>226</v>
      </c>
      <c r="C606" s="7">
        <f t="shared" si="37"/>
        <v>0.87774954886449297</v>
      </c>
      <c r="D606" s="7">
        <f t="shared" si="38"/>
        <v>0.56136304401761639</v>
      </c>
      <c r="E606" s="7">
        <f t="shared" si="39"/>
        <v>0.29612390275818129</v>
      </c>
      <c r="F606" s="7">
        <f t="shared" si="40"/>
        <v>0.33547251472404827</v>
      </c>
      <c r="G606" s="7">
        <f t="shared" si="41"/>
        <v>-0.26467128104275517</v>
      </c>
      <c r="H606" s="7">
        <f t="shared" si="42"/>
        <v>-0.2258761198360561</v>
      </c>
      <c r="I606" s="7">
        <f t="shared" si="43"/>
        <v>0.23368686668429139</v>
      </c>
      <c r="J606" s="7">
        <f t="shared" si="44"/>
        <v>-2.1817904428853278E-2</v>
      </c>
      <c r="K606" s="7">
        <f t="shared" si="45"/>
        <v>-0.25732526146772305</v>
      </c>
      <c r="L606" s="7">
        <f t="shared" si="46"/>
        <v>-0.19463477021460635</v>
      </c>
      <c r="M606" s="6">
        <f t="shared" si="47"/>
        <v>1.3400705400586361</v>
      </c>
    </row>
    <row r="607" spans="1:13" ht="21" x14ac:dyDescent="0.4">
      <c r="A607" s="6">
        <v>216</v>
      </c>
      <c r="B607" s="6" t="s">
        <v>227</v>
      </c>
      <c r="C607" s="7">
        <f t="shared" si="37"/>
        <v>0.52175533476537217</v>
      </c>
      <c r="D607" s="7">
        <f t="shared" si="38"/>
        <v>0.94795605983287778</v>
      </c>
      <c r="E607" s="7">
        <f t="shared" si="39"/>
        <v>0.58521278171388502</v>
      </c>
      <c r="F607" s="7">
        <f t="shared" si="40"/>
        <v>1.2259341743835539</v>
      </c>
      <c r="G607" s="7">
        <f t="shared" si="41"/>
        <v>0.3534339647119813</v>
      </c>
      <c r="H607" s="7">
        <f t="shared" si="42"/>
        <v>1.6084565630260415</v>
      </c>
      <c r="I607" s="7">
        <f t="shared" si="43"/>
        <v>-0.19481077406344191</v>
      </c>
      <c r="J607" s="7">
        <f t="shared" si="44"/>
        <v>-1.0015574632911193</v>
      </c>
      <c r="K607" s="7">
        <f t="shared" si="45"/>
        <v>-0.30152723460159558</v>
      </c>
      <c r="L607" s="7">
        <f t="shared" si="46"/>
        <v>-0.6335797424511882</v>
      </c>
      <c r="M607" s="6">
        <f t="shared" si="47"/>
        <v>3.1112736640263661</v>
      </c>
    </row>
    <row r="608" spans="1:13" ht="21" x14ac:dyDescent="0.4">
      <c r="A608" s="6">
        <v>217</v>
      </c>
      <c r="B608" s="6" t="s">
        <v>228</v>
      </c>
      <c r="C608" s="7">
        <f t="shared" si="37"/>
        <v>0.93195750266596811</v>
      </c>
      <c r="D608" s="7">
        <f t="shared" si="38"/>
        <v>0.19511702903473738</v>
      </c>
      <c r="E608" s="7">
        <f t="shared" si="39"/>
        <v>-0.2440200723842553</v>
      </c>
      <c r="F608" s="7">
        <f t="shared" si="40"/>
        <v>0.8179979460450939</v>
      </c>
      <c r="G608" s="7">
        <f t="shared" si="41"/>
        <v>0.3509132568665122</v>
      </c>
      <c r="H608" s="7">
        <f t="shared" si="42"/>
        <v>0.70859524690501208</v>
      </c>
      <c r="I608" s="7">
        <f t="shared" si="43"/>
        <v>-0.3085171403517793</v>
      </c>
      <c r="J608" s="7">
        <f t="shared" si="44"/>
        <v>-0.87114145976537527</v>
      </c>
      <c r="K608" s="7">
        <f t="shared" si="45"/>
        <v>-0.26375050834012842</v>
      </c>
      <c r="L608" s="7">
        <f t="shared" si="46"/>
        <v>-1.1954001618422512</v>
      </c>
      <c r="M608" s="6">
        <f t="shared" si="47"/>
        <v>0.12175163883353424</v>
      </c>
    </row>
    <row r="609" spans="1:13" ht="21" x14ac:dyDescent="0.4">
      <c r="A609" s="6">
        <v>218</v>
      </c>
      <c r="B609" s="6" t="s">
        <v>229</v>
      </c>
      <c r="C609" s="7">
        <f t="shared" si="37"/>
        <v>0.63565768626349362</v>
      </c>
      <c r="D609" s="7">
        <f t="shared" si="38"/>
        <v>0.45962803985570549</v>
      </c>
      <c r="E609" s="7">
        <f t="shared" si="39"/>
        <v>-0.26157103655536479</v>
      </c>
      <c r="F609" s="7">
        <f t="shared" si="40"/>
        <v>1.0732246245970822</v>
      </c>
      <c r="G609" s="7">
        <f t="shared" si="41"/>
        <v>0.98309197537498394</v>
      </c>
      <c r="H609" s="7">
        <f t="shared" si="42"/>
        <v>0.36249474070461635</v>
      </c>
      <c r="I609" s="7">
        <f t="shared" si="43"/>
        <v>-0.46770070258142493</v>
      </c>
      <c r="J609" s="7">
        <f t="shared" si="44"/>
        <v>-0.14105687217880442</v>
      </c>
      <c r="K609" s="7">
        <f t="shared" si="45"/>
        <v>-0.2626205130411074</v>
      </c>
      <c r="L609" s="7">
        <f t="shared" si="46"/>
        <v>0.98170346440597289</v>
      </c>
      <c r="M609" s="6">
        <f t="shared" si="47"/>
        <v>3.3628514068451527</v>
      </c>
    </row>
    <row r="610" spans="1:13" ht="21" x14ac:dyDescent="0.4">
      <c r="A610" s="6">
        <v>219</v>
      </c>
      <c r="B610" s="6" t="s">
        <v>230</v>
      </c>
      <c r="C610" s="7">
        <f t="shared" si="37"/>
        <v>-0.98923370496441887</v>
      </c>
      <c r="D610" s="7">
        <f t="shared" si="38"/>
        <v>0.13407602653759071</v>
      </c>
      <c r="E610" s="7">
        <f t="shared" si="39"/>
        <v>-0.62014084918616796</v>
      </c>
      <c r="F610" s="7">
        <f t="shared" si="40"/>
        <v>1.2340517374637816</v>
      </c>
      <c r="G610" s="7">
        <f t="shared" si="41"/>
        <v>0.90816213072901408</v>
      </c>
      <c r="H610" s="7">
        <f t="shared" si="42"/>
        <v>0.70859524690501208</v>
      </c>
      <c r="I610" s="7">
        <f t="shared" si="43"/>
        <v>-0.55446631156007453</v>
      </c>
      <c r="J610" s="7">
        <f t="shared" si="44"/>
        <v>-0.20400851593836622</v>
      </c>
      <c r="K610" s="7">
        <f t="shared" si="45"/>
        <v>-0.4119244071394273</v>
      </c>
      <c r="L610" s="7">
        <f t="shared" si="46"/>
        <v>-0.53602242679237488</v>
      </c>
      <c r="M610" s="6">
        <f t="shared" si="47"/>
        <v>-0.33091107394543123</v>
      </c>
    </row>
    <row r="611" spans="1:13" ht="21" x14ac:dyDescent="0.4">
      <c r="A611" s="6">
        <v>220</v>
      </c>
      <c r="B611" s="6" t="s">
        <v>231</v>
      </c>
      <c r="C611" s="7">
        <f t="shared" si="37"/>
        <v>0.11432964413859034</v>
      </c>
      <c r="D611" s="7">
        <f t="shared" si="38"/>
        <v>1.0293440631624067</v>
      </c>
      <c r="E611" s="7">
        <f t="shared" si="39"/>
        <v>0.98149507799839786</v>
      </c>
      <c r="F611" s="7">
        <f t="shared" si="40"/>
        <v>0.98150555478212165</v>
      </c>
      <c r="G611" s="7">
        <f t="shared" si="41"/>
        <v>0.16421228682436051</v>
      </c>
      <c r="H611" s="7">
        <f t="shared" si="42"/>
        <v>4.204210359529009</v>
      </c>
      <c r="I611" s="7">
        <f t="shared" si="43"/>
        <v>5.6330018096414274E-4</v>
      </c>
      <c r="J611" s="7">
        <f t="shared" si="44"/>
        <v>-0.51904750355461038</v>
      </c>
      <c r="K611" s="7">
        <f t="shared" si="45"/>
        <v>-0.28281940533186933</v>
      </c>
      <c r="L611" s="7">
        <f t="shared" si="46"/>
        <v>-1.298285699277449</v>
      </c>
      <c r="M611" s="6">
        <f t="shared" si="47"/>
        <v>5.375507678451922</v>
      </c>
    </row>
    <row r="612" spans="1:13" ht="21" x14ac:dyDescent="0.4">
      <c r="A612" s="6">
        <v>221</v>
      </c>
      <c r="B612" s="6" t="s">
        <v>232</v>
      </c>
      <c r="C612" s="7">
        <f t="shared" si="37"/>
        <v>-1.9127373714777161</v>
      </c>
      <c r="D612" s="7">
        <f t="shared" si="38"/>
        <v>0.25615803153188371</v>
      </c>
      <c r="E612" s="7">
        <f t="shared" si="39"/>
        <v>1.1529483183793232</v>
      </c>
      <c r="F612" s="7">
        <f t="shared" si="40"/>
        <v>-1.4335362993192677</v>
      </c>
      <c r="G612" s="7">
        <f t="shared" si="41"/>
        <v>-2.5225990830601082</v>
      </c>
      <c r="H612" s="7">
        <f t="shared" si="42"/>
        <v>-0.84885703099676868</v>
      </c>
      <c r="I612" s="7">
        <f t="shared" si="43"/>
        <v>1.738097706733593</v>
      </c>
      <c r="J612" s="7">
        <f t="shared" si="44"/>
        <v>-1.3678011014589699</v>
      </c>
      <c r="K612" s="7">
        <f t="shared" si="45"/>
        <v>-0.30491900028176394</v>
      </c>
      <c r="L612" s="7">
        <f t="shared" si="46"/>
        <v>-1.0704104363339602</v>
      </c>
      <c r="M612" s="6">
        <f t="shared" si="47"/>
        <v>-6.3136562662837541</v>
      </c>
    </row>
    <row r="613" spans="1:13" ht="21" x14ac:dyDescent="0.4">
      <c r="A613" s="6">
        <v>222</v>
      </c>
      <c r="B613" s="6" t="s">
        <v>233</v>
      </c>
      <c r="C613" s="7">
        <f t="shared" si="37"/>
        <v>0.12421960092305857</v>
      </c>
      <c r="D613" s="7">
        <f t="shared" si="38"/>
        <v>0.76483305234143817</v>
      </c>
      <c r="E613" s="7">
        <f t="shared" si="39"/>
        <v>0.22276729850525054</v>
      </c>
      <c r="F613" s="7">
        <f t="shared" si="40"/>
        <v>-0.861258116179074</v>
      </c>
      <c r="G613" s="7">
        <f t="shared" si="41"/>
        <v>0.28068010292824058</v>
      </c>
      <c r="H613" s="7">
        <f t="shared" si="42"/>
        <v>-0.9180771322368475</v>
      </c>
      <c r="I613" s="7">
        <f t="shared" si="43"/>
        <v>-0.46508209150467406</v>
      </c>
      <c r="J613" s="7">
        <f t="shared" si="44"/>
        <v>1.1878739628998585</v>
      </c>
      <c r="K613" s="7">
        <f t="shared" si="45"/>
        <v>-9.183968661200187E-2</v>
      </c>
      <c r="L613" s="7">
        <f t="shared" si="46"/>
        <v>-4.9254288006863794E-2</v>
      </c>
      <c r="M613" s="6">
        <f t="shared" si="47"/>
        <v>0.19486270305838524</v>
      </c>
    </row>
    <row r="614" spans="1:13" ht="21" x14ac:dyDescent="0.4">
      <c r="A614" s="6">
        <v>223</v>
      </c>
      <c r="B614" s="6" t="s">
        <v>234</v>
      </c>
      <c r="C614" s="7">
        <f t="shared" si="37"/>
        <v>-0.1265589962727868</v>
      </c>
      <c r="D614" s="7">
        <f t="shared" si="38"/>
        <v>0.60205704568238072</v>
      </c>
      <c r="E614" s="7">
        <f t="shared" si="39"/>
        <v>-0.40230004903949712</v>
      </c>
      <c r="F614" s="7">
        <f t="shared" si="40"/>
        <v>-0.15725789739958632</v>
      </c>
      <c r="G614" s="7">
        <f t="shared" si="41"/>
        <v>-0.42827053769340795</v>
      </c>
      <c r="H614" s="7">
        <f t="shared" si="42"/>
        <v>0.673985196284972</v>
      </c>
      <c r="I614" s="7">
        <f t="shared" si="43"/>
        <v>-0.43509733348198026</v>
      </c>
      <c r="J614" s="7">
        <f t="shared" si="44"/>
        <v>-0.69546054097237997</v>
      </c>
      <c r="K614" s="7">
        <f t="shared" si="45"/>
        <v>-0.34651770599513987</v>
      </c>
      <c r="L614" s="7">
        <f t="shared" si="46"/>
        <v>0.99073699891978273</v>
      </c>
      <c r="M614" s="6">
        <f t="shared" si="47"/>
        <v>-0.32468381996764273</v>
      </c>
    </row>
    <row r="615" spans="1:13" ht="21" x14ac:dyDescent="0.4">
      <c r="A615" s="6">
        <v>224</v>
      </c>
      <c r="B615" s="6" t="s">
        <v>235</v>
      </c>
      <c r="C615" s="7">
        <f t="shared" si="37"/>
        <v>0.52081114343660273</v>
      </c>
      <c r="D615" s="7">
        <f t="shared" si="38"/>
        <v>0.54101604318523422</v>
      </c>
      <c r="E615" s="7">
        <f t="shared" si="39"/>
        <v>-0.93348781134404502</v>
      </c>
      <c r="F615" s="7">
        <f t="shared" si="40"/>
        <v>0.42733147024877843</v>
      </c>
      <c r="G615" s="7">
        <f t="shared" si="41"/>
        <v>0.95683425595626692</v>
      </c>
      <c r="H615" s="7">
        <f t="shared" si="42"/>
        <v>0.84703544938516984</v>
      </c>
      <c r="I615" s="7">
        <f t="shared" si="43"/>
        <v>-0.48502305959654152</v>
      </c>
      <c r="J615" s="7">
        <f t="shared" si="44"/>
        <v>-0.6018073352352461</v>
      </c>
      <c r="K615" s="7">
        <f t="shared" si="45"/>
        <v>-0.33561884396838942</v>
      </c>
      <c r="L615" s="7">
        <f t="shared" si="46"/>
        <v>0.73477290217307134</v>
      </c>
      <c r="M615" s="6">
        <f t="shared" si="47"/>
        <v>1.6718642142409015</v>
      </c>
    </row>
    <row r="616" spans="1:13" ht="21" x14ac:dyDescent="0.4">
      <c r="A616" s="6">
        <v>225</v>
      </c>
      <c r="B616" s="6" t="s">
        <v>236</v>
      </c>
      <c r="C616" s="7">
        <f t="shared" si="37"/>
        <v>-1.1123551459621077</v>
      </c>
      <c r="D616" s="7">
        <f t="shared" si="38"/>
        <v>0.64275104734714517</v>
      </c>
      <c r="E616" s="7">
        <f t="shared" si="39"/>
        <v>-0.86744076196329312</v>
      </c>
      <c r="F616" s="7">
        <f t="shared" si="40"/>
        <v>-0.68168461038663974</v>
      </c>
      <c r="G616" s="7">
        <f t="shared" si="41"/>
        <v>-1.062999873847259</v>
      </c>
      <c r="H616" s="7">
        <f t="shared" si="42"/>
        <v>-0.36431632231621514</v>
      </c>
      <c r="I616" s="7">
        <f t="shared" si="43"/>
        <v>1.2234194044416815</v>
      </c>
      <c r="J616" s="7">
        <f t="shared" si="44"/>
        <v>-0.34822224586576039</v>
      </c>
      <c r="K616" s="7">
        <f t="shared" si="45"/>
        <v>-0.23381500303313338</v>
      </c>
      <c r="L616" s="7">
        <f t="shared" si="46"/>
        <v>-3.7110697836040776E-2</v>
      </c>
      <c r="M616" s="6">
        <f t="shared" si="47"/>
        <v>-2.8417742094216227</v>
      </c>
    </row>
    <row r="617" spans="1:13" ht="21" x14ac:dyDescent="0.4">
      <c r="A617" s="6">
        <v>226</v>
      </c>
      <c r="B617" s="6" t="s">
        <v>237</v>
      </c>
      <c r="C617" s="7">
        <f t="shared" si="37"/>
        <v>-1.0867229534334988</v>
      </c>
      <c r="D617" s="7">
        <f t="shared" si="38"/>
        <v>-2.144788066689213</v>
      </c>
      <c r="E617" s="7">
        <f t="shared" si="39"/>
        <v>-0.19988160642533356</v>
      </c>
      <c r="F617" s="7">
        <f t="shared" si="40"/>
        <v>0.74280774685549744</v>
      </c>
      <c r="G617" s="7">
        <f t="shared" si="41"/>
        <v>-0.17316867265606289</v>
      </c>
      <c r="H617" s="7">
        <f t="shared" si="42"/>
        <v>-1.3333977396773222</v>
      </c>
      <c r="I617" s="7">
        <f t="shared" si="43"/>
        <v>-0.63374171192779116</v>
      </c>
      <c r="J617" s="7">
        <f t="shared" si="44"/>
        <v>-0.65757952330927394</v>
      </c>
      <c r="K617" s="7">
        <f t="shared" si="45"/>
        <v>-1.1132085841379915E-2</v>
      </c>
      <c r="L617" s="7">
        <f t="shared" si="46"/>
        <v>-0.89223133431984747</v>
      </c>
      <c r="M617" s="6">
        <f t="shared" si="47"/>
        <v>-6.3898359474242259</v>
      </c>
    </row>
    <row r="618" spans="1:13" ht="21" x14ac:dyDescent="0.4">
      <c r="A618" s="6">
        <v>227</v>
      </c>
      <c r="B618" s="6" t="s">
        <v>238</v>
      </c>
      <c r="C618" s="7">
        <f t="shared" si="37"/>
        <v>0.20028720346514256</v>
      </c>
      <c r="D618" s="7">
        <f t="shared" si="38"/>
        <v>1.0496910639947887</v>
      </c>
      <c r="E618" s="7">
        <f t="shared" si="39"/>
        <v>-0.52600020841481887</v>
      </c>
      <c r="F618" s="7">
        <f t="shared" si="40"/>
        <v>-2.7831477858680519E-2</v>
      </c>
      <c r="G618" s="7">
        <f t="shared" si="41"/>
        <v>0.39508646693612687</v>
      </c>
      <c r="H618" s="7">
        <f t="shared" si="42"/>
        <v>0.15483443698437843</v>
      </c>
      <c r="I618" s="7">
        <f t="shared" si="43"/>
        <v>-0.39751184758214142</v>
      </c>
      <c r="J618" s="7">
        <f t="shared" si="44"/>
        <v>2.5699560104335679E-2</v>
      </c>
      <c r="K618" s="7">
        <f t="shared" si="45"/>
        <v>4.8056485345470995E-2</v>
      </c>
      <c r="L618" s="7">
        <f t="shared" si="46"/>
        <v>0.44387131613823205</v>
      </c>
      <c r="M618" s="6">
        <f t="shared" si="47"/>
        <v>1.3661829991128345</v>
      </c>
    </row>
    <row r="619" spans="1:13" ht="21" x14ac:dyDescent="0.4">
      <c r="A619" s="6">
        <v>228</v>
      </c>
      <c r="B619" s="6" t="s">
        <v>239</v>
      </c>
      <c r="C619" s="7">
        <f t="shared" si="37"/>
        <v>-1.49731856425969</v>
      </c>
      <c r="D619" s="7">
        <f t="shared" si="38"/>
        <v>0.41893403819094127</v>
      </c>
      <c r="E619" s="7">
        <f t="shared" si="39"/>
        <v>3.1671925531425811</v>
      </c>
      <c r="F619" s="7">
        <f t="shared" si="40"/>
        <v>0.25452526558555794</v>
      </c>
      <c r="G619" s="7">
        <f t="shared" si="41"/>
        <v>-0.48359609223215388</v>
      </c>
      <c r="H619" s="7">
        <f t="shared" si="42"/>
        <v>-0.71041682851661081</v>
      </c>
      <c r="I619" s="7">
        <f t="shared" si="43"/>
        <v>1.4161557487247518</v>
      </c>
      <c r="J619" s="7">
        <f t="shared" si="44"/>
        <v>-0.55280841815300319</v>
      </c>
      <c r="K619" s="7">
        <f t="shared" si="45"/>
        <v>-7.0500690648893138E-2</v>
      </c>
      <c r="L619" s="7">
        <f t="shared" si="46"/>
        <v>3.655120668085151E-3</v>
      </c>
      <c r="M619" s="6">
        <f t="shared" si="47"/>
        <v>1.9458221325015663</v>
      </c>
    </row>
    <row r="620" spans="1:13" ht="21" x14ac:dyDescent="0.4">
      <c r="A620" s="6">
        <v>229</v>
      </c>
      <c r="B620" s="6" t="s">
        <v>240</v>
      </c>
      <c r="C620" s="7">
        <f t="shared" si="37"/>
        <v>-1.6350909485919895E-2</v>
      </c>
      <c r="D620" s="7">
        <f t="shared" si="38"/>
        <v>-0.94431501757866487</v>
      </c>
      <c r="E620" s="7">
        <f t="shared" si="39"/>
        <v>-0.30446446844265107</v>
      </c>
      <c r="F620" s="7">
        <f t="shared" si="40"/>
        <v>0.92063927965835268</v>
      </c>
      <c r="G620" s="7">
        <f t="shared" si="41"/>
        <v>1.0135205154303453</v>
      </c>
      <c r="H620" s="7">
        <f t="shared" si="42"/>
        <v>0.74320529752505216</v>
      </c>
      <c r="I620" s="7">
        <f t="shared" si="43"/>
        <v>-0.49693921111784201</v>
      </c>
      <c r="J620" s="7">
        <f t="shared" si="44"/>
        <v>-0.71329582280702031</v>
      </c>
      <c r="K620" s="7">
        <f t="shared" si="45"/>
        <v>-0.41789338792010966</v>
      </c>
      <c r="L620" s="7">
        <f t="shared" si="46"/>
        <v>3.8667258206589603E-2</v>
      </c>
      <c r="M620" s="6">
        <f t="shared" si="47"/>
        <v>-0.1772264665318683</v>
      </c>
    </row>
    <row r="621" spans="1:13" ht="21" x14ac:dyDescent="0.4">
      <c r="A621" s="6">
        <v>230</v>
      </c>
      <c r="B621" s="6" t="s">
        <v>241</v>
      </c>
      <c r="C621" s="7">
        <f t="shared" si="37"/>
        <v>0.87146206776374213</v>
      </c>
      <c r="D621" s="7">
        <f t="shared" si="38"/>
        <v>-0.39494599510434586</v>
      </c>
      <c r="E621" s="7">
        <f t="shared" si="39"/>
        <v>7.0712492208183139E-2</v>
      </c>
      <c r="F621" s="7">
        <f t="shared" si="40"/>
        <v>0.79993421401375953</v>
      </c>
      <c r="G621" s="7">
        <f t="shared" si="41"/>
        <v>0.30365934245843806</v>
      </c>
      <c r="H621" s="7">
        <f t="shared" si="42"/>
        <v>-8.7435917355898327E-2</v>
      </c>
      <c r="I621" s="7">
        <f t="shared" si="43"/>
        <v>-0.49976600847046471</v>
      </c>
      <c r="J621" s="7">
        <f t="shared" si="44"/>
        <v>-0.10014268598267434</v>
      </c>
      <c r="K621" s="7">
        <f t="shared" si="45"/>
        <v>-0.29393094650323043</v>
      </c>
      <c r="L621" s="7">
        <f t="shared" si="46"/>
        <v>-0.85373515149264589</v>
      </c>
      <c r="M621" s="6">
        <f t="shared" si="47"/>
        <v>-0.18418858846513664</v>
      </c>
    </row>
    <row r="622" spans="1:13" ht="21" x14ac:dyDescent="0.4">
      <c r="A622" s="6">
        <v>231</v>
      </c>
      <c r="B622" s="6" t="s">
        <v>242</v>
      </c>
      <c r="C622" s="7">
        <f t="shared" si="37"/>
        <v>0.30401609250631234</v>
      </c>
      <c r="D622" s="7">
        <f t="shared" si="38"/>
        <v>0.2358110306995016</v>
      </c>
      <c r="E622" s="7">
        <f t="shared" si="39"/>
        <v>0.87010469097649712</v>
      </c>
      <c r="F622" s="7">
        <f t="shared" si="40"/>
        <v>-0.28911360850626278</v>
      </c>
      <c r="G622" s="7">
        <f t="shared" si="41"/>
        <v>0.73424465425334884</v>
      </c>
      <c r="H622" s="7">
        <f t="shared" si="42"/>
        <v>1.1931359555855656</v>
      </c>
      <c r="I622" s="7">
        <f t="shared" si="43"/>
        <v>-0.59540737888213668</v>
      </c>
      <c r="J622" s="7">
        <f t="shared" si="44"/>
        <v>0.24655480077795244</v>
      </c>
      <c r="K622" s="7">
        <f t="shared" si="45"/>
        <v>-0.1535227520823842</v>
      </c>
      <c r="L622" s="7">
        <f t="shared" si="46"/>
        <v>1.2672186342291938</v>
      </c>
      <c r="M622" s="6">
        <f t="shared" si="47"/>
        <v>3.8130421195575885</v>
      </c>
    </row>
    <row r="623" spans="1:13" ht="21" x14ac:dyDescent="0.4">
      <c r="A623" s="6">
        <v>232</v>
      </c>
      <c r="B623" s="6" t="s">
        <v>243</v>
      </c>
      <c r="C623" s="7">
        <f t="shared" si="37"/>
        <v>-2.3372144457742206</v>
      </c>
      <c r="D623" s="7">
        <f t="shared" si="38"/>
        <v>0.56136304401761639</v>
      </c>
      <c r="E623" s="7">
        <f t="shared" si="39"/>
        <v>1.6976908871089276</v>
      </c>
      <c r="F623" s="7">
        <f t="shared" si="40"/>
        <v>-1.4718921536064846</v>
      </c>
      <c r="G623" s="7">
        <f t="shared" si="41"/>
        <v>0.37248188619942491</v>
      </c>
      <c r="H623" s="7">
        <f t="shared" si="42"/>
        <v>1.9891671198464771</v>
      </c>
      <c r="I623" s="7">
        <f t="shared" si="43"/>
        <v>-0.44715613433117429</v>
      </c>
      <c r="J623" s="7">
        <f t="shared" si="44"/>
        <v>-0.71328415377394738</v>
      </c>
      <c r="K623" s="7">
        <f t="shared" si="45"/>
        <v>-0.23821360253668472</v>
      </c>
      <c r="L623" s="7">
        <f t="shared" si="46"/>
        <v>-1.9259858980089175</v>
      </c>
      <c r="M623" s="6">
        <f t="shared" si="47"/>
        <v>-2.5130434508589832</v>
      </c>
    </row>
    <row r="624" spans="1:13" ht="21" x14ac:dyDescent="0.4">
      <c r="A624" s="6">
        <v>233</v>
      </c>
      <c r="B624" s="6" t="s">
        <v>244</v>
      </c>
      <c r="C624" s="7">
        <f t="shared" si="37"/>
        <v>-0.90163339105750551</v>
      </c>
      <c r="D624" s="7">
        <f t="shared" si="38"/>
        <v>0.98865006149764223</v>
      </c>
      <c r="E624" s="7">
        <f t="shared" si="39"/>
        <v>1.6407004565395826</v>
      </c>
      <c r="F624" s="7">
        <f t="shared" si="40"/>
        <v>-1.7704498668780495</v>
      </c>
      <c r="G624" s="7">
        <f t="shared" si="41"/>
        <v>-0.88642345073226592</v>
      </c>
      <c r="H624" s="7">
        <f t="shared" si="42"/>
        <v>-0.74502687913664967</v>
      </c>
      <c r="I624" s="7">
        <f t="shared" si="43"/>
        <v>-0.57579405357184121</v>
      </c>
      <c r="J624" s="7">
        <f t="shared" si="44"/>
        <v>1.0526583871358985</v>
      </c>
      <c r="K624" s="7">
        <f t="shared" si="45"/>
        <v>0.18214836024956482</v>
      </c>
      <c r="L624" s="7">
        <f t="shared" si="46"/>
        <v>-0.43574630000598441</v>
      </c>
      <c r="M624" s="6">
        <f t="shared" si="47"/>
        <v>-1.4509166759596079</v>
      </c>
    </row>
    <row r="625" spans="1:13" ht="21" x14ac:dyDescent="0.4">
      <c r="A625" s="6">
        <v>234</v>
      </c>
      <c r="B625" s="6" t="s">
        <v>245</v>
      </c>
      <c r="C625" s="7">
        <f t="shared" si="37"/>
        <v>-2.6270429990490993</v>
      </c>
      <c r="D625" s="7">
        <f t="shared" si="38"/>
        <v>1.782183093960547</v>
      </c>
      <c r="E625" s="7">
        <f t="shared" si="39"/>
        <v>2.228597512687621</v>
      </c>
      <c r="F625" s="7">
        <f t="shared" si="40"/>
        <v>0.13823350869335169</v>
      </c>
      <c r="G625" s="7">
        <f t="shared" si="41"/>
        <v>-1.7264388736950151</v>
      </c>
      <c r="H625" s="7">
        <f t="shared" si="42"/>
        <v>1.1931359555855656</v>
      </c>
      <c r="I625" s="7">
        <f t="shared" si="43"/>
        <v>2.9193609171355144</v>
      </c>
      <c r="J625" s="7">
        <f t="shared" si="44"/>
        <v>-1.0573238187058605</v>
      </c>
      <c r="K625" s="7">
        <f t="shared" si="45"/>
        <v>0.42759299519365496</v>
      </c>
      <c r="L625" s="7">
        <f t="shared" si="46"/>
        <v>-0.53215257590352694</v>
      </c>
      <c r="M625" s="6">
        <f t="shared" si="47"/>
        <v>2.7461457159027525</v>
      </c>
    </row>
    <row r="626" spans="1:13" ht="21" x14ac:dyDescent="0.4">
      <c r="A626" s="6">
        <v>235</v>
      </c>
      <c r="B626" s="6" t="s">
        <v>246</v>
      </c>
      <c r="C626" s="7">
        <f t="shared" si="37"/>
        <v>0.94448839267717355</v>
      </c>
      <c r="D626" s="7">
        <f t="shared" si="38"/>
        <v>1.7007950906310183</v>
      </c>
      <c r="E626" s="7">
        <f t="shared" si="39"/>
        <v>0.39048543667127139</v>
      </c>
      <c r="F626" s="7">
        <f t="shared" si="40"/>
        <v>0.81609155688831636</v>
      </c>
      <c r="G626" s="7">
        <f t="shared" si="41"/>
        <v>0.49076169951779103</v>
      </c>
      <c r="H626" s="7">
        <f t="shared" si="42"/>
        <v>2.127607322326635</v>
      </c>
      <c r="I626" s="7">
        <f t="shared" si="43"/>
        <v>-0.34494461607669141</v>
      </c>
      <c r="J626" s="7">
        <f t="shared" si="44"/>
        <v>-0.5978766538598751</v>
      </c>
      <c r="K626" s="7">
        <f t="shared" si="45"/>
        <v>-0.27132084541250512</v>
      </c>
      <c r="L626" s="7">
        <f t="shared" si="46"/>
        <v>-0.66545554671503127</v>
      </c>
      <c r="M626" s="6">
        <f t="shared" si="47"/>
        <v>4.5906318366481029</v>
      </c>
    </row>
    <row r="627" spans="1:13" ht="21" x14ac:dyDescent="0.4">
      <c r="A627" s="6">
        <v>236</v>
      </c>
      <c r="B627" s="6" t="s">
        <v>247</v>
      </c>
      <c r="C627" s="7">
        <f t="shared" si="37"/>
        <v>0.91747257853229613</v>
      </c>
      <c r="D627" s="7">
        <f t="shared" si="38"/>
        <v>0.52066904235285216</v>
      </c>
      <c r="E627" s="7">
        <f t="shared" si="39"/>
        <v>-0.51146142344927825</v>
      </c>
      <c r="F627" s="7">
        <f t="shared" si="40"/>
        <v>0.9004906140016119</v>
      </c>
      <c r="G627" s="7">
        <f t="shared" si="41"/>
        <v>0.87154719968721528</v>
      </c>
      <c r="H627" s="7">
        <f t="shared" si="42"/>
        <v>1.0546957531054078</v>
      </c>
      <c r="I627" s="7">
        <f t="shared" si="43"/>
        <v>-0.24700348620828957</v>
      </c>
      <c r="J627" s="7">
        <f t="shared" si="44"/>
        <v>-0.73533262135332533</v>
      </c>
      <c r="K627" s="7">
        <f t="shared" si="45"/>
        <v>-0.46213600885911577</v>
      </c>
      <c r="L627" s="7">
        <f t="shared" si="46"/>
        <v>-0.85323283053530019</v>
      </c>
      <c r="M627" s="6">
        <f t="shared" si="47"/>
        <v>1.4557088172740742</v>
      </c>
    </row>
    <row r="628" spans="1:13" ht="21" x14ac:dyDescent="0.4">
      <c r="A628" s="6">
        <v>237</v>
      </c>
      <c r="B628" s="6" t="s">
        <v>248</v>
      </c>
      <c r="C628" s="7">
        <f t="shared" si="37"/>
        <v>0.78692598142573578</v>
      </c>
      <c r="D628" s="7">
        <f t="shared" si="38"/>
        <v>-0.59841600342816759</v>
      </c>
      <c r="E628" s="7">
        <f t="shared" si="39"/>
        <v>-0.39543228045080214</v>
      </c>
      <c r="F628" s="7">
        <f t="shared" si="40"/>
        <v>-0.30897318737988444</v>
      </c>
      <c r="G628" s="7">
        <f t="shared" si="41"/>
        <v>-0.21630843525129029</v>
      </c>
      <c r="H628" s="7">
        <f t="shared" si="42"/>
        <v>1.5046264111659224</v>
      </c>
      <c r="I628" s="7">
        <f t="shared" si="43"/>
        <v>-0.39817822805671399</v>
      </c>
      <c r="J628" s="7">
        <f t="shared" si="44"/>
        <v>1.447925940434359</v>
      </c>
      <c r="K628" s="7">
        <f t="shared" si="45"/>
        <v>-0.26796173546844737</v>
      </c>
      <c r="L628" s="7">
        <f t="shared" si="46"/>
        <v>0.61844720128517316</v>
      </c>
      <c r="M628" s="6">
        <f t="shared" si="47"/>
        <v>2.1726556642758847</v>
      </c>
    </row>
    <row r="629" spans="1:13" ht="21" x14ac:dyDescent="0.4">
      <c r="A629" s="6">
        <v>238</v>
      </c>
      <c r="B629" s="6" t="s">
        <v>249</v>
      </c>
      <c r="C629" s="7">
        <f t="shared" si="37"/>
        <v>-0.96493978472332276</v>
      </c>
      <c r="D629" s="7">
        <f t="shared" si="38"/>
        <v>1.0496910639947887</v>
      </c>
      <c r="E629" s="7">
        <f t="shared" si="39"/>
        <v>2.9968839408597709</v>
      </c>
      <c r="F629" s="7">
        <f t="shared" si="40"/>
        <v>1.0410700078454962</v>
      </c>
      <c r="G629" s="7">
        <f t="shared" si="41"/>
        <v>0.15620862763797214</v>
      </c>
      <c r="H629" s="7">
        <f t="shared" si="42"/>
        <v>2.2660475248067926</v>
      </c>
      <c r="I629" s="7">
        <f t="shared" si="43"/>
        <v>0.4302529457432297</v>
      </c>
      <c r="J629" s="7">
        <f t="shared" si="44"/>
        <v>-1.3038794227013273</v>
      </c>
      <c r="K629" s="7">
        <f t="shared" si="45"/>
        <v>-0.31497337241846635</v>
      </c>
      <c r="L629" s="7">
        <f t="shared" si="46"/>
        <v>-1.0870910421786568</v>
      </c>
      <c r="M629" s="6">
        <f t="shared" si="47"/>
        <v>4.2692704888662769</v>
      </c>
    </row>
    <row r="630" spans="1:13" ht="21" x14ac:dyDescent="0.4">
      <c r="A630" s="6">
        <v>239</v>
      </c>
      <c r="B630" s="6" t="s">
        <v>250</v>
      </c>
      <c r="C630" s="7">
        <f t="shared" si="37"/>
        <v>-0.82476943319110951</v>
      </c>
      <c r="D630" s="7">
        <f t="shared" si="38"/>
        <v>-0.29321099094243497</v>
      </c>
      <c r="E630" s="7">
        <f t="shared" si="39"/>
        <v>-0.17445881393034077</v>
      </c>
      <c r="F630" s="7">
        <f t="shared" si="40"/>
        <v>1.1552707761259686</v>
      </c>
      <c r="G630" s="7">
        <f t="shared" si="41"/>
        <v>0.36005040516032327</v>
      </c>
      <c r="H630" s="7">
        <f t="shared" si="42"/>
        <v>-0.71041682851661081</v>
      </c>
      <c r="I630" s="7">
        <f t="shared" si="43"/>
        <v>-0.54193435333192452</v>
      </c>
      <c r="J630" s="7">
        <f t="shared" si="44"/>
        <v>0.20866065751874222</v>
      </c>
      <c r="K630" s="7">
        <f t="shared" si="45"/>
        <v>-0.25355154772453542</v>
      </c>
      <c r="L630" s="7">
        <f t="shared" si="46"/>
        <v>0.43301047003374171</v>
      </c>
      <c r="M630" s="6">
        <f t="shared" si="47"/>
        <v>-0.64134965879818007</v>
      </c>
    </row>
    <row r="631" spans="1:13" ht="21" x14ac:dyDescent="0.4">
      <c r="A631" s="6">
        <v>240</v>
      </c>
      <c r="B631" s="6" t="s">
        <v>251</v>
      </c>
      <c r="C631" s="7">
        <f t="shared" si="37"/>
        <v>-0.24777405829994087</v>
      </c>
      <c r="D631" s="7">
        <f t="shared" si="38"/>
        <v>-1.2291730292320151</v>
      </c>
      <c r="E631" s="7">
        <f t="shared" si="39"/>
        <v>-0.73024603974702662</v>
      </c>
      <c r="F631" s="7">
        <f t="shared" si="40"/>
        <v>-6.6831644793558201E-2</v>
      </c>
      <c r="G631" s="7">
        <f t="shared" si="41"/>
        <v>1.1656231916965367</v>
      </c>
      <c r="H631" s="7">
        <f t="shared" si="42"/>
        <v>-0.57197662603645183</v>
      </c>
      <c r="I631" s="7">
        <f t="shared" si="43"/>
        <v>-0.32207284248880474</v>
      </c>
      <c r="J631" s="7">
        <f t="shared" si="44"/>
        <v>1.5878353829975207</v>
      </c>
      <c r="K631" s="7">
        <f t="shared" si="45"/>
        <v>3.8077432992857494</v>
      </c>
      <c r="L631" s="7">
        <f t="shared" si="46"/>
        <v>0.13546979594042657</v>
      </c>
      <c r="M631" s="6">
        <f t="shared" si="47"/>
        <v>3.5285974293224363</v>
      </c>
    </row>
    <row r="632" spans="1:13" ht="21" x14ac:dyDescent="0.4">
      <c r="A632" s="6">
        <v>241</v>
      </c>
      <c r="B632" s="6" t="s">
        <v>252</v>
      </c>
      <c r="C632" s="7">
        <f t="shared" si="37"/>
        <v>-1.6187978472282107</v>
      </c>
      <c r="D632" s="7">
        <f t="shared" si="38"/>
        <v>-0.67980400675769648</v>
      </c>
      <c r="E632" s="7">
        <f t="shared" si="39"/>
        <v>-6.608060611400797E-2</v>
      </c>
      <c r="F632" s="7">
        <f t="shared" si="40"/>
        <v>0.84596996454897377</v>
      </c>
      <c r="G632" s="7">
        <f t="shared" si="41"/>
        <v>-4.0420149044126913E-2</v>
      </c>
      <c r="H632" s="7">
        <f t="shared" si="42"/>
        <v>-0.88346708161680865</v>
      </c>
      <c r="I632" s="7">
        <f t="shared" si="43"/>
        <v>1.7635610692214416</v>
      </c>
      <c r="J632" s="7">
        <f t="shared" si="44"/>
        <v>0.99845358698973941</v>
      </c>
      <c r="K632" s="7">
        <f t="shared" si="45"/>
        <v>-8.0115758126073161E-2</v>
      </c>
      <c r="L632" s="7">
        <f t="shared" si="46"/>
        <v>0.99878203965778534</v>
      </c>
      <c r="M632" s="6">
        <f t="shared" si="47"/>
        <v>1.2380812115310165</v>
      </c>
    </row>
    <row r="633" spans="1:13" ht="21" x14ac:dyDescent="0.4">
      <c r="A633" s="6">
        <v>242</v>
      </c>
      <c r="B633" s="6" t="s">
        <v>253</v>
      </c>
      <c r="C633" s="7">
        <f t="shared" si="37"/>
        <v>0.69761987733336184</v>
      </c>
      <c r="D633" s="7">
        <f t="shared" si="38"/>
        <v>-1.0460500217405757</v>
      </c>
      <c r="E633" s="7">
        <f t="shared" si="39"/>
        <v>-0.93447178988453017</v>
      </c>
      <c r="F633" s="7">
        <f t="shared" si="40"/>
        <v>-0.13546475955874362</v>
      </c>
      <c r="G633" s="7">
        <f t="shared" si="41"/>
        <v>1.2108147308439339</v>
      </c>
      <c r="H633" s="7">
        <f t="shared" si="42"/>
        <v>-0.36431632231621514</v>
      </c>
      <c r="I633" s="7">
        <f t="shared" si="43"/>
        <v>-0.22403526410695515</v>
      </c>
      <c r="J633" s="7">
        <f t="shared" si="44"/>
        <v>1.6038168961917554</v>
      </c>
      <c r="K633" s="7">
        <f t="shared" si="45"/>
        <v>1.7161031854854567</v>
      </c>
      <c r="L633" s="7">
        <f t="shared" si="46"/>
        <v>0.35288722057452238</v>
      </c>
      <c r="M633" s="6">
        <f t="shared" si="47"/>
        <v>2.8769037528220105</v>
      </c>
    </row>
    <row r="634" spans="1:13" ht="21" x14ac:dyDescent="0.4">
      <c r="A634" s="6">
        <v>243</v>
      </c>
      <c r="B634" s="6" t="s">
        <v>254</v>
      </c>
      <c r="C634" s="7">
        <f t="shared" si="37"/>
        <v>0.16981248018611289</v>
      </c>
      <c r="D634" s="7">
        <f t="shared" si="38"/>
        <v>-2.287217072515888</v>
      </c>
      <c r="E634" s="7">
        <f t="shared" si="39"/>
        <v>-0.47668079422232046</v>
      </c>
      <c r="F634" s="7">
        <f t="shared" si="40"/>
        <v>1.2041998785893289</v>
      </c>
      <c r="G634" s="7">
        <f t="shared" si="41"/>
        <v>0.72905143102824232</v>
      </c>
      <c r="H634" s="7">
        <f t="shared" si="42"/>
        <v>-1.8215816115819426E-2</v>
      </c>
      <c r="I634" s="7">
        <f t="shared" si="43"/>
        <v>-0.51843046140235272</v>
      </c>
      <c r="J634" s="7">
        <f t="shared" si="44"/>
        <v>-0.33145106682946651</v>
      </c>
      <c r="K634" s="7">
        <f t="shared" si="45"/>
        <v>-0.37927614365986789</v>
      </c>
      <c r="L634" s="7">
        <f t="shared" si="46"/>
        <v>1.414272915302613</v>
      </c>
      <c r="M634" s="6">
        <f t="shared" si="47"/>
        <v>-0.49393464963941791</v>
      </c>
    </row>
    <row r="635" spans="1:13" ht="21" x14ac:dyDescent="0.4">
      <c r="A635" s="6">
        <v>244</v>
      </c>
      <c r="B635" s="6" t="s">
        <v>255</v>
      </c>
      <c r="C635" s="7">
        <f t="shared" si="37"/>
        <v>-0.31937012951049809</v>
      </c>
      <c r="D635" s="7">
        <f t="shared" si="38"/>
        <v>1.314202074815757</v>
      </c>
      <c r="E635" s="7">
        <f t="shared" si="39"/>
        <v>-0.39250042602404928</v>
      </c>
      <c r="F635" s="7">
        <f t="shared" si="40"/>
        <v>-3.5738086183567885</v>
      </c>
      <c r="G635" s="7">
        <f t="shared" si="41"/>
        <v>0.11478370081543293</v>
      </c>
      <c r="H635" s="7">
        <f t="shared" si="42"/>
        <v>0.63937514566493314</v>
      </c>
      <c r="I635" s="7">
        <f t="shared" si="43"/>
        <v>-2.5506995141320439E-2</v>
      </c>
      <c r="J635" s="7">
        <f t="shared" si="44"/>
        <v>0.79958624436468062</v>
      </c>
      <c r="K635" s="7">
        <f t="shared" si="45"/>
        <v>-0.18459152276144544</v>
      </c>
      <c r="L635" s="7">
        <f t="shared" si="46"/>
        <v>-0.22749246986330246</v>
      </c>
      <c r="M635" s="6">
        <f t="shared" si="47"/>
        <v>-1.8553229959966007</v>
      </c>
    </row>
    <row r="636" spans="1:13" ht="21" x14ac:dyDescent="0.4">
      <c r="A636" s="6">
        <v>245</v>
      </c>
      <c r="B636" s="6" t="s">
        <v>256</v>
      </c>
      <c r="C636" s="7">
        <f t="shared" si="37"/>
        <v>0.33612180805060043</v>
      </c>
      <c r="D636" s="7">
        <f t="shared" si="38"/>
        <v>9.3382024872826486E-2</v>
      </c>
      <c r="E636" s="7">
        <f t="shared" si="39"/>
        <v>0.23816957484305457</v>
      </c>
      <c r="F636" s="7">
        <f t="shared" si="40"/>
        <v>-0.36105942181678269</v>
      </c>
      <c r="G636" s="7">
        <f t="shared" si="41"/>
        <v>-2.0128843014713564E-2</v>
      </c>
      <c r="H636" s="7">
        <f t="shared" si="42"/>
        <v>2.715978182867306</v>
      </c>
      <c r="I636" s="7">
        <f t="shared" si="43"/>
        <v>-0.26836674038611313</v>
      </c>
      <c r="J636" s="7">
        <f t="shared" si="44"/>
        <v>-0.38200354569961575</v>
      </c>
      <c r="K636" s="7">
        <f t="shared" si="45"/>
        <v>-0.15220479322104169</v>
      </c>
      <c r="L636" s="7">
        <f t="shared" si="46"/>
        <v>-1.7546607533817069</v>
      </c>
      <c r="M636" s="6">
        <f t="shared" si="47"/>
        <v>0.4452274931138136</v>
      </c>
    </row>
    <row r="637" spans="1:13" ht="21" x14ac:dyDescent="0.4">
      <c r="A637" s="6">
        <v>246</v>
      </c>
      <c r="B637" s="6" t="s">
        <v>257</v>
      </c>
      <c r="C637" s="7">
        <f t="shared" si="37"/>
        <v>0.72898366411262217</v>
      </c>
      <c r="D637" s="7">
        <f t="shared" si="38"/>
        <v>0.622404046514763</v>
      </c>
      <c r="E637" s="7">
        <f t="shared" si="39"/>
        <v>1.0024598452691516</v>
      </c>
      <c r="F637" s="7">
        <f t="shared" si="40"/>
        <v>-0.38652421021293387</v>
      </c>
      <c r="G637" s="7">
        <f t="shared" si="41"/>
        <v>1.0810740477282544E-2</v>
      </c>
      <c r="H637" s="7">
        <f t="shared" si="42"/>
        <v>0.12022438636433959</v>
      </c>
      <c r="I637" s="7">
        <f t="shared" si="43"/>
        <v>-0.37358091682280198</v>
      </c>
      <c r="J637" s="7">
        <f t="shared" si="44"/>
        <v>-0.9097286531898402</v>
      </c>
      <c r="K637" s="7">
        <f t="shared" si="45"/>
        <v>-0.10603091818440942</v>
      </c>
      <c r="L637" s="7">
        <f t="shared" si="46"/>
        <v>-1.2780326655431784</v>
      </c>
      <c r="M637" s="6">
        <f t="shared" si="47"/>
        <v>-0.56901468121500465</v>
      </c>
    </row>
    <row r="638" spans="1:13" ht="21" x14ac:dyDescent="0.4">
      <c r="A638" s="6">
        <v>247</v>
      </c>
      <c r="B638" s="6" t="s">
        <v>258</v>
      </c>
      <c r="C638" s="7">
        <f t="shared" si="37"/>
        <v>0.4989660513612208</v>
      </c>
      <c r="D638" s="7">
        <f t="shared" si="38"/>
        <v>-1.5954190442148943</v>
      </c>
      <c r="E638" s="7">
        <f t="shared" si="39"/>
        <v>-0.52549817854722414</v>
      </c>
      <c r="F638" s="7">
        <f t="shared" si="40"/>
        <v>-0.18257845291629715</v>
      </c>
      <c r="G638" s="7">
        <f t="shared" si="41"/>
        <v>-5.9297403190270971E-2</v>
      </c>
      <c r="H638" s="7">
        <f t="shared" si="42"/>
        <v>0.91625555062524999</v>
      </c>
      <c r="I638" s="7">
        <f t="shared" si="43"/>
        <v>-0.50563169903245964</v>
      </c>
      <c r="J638" s="7">
        <f t="shared" si="44"/>
        <v>-1.0944050357611361</v>
      </c>
      <c r="K638" s="7">
        <f t="shared" si="45"/>
        <v>-0.38713577952188122</v>
      </c>
      <c r="L638" s="7">
        <f t="shared" si="46"/>
        <v>0.40098431521308359</v>
      </c>
      <c r="M638" s="6">
        <f t="shared" si="47"/>
        <v>-2.533759675984609</v>
      </c>
    </row>
    <row r="639" spans="1:13" ht="21" x14ac:dyDescent="0.4">
      <c r="A639" s="6">
        <v>248</v>
      </c>
      <c r="B639" s="6" t="s">
        <v>259</v>
      </c>
      <c r="C639" s="7">
        <f t="shared" si="37"/>
        <v>-0.17094151443962632</v>
      </c>
      <c r="D639" s="7">
        <f t="shared" si="38"/>
        <v>-1.330908033393926</v>
      </c>
      <c r="E639" s="7">
        <f t="shared" si="39"/>
        <v>-0.46541524399349626</v>
      </c>
      <c r="F639" s="7">
        <f t="shared" si="40"/>
        <v>0.18917581648254742</v>
      </c>
      <c r="G639" s="7">
        <f t="shared" si="41"/>
        <v>0.68680211926901302</v>
      </c>
      <c r="H639" s="7">
        <f t="shared" si="42"/>
        <v>-1.437227891537441</v>
      </c>
      <c r="I639" s="7">
        <f t="shared" si="43"/>
        <v>-0.58608228601034174</v>
      </c>
      <c r="J639" s="7">
        <f t="shared" si="44"/>
        <v>0.1848502626567306</v>
      </c>
      <c r="K639" s="7">
        <f t="shared" si="45"/>
        <v>0.19461884251668438</v>
      </c>
      <c r="L639" s="7">
        <f t="shared" si="46"/>
        <v>1.2108105183457119</v>
      </c>
      <c r="M639" s="6">
        <f t="shared" si="47"/>
        <v>-1.5243174101041441</v>
      </c>
    </row>
    <row r="640" spans="1:13" ht="21" x14ac:dyDescent="0.4">
      <c r="A640" s="6">
        <v>249</v>
      </c>
      <c r="B640" s="6" t="s">
        <v>260</v>
      </c>
      <c r="C640" s="7">
        <f t="shared" si="37"/>
        <v>1.1401646826652083</v>
      </c>
      <c r="D640" s="7">
        <f t="shared" si="38"/>
        <v>0.90726205816811345</v>
      </c>
      <c r="E640" s="7">
        <f t="shared" si="39"/>
        <v>0.40857859309938305</v>
      </c>
      <c r="F640" s="7">
        <f t="shared" si="40"/>
        <v>0.49735366097989647</v>
      </c>
      <c r="G640" s="7">
        <f t="shared" si="41"/>
        <v>-1.1313899915941943</v>
      </c>
      <c r="H640" s="7">
        <f t="shared" si="42"/>
        <v>0.32788469008457627</v>
      </c>
      <c r="I640" s="7">
        <f t="shared" si="43"/>
        <v>-4.5619599029915817E-2</v>
      </c>
      <c r="J640" s="7">
        <f t="shared" si="44"/>
        <v>1.0350169297914813</v>
      </c>
      <c r="K640" s="7">
        <f t="shared" si="45"/>
        <v>-0.25936717283225519</v>
      </c>
      <c r="L640" s="7">
        <f t="shared" si="46"/>
        <v>-0.26789838092474411</v>
      </c>
      <c r="M640" s="6">
        <f t="shared" si="47"/>
        <v>2.6119854704075496</v>
      </c>
    </row>
    <row r="641" spans="1:13" ht="21" x14ac:dyDescent="0.4">
      <c r="A641" s="6">
        <v>250</v>
      </c>
      <c r="B641" s="6" t="s">
        <v>261</v>
      </c>
      <c r="C641" s="7">
        <f t="shared" si="37"/>
        <v>-0.2291628047306202</v>
      </c>
      <c r="D641" s="7">
        <f t="shared" si="38"/>
        <v>-1.1274380250701042</v>
      </c>
      <c r="E641" s="7">
        <f t="shared" si="39"/>
        <v>0.38207141609038492</v>
      </c>
      <c r="F641" s="7">
        <f t="shared" si="40"/>
        <v>0.95644598470172815</v>
      </c>
      <c r="G641" s="7">
        <f t="shared" si="41"/>
        <v>-0.15356080657893678</v>
      </c>
      <c r="H641" s="7">
        <f t="shared" si="42"/>
        <v>-1.1949575371971644</v>
      </c>
      <c r="I641" s="7">
        <f t="shared" si="43"/>
        <v>1.9189363078124939</v>
      </c>
      <c r="J641" s="7">
        <f t="shared" si="44"/>
        <v>-1.432888146369343</v>
      </c>
      <c r="K641" s="7">
        <f t="shared" si="45"/>
        <v>-9.3875762770587193E-2</v>
      </c>
      <c r="L641" s="7">
        <f t="shared" si="46"/>
        <v>-2.0233451143712653</v>
      </c>
      <c r="M641" s="6">
        <f t="shared" si="47"/>
        <v>-2.9977744884834139</v>
      </c>
    </row>
    <row r="642" spans="1:13" ht="21" x14ac:dyDescent="0.4">
      <c r="A642" s="6">
        <v>251</v>
      </c>
      <c r="B642" s="6" t="s">
        <v>262</v>
      </c>
      <c r="C642" s="7">
        <f t="shared" si="37"/>
        <v>0.22190923154691505</v>
      </c>
      <c r="D642" s="7">
        <f t="shared" si="38"/>
        <v>-2.4092990775101817</v>
      </c>
      <c r="E642" s="7">
        <f t="shared" si="39"/>
        <v>-0.77151289486330721</v>
      </c>
      <c r="F642" s="7">
        <f t="shared" si="40"/>
        <v>0.68909411840106183</v>
      </c>
      <c r="G642" s="7">
        <f t="shared" si="41"/>
        <v>1.1279831477452287</v>
      </c>
      <c r="H642" s="7">
        <f t="shared" si="42"/>
        <v>-0.67580677789657073</v>
      </c>
      <c r="I642" s="7">
        <f t="shared" si="43"/>
        <v>-0.3183213187811893</v>
      </c>
      <c r="J642" s="7">
        <f t="shared" si="44"/>
        <v>-0.38787196852930439</v>
      </c>
      <c r="K642" s="7">
        <f t="shared" si="45"/>
        <v>-0.25080611229459854</v>
      </c>
      <c r="L642" s="7">
        <f t="shared" si="46"/>
        <v>-0.66088166016007632</v>
      </c>
      <c r="M642" s="6">
        <f t="shared" si="47"/>
        <v>-3.4355133123420223</v>
      </c>
    </row>
    <row r="643" spans="1:13" ht="21" x14ac:dyDescent="0.4">
      <c r="A643" s="6">
        <v>252</v>
      </c>
      <c r="B643" s="6" t="s">
        <v>263</v>
      </c>
      <c r="C643" s="7">
        <f t="shared" si="37"/>
        <v>0.84236424702471902</v>
      </c>
      <c r="D643" s="7">
        <f t="shared" si="38"/>
        <v>0.29685203319664827</v>
      </c>
      <c r="E643" s="7">
        <f t="shared" si="39"/>
        <v>-0.88555399958610803</v>
      </c>
      <c r="F643" s="7">
        <f t="shared" si="40"/>
        <v>0.52192215614353066</v>
      </c>
      <c r="G643" s="7">
        <f t="shared" si="41"/>
        <v>-0.27481220735610767</v>
      </c>
      <c r="H643" s="7">
        <f t="shared" si="42"/>
        <v>0.63937514566493314</v>
      </c>
      <c r="I643" s="7">
        <f t="shared" si="43"/>
        <v>-0.48178544525865918</v>
      </c>
      <c r="J643" s="7">
        <f t="shared" si="44"/>
        <v>-0.52717874962076583</v>
      </c>
      <c r="K643" s="7">
        <f t="shared" si="45"/>
        <v>-0.10274743089359759</v>
      </c>
      <c r="L643" s="7">
        <f t="shared" si="46"/>
        <v>0.7441957312126003</v>
      </c>
      <c r="M643" s="6">
        <f t="shared" si="47"/>
        <v>0.7726314805271931</v>
      </c>
    </row>
    <row r="644" spans="1:13" ht="21" x14ac:dyDescent="0.4">
      <c r="A644" s="6">
        <v>253</v>
      </c>
      <c r="B644" s="6" t="s">
        <v>264</v>
      </c>
      <c r="C644" s="7">
        <f t="shared" si="37"/>
        <v>-0.25587086087819366</v>
      </c>
      <c r="D644" s="7">
        <f t="shared" si="38"/>
        <v>-2.0634000633596847</v>
      </c>
      <c r="E644" s="7">
        <f t="shared" si="39"/>
        <v>-0.94555660936101993</v>
      </c>
      <c r="F644" s="7">
        <f t="shared" si="40"/>
        <v>0.54003339652912619</v>
      </c>
      <c r="G644" s="7">
        <f t="shared" si="41"/>
        <v>0.97907296326563142</v>
      </c>
      <c r="H644" s="7">
        <f t="shared" si="42"/>
        <v>-0.29509622107613498</v>
      </c>
      <c r="I644" s="7">
        <f t="shared" si="43"/>
        <v>-0.52760494299033367</v>
      </c>
      <c r="J644" s="7">
        <f t="shared" si="44"/>
        <v>-0.42341215451077091</v>
      </c>
      <c r="K644" s="7">
        <f t="shared" si="45"/>
        <v>-0.36971064638980028</v>
      </c>
      <c r="L644" s="7">
        <f t="shared" si="46"/>
        <v>1.5849813844302114</v>
      </c>
      <c r="M644" s="6">
        <f t="shared" si="47"/>
        <v>-1.7765637543409694</v>
      </c>
    </row>
    <row r="645" spans="1:13" ht="21" x14ac:dyDescent="0.4">
      <c r="A645" s="6">
        <v>254</v>
      </c>
      <c r="B645" s="6" t="s">
        <v>265</v>
      </c>
      <c r="C645" s="7">
        <f t="shared" si="37"/>
        <v>-0.46062748362372047</v>
      </c>
      <c r="D645" s="7">
        <f t="shared" si="38"/>
        <v>-8.3529792890844022E-3</v>
      </c>
      <c r="E645" s="7">
        <f t="shared" si="39"/>
        <v>-0.55009764205936207</v>
      </c>
      <c r="F645" s="7">
        <f t="shared" si="40"/>
        <v>0.29015575500119961</v>
      </c>
      <c r="G645" s="7">
        <f t="shared" si="41"/>
        <v>0.64774266726103968</v>
      </c>
      <c r="H645" s="7">
        <f t="shared" si="42"/>
        <v>0.50093494318477416</v>
      </c>
      <c r="I645" s="7">
        <f t="shared" si="43"/>
        <v>-0.4112451923888556</v>
      </c>
      <c r="J645" s="7">
        <f t="shared" si="44"/>
        <v>0.30927418347827623</v>
      </c>
      <c r="K645" s="7">
        <f t="shared" si="45"/>
        <v>-0.41971804082401876</v>
      </c>
      <c r="L645" s="7">
        <f t="shared" si="46"/>
        <v>0.23381256255564697</v>
      </c>
      <c r="M645" s="6">
        <f t="shared" si="47"/>
        <v>0.13187877329589542</v>
      </c>
    </row>
    <row r="646" spans="1:13" ht="21" x14ac:dyDescent="0.4">
      <c r="A646" s="6">
        <v>255</v>
      </c>
      <c r="B646" s="6" t="s">
        <v>266</v>
      </c>
      <c r="C646" s="7">
        <f t="shared" si="37"/>
        <v>0.92575405487498752</v>
      </c>
      <c r="D646" s="7">
        <f t="shared" si="38"/>
        <v>0.96830306066525995</v>
      </c>
      <c r="E646" s="7">
        <f t="shared" si="39"/>
        <v>-0.96204327021282843</v>
      </c>
      <c r="F646" s="7">
        <f t="shared" si="40"/>
        <v>5.5554999233399877E-2</v>
      </c>
      <c r="G646" s="7">
        <f t="shared" si="41"/>
        <v>0.33146743468579204</v>
      </c>
      <c r="H646" s="7">
        <f t="shared" si="42"/>
        <v>8.5614335744299538E-2</v>
      </c>
      <c r="I646" s="7">
        <f t="shared" si="43"/>
        <v>-0.40180955923228878</v>
      </c>
      <c r="J646" s="7">
        <f t="shared" si="44"/>
        <v>0.17028326613753969</v>
      </c>
      <c r="K646" s="7">
        <f t="shared" si="45"/>
        <v>7.760873923273931E-2</v>
      </c>
      <c r="L646" s="7">
        <f t="shared" si="46"/>
        <v>1.4309444668057292</v>
      </c>
      <c r="M646" s="6">
        <f t="shared" si="47"/>
        <v>2.6816775279346299</v>
      </c>
    </row>
    <row r="647" spans="1:13" ht="21" x14ac:dyDescent="0.4">
      <c r="A647" s="6">
        <v>256</v>
      </c>
      <c r="B647" s="6" t="s">
        <v>267</v>
      </c>
      <c r="C647" s="7">
        <f t="shared" si="37"/>
        <v>0.48318745106701722</v>
      </c>
      <c r="D647" s="7">
        <f t="shared" si="38"/>
        <v>1.0496910639947887</v>
      </c>
      <c r="E647" s="7">
        <f t="shared" si="39"/>
        <v>-0.59126409120212342</v>
      </c>
      <c r="F647" s="7">
        <f t="shared" si="40"/>
        <v>0.30667173937361092</v>
      </c>
      <c r="G647" s="7">
        <f t="shared" si="41"/>
        <v>4.4875566611182895E-2</v>
      </c>
      <c r="H647" s="7">
        <f t="shared" si="42"/>
        <v>-0.2258761198360561</v>
      </c>
      <c r="I647" s="7">
        <f t="shared" si="43"/>
        <v>-0.45112508538717067</v>
      </c>
      <c r="J647" s="7">
        <f t="shared" si="44"/>
        <v>0.9054127287169409</v>
      </c>
      <c r="K647" s="7">
        <f t="shared" si="45"/>
        <v>-0.20587401357848423</v>
      </c>
      <c r="L647" s="7">
        <f t="shared" si="46"/>
        <v>0.17107961488828935</v>
      </c>
      <c r="M647" s="6">
        <f t="shared" si="47"/>
        <v>1.4867788546479954</v>
      </c>
    </row>
    <row r="648" spans="1:13" ht="21" x14ac:dyDescent="0.4">
      <c r="A648" s="6">
        <v>257</v>
      </c>
      <c r="B648" s="6" t="s">
        <v>268</v>
      </c>
      <c r="C648" s="7">
        <f t="shared" si="37"/>
        <v>1.3431056147493046</v>
      </c>
      <c r="D648" s="7">
        <f t="shared" si="38"/>
        <v>-0.53737500093102131</v>
      </c>
      <c r="E648" s="7">
        <f t="shared" si="39"/>
        <v>-0.37804196583732375</v>
      </c>
      <c r="F648" s="7">
        <f t="shared" si="40"/>
        <v>-5.2264434482216265E-2</v>
      </c>
      <c r="G648" s="7">
        <f t="shared" si="41"/>
        <v>1.0768948276919408</v>
      </c>
      <c r="H648" s="7">
        <f t="shared" si="42"/>
        <v>-1.1603474865771242</v>
      </c>
      <c r="I648" s="7">
        <f t="shared" si="43"/>
        <v>-3.6336759496642751E-2</v>
      </c>
      <c r="J648" s="7">
        <f t="shared" si="44"/>
        <v>1.4196078279173905</v>
      </c>
      <c r="K648" s="7">
        <f t="shared" si="45"/>
        <v>-0.43275937284172217</v>
      </c>
      <c r="L648" s="7">
        <f t="shared" si="46"/>
        <v>-0.27038765026349965</v>
      </c>
      <c r="M648" s="6">
        <f t="shared" si="47"/>
        <v>0.97209559992908567</v>
      </c>
    </row>
    <row r="649" spans="1:13" ht="21" x14ac:dyDescent="0.4">
      <c r="A649" s="6">
        <v>258</v>
      </c>
      <c r="B649" s="6" t="s">
        <v>269</v>
      </c>
      <c r="C649" s="7">
        <f t="shared" ref="C649:C712" si="48">($C$385-C259)/$C$386</f>
        <v>-0.82315370130548338</v>
      </c>
      <c r="D649" s="7">
        <f t="shared" ref="D649:D712" si="49">($D$385-D259)/$D$386</f>
        <v>1.1107320664919351</v>
      </c>
      <c r="E649" s="7">
        <f t="shared" ref="E649:E712" si="50">(E259-$E$385)/$E$386</f>
        <v>0.11750167586800403</v>
      </c>
      <c r="F649" s="7">
        <f t="shared" ref="F649:F712" si="51">($F$385-F259)/$F$386</f>
        <v>-1.8554590803058766</v>
      </c>
      <c r="G649" s="7">
        <f t="shared" ref="G649:G712" si="52">($G$385-G259)/$G$386</f>
        <v>-0.37923939024568742</v>
      </c>
      <c r="H649" s="7">
        <f t="shared" ref="H649:H712" si="53">(H259-$H$385)/$H$386</f>
        <v>-1.3680077902973622</v>
      </c>
      <c r="I649" s="7">
        <f t="shared" ref="I649:I712" si="54">(I259-$I$385)/$I$386</f>
        <v>1.9158130095928694</v>
      </c>
      <c r="J649" s="7">
        <f t="shared" ref="J649:J712" si="55">(J259-$J$385)/$J$386</f>
        <v>-1.3330132789306557</v>
      </c>
      <c r="K649" s="7">
        <f t="shared" ref="K649:K712" si="56">(K259-$K$385)/$K$386</f>
        <v>-0.16466633260997474</v>
      </c>
      <c r="L649" s="7">
        <f t="shared" ref="L649:L712" si="57">(L259-$L$385)/$L$386</f>
        <v>-1.4021269598854578</v>
      </c>
      <c r="M649" s="6">
        <f t="shared" ref="M649:M712" si="58">SUM(C649:L649)</f>
        <v>-4.1816197816276883</v>
      </c>
    </row>
    <row r="650" spans="1:13" ht="21" x14ac:dyDescent="0.4">
      <c r="A650" s="6">
        <v>259</v>
      </c>
      <c r="B650" s="6" t="s">
        <v>270</v>
      </c>
      <c r="C650" s="7">
        <f t="shared" si="48"/>
        <v>-0.22457845523166339</v>
      </c>
      <c r="D650" s="7">
        <f t="shared" si="49"/>
        <v>0.29685203319664827</v>
      </c>
      <c r="E650" s="7">
        <f t="shared" si="50"/>
        <v>4.9064964317501403E-2</v>
      </c>
      <c r="F650" s="7">
        <f t="shared" si="51"/>
        <v>-0.63809352176710421</v>
      </c>
      <c r="G650" s="7">
        <f t="shared" si="52"/>
        <v>0.39201668163020165</v>
      </c>
      <c r="H650" s="7">
        <f t="shared" si="53"/>
        <v>0.29327463946453747</v>
      </c>
      <c r="I650" s="7">
        <f t="shared" si="54"/>
        <v>0.17938414687506632</v>
      </c>
      <c r="J650" s="7">
        <f t="shared" si="55"/>
        <v>-0.36000266897203104</v>
      </c>
      <c r="K650" s="7">
        <f t="shared" si="56"/>
        <v>-0.38456315097688998</v>
      </c>
      <c r="L650" s="7">
        <f t="shared" si="57"/>
        <v>-4.8168062152902064E-2</v>
      </c>
      <c r="M650" s="6">
        <f t="shared" si="58"/>
        <v>-0.44481339361663552</v>
      </c>
    </row>
    <row r="651" spans="1:13" ht="21" x14ac:dyDescent="0.4">
      <c r="A651" s="6">
        <v>260</v>
      </c>
      <c r="B651" s="6" t="s">
        <v>271</v>
      </c>
      <c r="C651" s="7">
        <f t="shared" si="48"/>
        <v>-0.47716538467319053</v>
      </c>
      <c r="D651" s="7">
        <f t="shared" si="49"/>
        <v>0.98865006149764223</v>
      </c>
      <c r="E651" s="7">
        <f t="shared" si="50"/>
        <v>0.44914260640103043</v>
      </c>
      <c r="F651" s="7">
        <f t="shared" si="51"/>
        <v>-2.3942929346067445</v>
      </c>
      <c r="G651" s="7">
        <f t="shared" si="52"/>
        <v>-0.51834224414872332</v>
      </c>
      <c r="H651" s="7">
        <f t="shared" si="53"/>
        <v>-0.36431632231621514</v>
      </c>
      <c r="I651" s="7">
        <f t="shared" si="54"/>
        <v>0.87186988862044656</v>
      </c>
      <c r="J651" s="7">
        <f t="shared" si="55"/>
        <v>-0.40988723082074774</v>
      </c>
      <c r="K651" s="7">
        <f t="shared" si="56"/>
        <v>-0.11811684118321548</v>
      </c>
      <c r="L651" s="7">
        <f t="shared" si="57"/>
        <v>-1.3263356067902676</v>
      </c>
      <c r="M651" s="6">
        <f t="shared" si="58"/>
        <v>-3.2987940080199851</v>
      </c>
    </row>
    <row r="652" spans="1:13" ht="21" x14ac:dyDescent="0.4">
      <c r="A652" s="6">
        <v>261</v>
      </c>
      <c r="B652" s="6" t="s">
        <v>272</v>
      </c>
      <c r="C652" s="7">
        <f t="shared" si="48"/>
        <v>-1.5517009991041444</v>
      </c>
      <c r="D652" s="7">
        <f t="shared" si="49"/>
        <v>-0.1100879834509953</v>
      </c>
      <c r="E652" s="7">
        <f t="shared" si="50"/>
        <v>-0.64612591513286721</v>
      </c>
      <c r="F652" s="7">
        <f t="shared" si="51"/>
        <v>0.45533857662214533</v>
      </c>
      <c r="G652" s="7">
        <f t="shared" si="52"/>
        <v>0.36881051274444404</v>
      </c>
      <c r="H652" s="7">
        <f t="shared" si="53"/>
        <v>0.18944448760441848</v>
      </c>
      <c r="I652" s="7">
        <f t="shared" si="54"/>
        <v>-0.32822121967755641</v>
      </c>
      <c r="J652" s="7">
        <f t="shared" si="55"/>
        <v>0.2329090756727982</v>
      </c>
      <c r="K652" s="7">
        <f t="shared" si="56"/>
        <v>-0.32013538281809645</v>
      </c>
      <c r="L652" s="7">
        <f t="shared" si="57"/>
        <v>-0.6881821548932795</v>
      </c>
      <c r="M652" s="6">
        <f t="shared" si="58"/>
        <v>-2.3979510024331328</v>
      </c>
    </row>
    <row r="653" spans="1:13" ht="21" x14ac:dyDescent="0.4">
      <c r="A653" s="6">
        <v>262</v>
      </c>
      <c r="B653" s="6" t="s">
        <v>273</v>
      </c>
      <c r="C653" s="7">
        <f t="shared" si="48"/>
        <v>-0.46569383594845015</v>
      </c>
      <c r="D653" s="7">
        <f t="shared" si="49"/>
        <v>-0.67980400675769648</v>
      </c>
      <c r="E653" s="7">
        <f t="shared" si="50"/>
        <v>-0.78024821455945403</v>
      </c>
      <c r="F653" s="7">
        <f t="shared" si="51"/>
        <v>0.6417042245133423</v>
      </c>
      <c r="G653" s="7">
        <f t="shared" si="52"/>
        <v>-6.1055229716537554E-2</v>
      </c>
      <c r="H653" s="7">
        <f t="shared" si="53"/>
        <v>-0.95268718285688758</v>
      </c>
      <c r="I653" s="7">
        <f t="shared" si="54"/>
        <v>-0.40701818430602982</v>
      </c>
      <c r="J653" s="7">
        <f t="shared" si="55"/>
        <v>-0.44141322876731837</v>
      </c>
      <c r="K653" s="7">
        <f t="shared" si="56"/>
        <v>-0.27339602341499603</v>
      </c>
      <c r="L653" s="7">
        <f t="shared" si="57"/>
        <v>1.9871228508493541</v>
      </c>
      <c r="M653" s="6">
        <f t="shared" si="58"/>
        <v>-1.4324888309646739</v>
      </c>
    </row>
    <row r="654" spans="1:13" ht="21" x14ac:dyDescent="0.4">
      <c r="A654" s="6">
        <v>263</v>
      </c>
      <c r="B654" s="6" t="s">
        <v>274</v>
      </c>
      <c r="C654" s="7">
        <f t="shared" si="48"/>
        <v>2.0445610746254915E-2</v>
      </c>
      <c r="D654" s="7">
        <f t="shared" si="49"/>
        <v>-6.9393981786231074E-2</v>
      </c>
      <c r="E654" s="7">
        <f t="shared" si="50"/>
        <v>-0.28213417993204121</v>
      </c>
      <c r="F654" s="7">
        <f t="shared" si="51"/>
        <v>0.72731816029361285</v>
      </c>
      <c r="G654" s="7">
        <f t="shared" si="52"/>
        <v>1.4127416619921933</v>
      </c>
      <c r="H654" s="7">
        <f t="shared" si="53"/>
        <v>0.12022438636433959</v>
      </c>
      <c r="I654" s="7">
        <f t="shared" si="54"/>
        <v>-5.2125110273579162E-2</v>
      </c>
      <c r="J654" s="7">
        <f t="shared" si="55"/>
        <v>1.0497239346283147</v>
      </c>
      <c r="K654" s="7">
        <f t="shared" si="56"/>
        <v>-0.19428246938629468</v>
      </c>
      <c r="L654" s="7">
        <f t="shared" si="57"/>
        <v>0.48227388824648587</v>
      </c>
      <c r="M654" s="6">
        <f t="shared" si="58"/>
        <v>3.2147919008930552</v>
      </c>
    </row>
    <row r="655" spans="1:13" ht="21" x14ac:dyDescent="0.4">
      <c r="A655" s="6">
        <v>264</v>
      </c>
      <c r="B655" s="6" t="s">
        <v>275</v>
      </c>
      <c r="C655" s="7">
        <f t="shared" si="48"/>
        <v>-1.0527272912350472</v>
      </c>
      <c r="D655" s="7">
        <f t="shared" si="49"/>
        <v>0.78518005317382045</v>
      </c>
      <c r="E655" s="7">
        <f t="shared" si="50"/>
        <v>1.322011896590497</v>
      </c>
      <c r="F655" s="7">
        <f t="shared" si="51"/>
        <v>0.71022027620953099</v>
      </c>
      <c r="G655" s="7">
        <f t="shared" si="52"/>
        <v>0.13557633616991688</v>
      </c>
      <c r="H655" s="7">
        <f t="shared" si="53"/>
        <v>0.12022438636433959</v>
      </c>
      <c r="I655" s="7">
        <f t="shared" si="54"/>
        <v>1.8145143315037757</v>
      </c>
      <c r="J655" s="7">
        <f t="shared" si="55"/>
        <v>0.59614265707709968</v>
      </c>
      <c r="K655" s="7">
        <f t="shared" si="56"/>
        <v>-0.14685081097247979</v>
      </c>
      <c r="L655" s="7">
        <f t="shared" si="57"/>
        <v>-0.65852911243324297</v>
      </c>
      <c r="M655" s="6">
        <f t="shared" si="58"/>
        <v>3.6257627224482105</v>
      </c>
    </row>
    <row r="656" spans="1:13" ht="21" x14ac:dyDescent="0.4">
      <c r="A656" s="6">
        <v>265</v>
      </c>
      <c r="B656" s="6" t="s">
        <v>276</v>
      </c>
      <c r="C656" s="7">
        <f t="shared" si="48"/>
        <v>0.48345774981491035</v>
      </c>
      <c r="D656" s="7">
        <f t="shared" si="49"/>
        <v>0.41893403819094127</v>
      </c>
      <c r="E656" s="7">
        <f t="shared" si="50"/>
        <v>0.18595846861321089</v>
      </c>
      <c r="F656" s="7">
        <f t="shared" si="51"/>
        <v>0.96672999083869282</v>
      </c>
      <c r="G656" s="7">
        <f t="shared" si="52"/>
        <v>0.68905099405316772</v>
      </c>
      <c r="H656" s="7">
        <f t="shared" si="53"/>
        <v>-8.7435917355898327E-2</v>
      </c>
      <c r="I656" s="7">
        <f t="shared" si="54"/>
        <v>-0.19471317374251357</v>
      </c>
      <c r="J656" s="7">
        <f t="shared" si="55"/>
        <v>-0.58053287272162357</v>
      </c>
      <c r="K656" s="7">
        <f t="shared" si="56"/>
        <v>-0.40050390178073497</v>
      </c>
      <c r="L656" s="7">
        <f t="shared" si="57"/>
        <v>0.20785930957926652</v>
      </c>
      <c r="M656" s="6">
        <f t="shared" si="58"/>
        <v>1.688804685489419</v>
      </c>
    </row>
    <row r="657" spans="1:13" ht="21" x14ac:dyDescent="0.4">
      <c r="A657" s="6">
        <v>266</v>
      </c>
      <c r="B657" s="6" t="s">
        <v>277</v>
      </c>
      <c r="C657" s="7">
        <f t="shared" si="48"/>
        <v>0.86318041825288616</v>
      </c>
      <c r="D657" s="7">
        <f t="shared" si="49"/>
        <v>0.31719903402903038</v>
      </c>
      <c r="E657" s="7">
        <f t="shared" si="50"/>
        <v>-0.54459539471052509</v>
      </c>
      <c r="F657" s="7">
        <f t="shared" si="51"/>
        <v>-0.13834196485668318</v>
      </c>
      <c r="G657" s="7">
        <f t="shared" si="52"/>
        <v>0.82857824640156374</v>
      </c>
      <c r="H657" s="7">
        <f t="shared" si="53"/>
        <v>-1.0911273853370453</v>
      </c>
      <c r="I657" s="7">
        <f t="shared" si="54"/>
        <v>-0.42781706004414072</v>
      </c>
      <c r="J657" s="7">
        <f t="shared" si="55"/>
        <v>1.2404914599169525</v>
      </c>
      <c r="K657" s="7">
        <f t="shared" si="56"/>
        <v>4.5843443406759574</v>
      </c>
      <c r="L657" s="7">
        <f t="shared" si="57"/>
        <v>0.71092867835130769</v>
      </c>
      <c r="M657" s="6">
        <f t="shared" si="58"/>
        <v>6.3428403726793041</v>
      </c>
    </row>
    <row r="658" spans="1:13" ht="21" x14ac:dyDescent="0.4">
      <c r="A658" s="6">
        <v>267</v>
      </c>
      <c r="B658" s="6" t="s">
        <v>278</v>
      </c>
      <c r="C658" s="7">
        <f t="shared" si="48"/>
        <v>-0.64728334134857213</v>
      </c>
      <c r="D658" s="7">
        <f t="shared" si="49"/>
        <v>-1.066397022572958</v>
      </c>
      <c r="E658" s="7">
        <f t="shared" si="50"/>
        <v>4.9928455689764784E-2</v>
      </c>
      <c r="F658" s="7">
        <f t="shared" si="51"/>
        <v>0.68428971963434793</v>
      </c>
      <c r="G658" s="7">
        <f t="shared" si="52"/>
        <v>0.46237821139069885</v>
      </c>
      <c r="H658" s="7">
        <f t="shared" si="53"/>
        <v>1.7122867148861591</v>
      </c>
      <c r="I658" s="7">
        <f t="shared" si="54"/>
        <v>-0.65856768828700762</v>
      </c>
      <c r="J658" s="7">
        <f t="shared" si="55"/>
        <v>-1.6283203553232612</v>
      </c>
      <c r="K658" s="7">
        <f t="shared" si="56"/>
        <v>-0.43978869432169848</v>
      </c>
      <c r="L658" s="7">
        <f t="shared" si="57"/>
        <v>3.1398134009416618</v>
      </c>
      <c r="M658" s="6">
        <f t="shared" si="58"/>
        <v>1.6083394006891352</v>
      </c>
    </row>
    <row r="659" spans="1:13" ht="21" x14ac:dyDescent="0.4">
      <c r="A659" s="6">
        <v>268</v>
      </c>
      <c r="B659" s="6" t="s">
        <v>279</v>
      </c>
      <c r="C659" s="7">
        <f t="shared" si="48"/>
        <v>-0.44921200888552065</v>
      </c>
      <c r="D659" s="7">
        <f t="shared" si="49"/>
        <v>-1.3919490358910727</v>
      </c>
      <c r="E659" s="7">
        <f t="shared" si="50"/>
        <v>-0.67646860033028722</v>
      </c>
      <c r="F659" s="7">
        <f t="shared" si="51"/>
        <v>0.43969171567180754</v>
      </c>
      <c r="G659" s="7">
        <f t="shared" si="52"/>
        <v>0.66034203900304433</v>
      </c>
      <c r="H659" s="7">
        <f t="shared" si="53"/>
        <v>-1.5064479927775201</v>
      </c>
      <c r="I659" s="7">
        <f t="shared" si="54"/>
        <v>-0.52598972916882458</v>
      </c>
      <c r="J659" s="7">
        <f t="shared" si="55"/>
        <v>1.1179508237370359</v>
      </c>
      <c r="K659" s="7">
        <f t="shared" si="56"/>
        <v>1.2007969765171376E-2</v>
      </c>
      <c r="L659" s="7">
        <f t="shared" si="57"/>
        <v>0.5715512667736744</v>
      </c>
      <c r="M659" s="6">
        <f t="shared" si="58"/>
        <v>-1.748523552102492</v>
      </c>
    </row>
    <row r="660" spans="1:13" ht="21" x14ac:dyDescent="0.4">
      <c r="A660" s="6">
        <v>269</v>
      </c>
      <c r="B660" s="6" t="s">
        <v>280</v>
      </c>
      <c r="C660" s="7">
        <f t="shared" si="48"/>
        <v>-1.8421143003506215</v>
      </c>
      <c r="D660" s="7">
        <f t="shared" si="49"/>
        <v>0.744486051509056</v>
      </c>
      <c r="E660" s="7">
        <f t="shared" si="50"/>
        <v>0.61149906558114031</v>
      </c>
      <c r="F660" s="7">
        <f t="shared" si="51"/>
        <v>-0.56305361044327562</v>
      </c>
      <c r="G660" s="7">
        <f t="shared" si="52"/>
        <v>-7.195859078926245E-2</v>
      </c>
      <c r="H660" s="7">
        <f t="shared" si="53"/>
        <v>-0.19126606921601727</v>
      </c>
      <c r="I660" s="7">
        <f t="shared" si="54"/>
        <v>2.6308510065914081</v>
      </c>
      <c r="J660" s="7">
        <f t="shared" si="55"/>
        <v>-0.52208383503668987</v>
      </c>
      <c r="K660" s="7">
        <f t="shared" si="56"/>
        <v>-0.30001867970321505</v>
      </c>
      <c r="L660" s="7">
        <f t="shared" si="57"/>
        <v>0.52425991367073133</v>
      </c>
      <c r="M660" s="6">
        <f t="shared" si="58"/>
        <v>1.0206009518132544</v>
      </c>
    </row>
    <row r="661" spans="1:13" ht="21" x14ac:dyDescent="0.4">
      <c r="A661" s="6">
        <v>270</v>
      </c>
      <c r="B661" s="6" t="s">
        <v>281</v>
      </c>
      <c r="C661" s="7">
        <f t="shared" si="48"/>
        <v>-0.60071362665983818</v>
      </c>
      <c r="D661" s="7">
        <f t="shared" si="49"/>
        <v>0.66309804817952722</v>
      </c>
      <c r="E661" s="7">
        <f t="shared" si="50"/>
        <v>-0.61682745206004308</v>
      </c>
      <c r="F661" s="7">
        <f t="shared" si="51"/>
        <v>0.39264152204266184</v>
      </c>
      <c r="G661" s="7">
        <f t="shared" si="52"/>
        <v>1.0864376959886264</v>
      </c>
      <c r="H661" s="7">
        <f t="shared" si="53"/>
        <v>0.63937514566493314</v>
      </c>
      <c r="I661" s="7">
        <f t="shared" si="54"/>
        <v>-0.51342566467413342</v>
      </c>
      <c r="J661" s="7">
        <f t="shared" si="55"/>
        <v>0.12692516569776552</v>
      </c>
      <c r="K661" s="7">
        <f t="shared" si="56"/>
        <v>-0.33034773063947209</v>
      </c>
      <c r="L661" s="7">
        <f t="shared" si="57"/>
        <v>0.24649553429498797</v>
      </c>
      <c r="M661" s="6">
        <f t="shared" si="58"/>
        <v>1.0936586378350153</v>
      </c>
    </row>
    <row r="662" spans="1:13" ht="21" x14ac:dyDescent="0.4">
      <c r="A662" s="6">
        <v>271</v>
      </c>
      <c r="B662" s="6" t="s">
        <v>282</v>
      </c>
      <c r="C662" s="7">
        <f t="shared" si="48"/>
        <v>-2.0051292967966035</v>
      </c>
      <c r="D662" s="7">
        <f t="shared" si="49"/>
        <v>0.50032204152047</v>
      </c>
      <c r="E662" s="7">
        <f t="shared" si="50"/>
        <v>0.36859693444414443</v>
      </c>
      <c r="F662" s="7">
        <f t="shared" si="51"/>
        <v>-0.21915072558994128</v>
      </c>
      <c r="G662" s="7">
        <f t="shared" si="52"/>
        <v>-0.95327681158831679</v>
      </c>
      <c r="H662" s="7">
        <f t="shared" si="53"/>
        <v>-0.77963692975668974</v>
      </c>
      <c r="I662" s="7">
        <f t="shared" si="54"/>
        <v>3.1484802335775162</v>
      </c>
      <c r="J662" s="7">
        <f t="shared" si="55"/>
        <v>-1.3442690525358689</v>
      </c>
      <c r="K662" s="7">
        <f t="shared" si="56"/>
        <v>-4.4772639758026256E-2</v>
      </c>
      <c r="L662" s="7">
        <f t="shared" si="57"/>
        <v>-0.3616929272501419</v>
      </c>
      <c r="M662" s="6">
        <f t="shared" si="58"/>
        <v>-1.6905291737334578</v>
      </c>
    </row>
    <row r="663" spans="1:13" ht="21" x14ac:dyDescent="0.4">
      <c r="A663" s="6">
        <v>272</v>
      </c>
      <c r="B663" s="6" t="s">
        <v>283</v>
      </c>
      <c r="C663" s="7">
        <f t="shared" si="48"/>
        <v>-0.73460882645654602</v>
      </c>
      <c r="D663" s="7">
        <f t="shared" si="49"/>
        <v>0.27650503236426582</v>
      </c>
      <c r="E663" s="7">
        <f t="shared" si="50"/>
        <v>-0.63331411291185147</v>
      </c>
      <c r="F663" s="7">
        <f t="shared" si="51"/>
        <v>0.59262514469633365</v>
      </c>
      <c r="G663" s="7">
        <f t="shared" si="52"/>
        <v>0.76694328663251177</v>
      </c>
      <c r="H663" s="7">
        <f t="shared" si="53"/>
        <v>2.4044877272869507</v>
      </c>
      <c r="I663" s="7">
        <f t="shared" si="54"/>
        <v>-0.64359726852358723</v>
      </c>
      <c r="J663" s="7">
        <f t="shared" si="55"/>
        <v>0.11196732409987832</v>
      </c>
      <c r="K663" s="7">
        <f t="shared" si="56"/>
        <v>3.7883491283027967E-2</v>
      </c>
      <c r="L663" s="7">
        <f t="shared" si="57"/>
        <v>2.2024983686189201</v>
      </c>
      <c r="M663" s="6">
        <f t="shared" si="58"/>
        <v>4.3813901670899043</v>
      </c>
    </row>
    <row r="664" spans="1:13" ht="21" x14ac:dyDescent="0.4">
      <c r="A664" s="6">
        <v>273</v>
      </c>
      <c r="B664" s="6" t="s">
        <v>284</v>
      </c>
      <c r="C664" s="7">
        <f t="shared" si="48"/>
        <v>0.69217658879404831</v>
      </c>
      <c r="D664" s="7">
        <f t="shared" si="49"/>
        <v>0.50032204152047</v>
      </c>
      <c r="E664" s="7">
        <f t="shared" si="50"/>
        <v>-0.41778265015611621</v>
      </c>
      <c r="F664" s="7">
        <f t="shared" si="51"/>
        <v>0.60660750543087116</v>
      </c>
      <c r="G664" s="7">
        <f t="shared" si="52"/>
        <v>0.59845459506112553</v>
      </c>
      <c r="H664" s="7">
        <f t="shared" si="53"/>
        <v>-5.2825866735858255E-2</v>
      </c>
      <c r="I664" s="7">
        <f t="shared" si="54"/>
        <v>-0.44037162814730485</v>
      </c>
      <c r="J664" s="7">
        <f t="shared" si="55"/>
        <v>-2.435903534579589E-2</v>
      </c>
      <c r="K664" s="7">
        <f t="shared" si="56"/>
        <v>-0.23891612549714408</v>
      </c>
      <c r="L664" s="7">
        <f t="shared" si="57"/>
        <v>1.6399546559574807</v>
      </c>
      <c r="M664" s="6">
        <f t="shared" si="58"/>
        <v>2.8632600808817763</v>
      </c>
    </row>
    <row r="665" spans="1:13" ht="21" x14ac:dyDescent="0.4">
      <c r="A665" s="6">
        <v>274</v>
      </c>
      <c r="B665" s="6" t="s">
        <v>285</v>
      </c>
      <c r="C665" s="7">
        <f t="shared" si="48"/>
        <v>-0.14565738774826062</v>
      </c>
      <c r="D665" s="7">
        <f t="shared" si="49"/>
        <v>-1.8599300550358628</v>
      </c>
      <c r="E665" s="7">
        <f t="shared" si="50"/>
        <v>-0.53808908762649799</v>
      </c>
      <c r="F665" s="7">
        <f t="shared" si="51"/>
        <v>0.97041266457423825</v>
      </c>
      <c r="G665" s="7">
        <f t="shared" si="52"/>
        <v>2.2756221026664511E-2</v>
      </c>
      <c r="H665" s="7">
        <f t="shared" si="53"/>
        <v>-0.71041682851661081</v>
      </c>
      <c r="I665" s="7">
        <f t="shared" si="54"/>
        <v>-0.52227932026127011</v>
      </c>
      <c r="J665" s="7">
        <f t="shared" si="55"/>
        <v>0.36234415500575246</v>
      </c>
      <c r="K665" s="7">
        <f t="shared" si="56"/>
        <v>-0.42733740105607626</v>
      </c>
      <c r="L665" s="7">
        <f t="shared" si="57"/>
        <v>0.92907467707665514</v>
      </c>
      <c r="M665" s="6">
        <f t="shared" si="58"/>
        <v>-1.9191223625612683</v>
      </c>
    </row>
    <row r="666" spans="1:13" ht="21" x14ac:dyDescent="0.4">
      <c r="A666" s="6">
        <v>275</v>
      </c>
      <c r="B666" s="6" t="s">
        <v>286</v>
      </c>
      <c r="C666" s="7">
        <f t="shared" si="48"/>
        <v>-7.3791513230664116E-2</v>
      </c>
      <c r="D666" s="7">
        <f t="shared" si="49"/>
        <v>-1.8192360533710987</v>
      </c>
      <c r="E666" s="7">
        <f t="shared" si="50"/>
        <v>-6.304834571373584E-2</v>
      </c>
      <c r="F666" s="7">
        <f t="shared" si="51"/>
        <v>-1.6651184115187616</v>
      </c>
      <c r="G666" s="7">
        <f t="shared" si="52"/>
        <v>-1.7567012127862179E-2</v>
      </c>
      <c r="H666" s="7">
        <f t="shared" si="53"/>
        <v>-0.43353642355629401</v>
      </c>
      <c r="I666" s="7">
        <f t="shared" si="54"/>
        <v>-0.13878214659837793</v>
      </c>
      <c r="J666" s="7">
        <f t="shared" si="55"/>
        <v>-1.6250223456061896</v>
      </c>
      <c r="K666" s="7">
        <f t="shared" si="56"/>
        <v>-0.3083338585645356</v>
      </c>
      <c r="L666" s="7">
        <f t="shared" si="57"/>
        <v>-1.302987474454518</v>
      </c>
      <c r="M666" s="6">
        <f t="shared" si="58"/>
        <v>-7.4474235847420376</v>
      </c>
    </row>
    <row r="667" spans="1:13" ht="21" x14ac:dyDescent="0.4">
      <c r="A667" s="6">
        <v>276</v>
      </c>
      <c r="B667" s="6" t="s">
        <v>287</v>
      </c>
      <c r="C667" s="7">
        <f t="shared" si="48"/>
        <v>-1.0071054463025064</v>
      </c>
      <c r="D667" s="7">
        <f t="shared" si="49"/>
        <v>0.64275104734714517</v>
      </c>
      <c r="E667" s="7">
        <f t="shared" si="50"/>
        <v>-0.45001296765569221</v>
      </c>
      <c r="F667" s="7">
        <f t="shared" si="51"/>
        <v>5.0949017710953365E-2</v>
      </c>
      <c r="G667" s="7">
        <f t="shared" si="52"/>
        <v>-0.31952784888360608</v>
      </c>
      <c r="H667" s="7">
        <f t="shared" si="53"/>
        <v>8.5614335744299538E-2</v>
      </c>
      <c r="I667" s="7">
        <f t="shared" si="54"/>
        <v>1.6459738919622371</v>
      </c>
      <c r="J667" s="7">
        <f t="shared" si="55"/>
        <v>-0.51341427929673666</v>
      </c>
      <c r="K667" s="7">
        <f t="shared" si="56"/>
        <v>-0.11102418994446908</v>
      </c>
      <c r="L667" s="7">
        <f t="shared" si="57"/>
        <v>0.44802583594799311</v>
      </c>
      <c r="M667" s="6">
        <f t="shared" si="58"/>
        <v>0.47222939662961794</v>
      </c>
    </row>
    <row r="668" spans="1:13" ht="21" x14ac:dyDescent="0.4">
      <c r="A668" s="6">
        <v>277</v>
      </c>
      <c r="B668" s="6" t="s">
        <v>288</v>
      </c>
      <c r="C668" s="7">
        <f t="shared" si="48"/>
        <v>-0.15535786336667665</v>
      </c>
      <c r="D668" s="7">
        <f t="shared" si="49"/>
        <v>1.1514260681566997</v>
      </c>
      <c r="E668" s="7">
        <f t="shared" si="50"/>
        <v>-0.38840386230447704</v>
      </c>
      <c r="F668" s="7">
        <f t="shared" si="51"/>
        <v>1.0844437379814833</v>
      </c>
      <c r="G668" s="7">
        <f t="shared" si="52"/>
        <v>0.91118228288957359</v>
      </c>
      <c r="H668" s="7">
        <f t="shared" si="53"/>
        <v>0.84703544938516984</v>
      </c>
      <c r="I668" s="7">
        <f t="shared" si="54"/>
        <v>-0.39417171867832879</v>
      </c>
      <c r="J668" s="7">
        <f t="shared" si="55"/>
        <v>0.15385694801750455</v>
      </c>
      <c r="K668" s="7">
        <f t="shared" si="56"/>
        <v>-0.10457746475779757</v>
      </c>
      <c r="L668" s="7">
        <f t="shared" si="57"/>
        <v>0.99624860536999471</v>
      </c>
      <c r="M668" s="6">
        <f t="shared" si="58"/>
        <v>4.1016821826931462</v>
      </c>
    </row>
    <row r="669" spans="1:13" ht="21" x14ac:dyDescent="0.4">
      <c r="A669" s="6">
        <v>278</v>
      </c>
      <c r="B669" s="6" t="s">
        <v>289</v>
      </c>
      <c r="C669" s="7">
        <f t="shared" si="48"/>
        <v>-0.54939741471856807</v>
      </c>
      <c r="D669" s="7">
        <f t="shared" si="49"/>
        <v>-1.4936840400529836</v>
      </c>
      <c r="E669" s="7">
        <f t="shared" si="50"/>
        <v>-0.82087247144521314</v>
      </c>
      <c r="F669" s="7">
        <f t="shared" si="51"/>
        <v>-1.2634567015761</v>
      </c>
      <c r="G669" s="7">
        <f t="shared" si="52"/>
        <v>0.60874840544721676</v>
      </c>
      <c r="H669" s="7">
        <f t="shared" si="53"/>
        <v>-5.2825866735858255E-2</v>
      </c>
      <c r="I669" s="7">
        <f t="shared" si="54"/>
        <v>-0.55527937445750752</v>
      </c>
      <c r="J669" s="7">
        <f t="shared" si="55"/>
        <v>0.60758837076187577</v>
      </c>
      <c r="K669" s="7">
        <f t="shared" si="56"/>
        <v>-0.23263379968054659</v>
      </c>
      <c r="L669" s="7">
        <f t="shared" si="57"/>
        <v>0.4262169205998057</v>
      </c>
      <c r="M669" s="6">
        <f t="shared" si="58"/>
        <v>-3.3255959718578794</v>
      </c>
    </row>
    <row r="670" spans="1:13" ht="21" x14ac:dyDescent="0.4">
      <c r="A670" s="6">
        <v>279</v>
      </c>
      <c r="B670" s="6" t="s">
        <v>290</v>
      </c>
      <c r="C670" s="7">
        <f t="shared" si="48"/>
        <v>3.4956369988491262E-2</v>
      </c>
      <c r="D670" s="7">
        <f t="shared" si="49"/>
        <v>1.293855073983375</v>
      </c>
      <c r="E670" s="7">
        <f t="shared" si="50"/>
        <v>4.5329862102596943E-2</v>
      </c>
      <c r="F670" s="7">
        <f t="shared" si="51"/>
        <v>0.6264697236575073</v>
      </c>
      <c r="G670" s="7">
        <f t="shared" si="52"/>
        <v>-1.1760079219334589</v>
      </c>
      <c r="H670" s="7">
        <f t="shared" si="53"/>
        <v>-0.50275652479637289</v>
      </c>
      <c r="I670" s="7">
        <f t="shared" si="54"/>
        <v>-0.59659950946624685</v>
      </c>
      <c r="J670" s="7">
        <f t="shared" si="55"/>
        <v>1.0715349580590763</v>
      </c>
      <c r="K670" s="7">
        <f t="shared" si="56"/>
        <v>5.3124464287925936E-3</v>
      </c>
      <c r="L670" s="7">
        <f t="shared" si="57"/>
        <v>-0.42813737496401505</v>
      </c>
      <c r="M670" s="6">
        <f t="shared" si="58"/>
        <v>0.3739571030597455</v>
      </c>
    </row>
    <row r="671" spans="1:13" ht="21" x14ac:dyDescent="0.4">
      <c r="A671" s="6">
        <v>280</v>
      </c>
      <c r="B671" s="6" t="s">
        <v>291</v>
      </c>
      <c r="C671" s="7">
        <f t="shared" si="48"/>
        <v>0.52243398971957355</v>
      </c>
      <c r="D671" s="7">
        <f t="shared" si="49"/>
        <v>0.21546402986711949</v>
      </c>
      <c r="E671" s="7">
        <f t="shared" si="50"/>
        <v>-0.69026438109178889</v>
      </c>
      <c r="F671" s="7">
        <f t="shared" si="51"/>
        <v>0.36976407588103283</v>
      </c>
      <c r="G671" s="7">
        <f t="shared" si="52"/>
        <v>1.2454079554967183</v>
      </c>
      <c r="H671" s="7">
        <f t="shared" si="53"/>
        <v>-8.7435917355898327E-2</v>
      </c>
      <c r="I671" s="7">
        <f t="shared" si="54"/>
        <v>-0.50866490615865045</v>
      </c>
      <c r="J671" s="7">
        <f t="shared" si="55"/>
        <v>-0.3900022508795315</v>
      </c>
      <c r="K671" s="7">
        <f t="shared" si="56"/>
        <v>5.9868672830458124E-2</v>
      </c>
      <c r="L671" s="7">
        <f t="shared" si="57"/>
        <v>-6.258960450298573E-2</v>
      </c>
      <c r="M671" s="6">
        <f t="shared" si="58"/>
        <v>0.67398166380604763</v>
      </c>
    </row>
    <row r="672" spans="1:13" ht="21" x14ac:dyDescent="0.4">
      <c r="A672" s="6">
        <v>281</v>
      </c>
      <c r="B672" s="6" t="s">
        <v>292</v>
      </c>
      <c r="C672" s="7">
        <f t="shared" si="48"/>
        <v>-2.7184053416918506</v>
      </c>
      <c r="D672" s="7">
        <f t="shared" si="49"/>
        <v>0.96830306066525995</v>
      </c>
      <c r="E672" s="7">
        <f t="shared" si="50"/>
        <v>-8.190458754059067E-2</v>
      </c>
      <c r="F672" s="7">
        <f t="shared" si="51"/>
        <v>0.13409174278934025</v>
      </c>
      <c r="G672" s="7">
        <f t="shared" si="52"/>
        <v>-0.37409609905294494</v>
      </c>
      <c r="H672" s="7">
        <f t="shared" si="53"/>
        <v>-0.67580677789657073</v>
      </c>
      <c r="I672" s="7">
        <f t="shared" si="54"/>
        <v>1.7474033890298908</v>
      </c>
      <c r="J672" s="7">
        <f t="shared" si="55"/>
        <v>-0.30643887911954543</v>
      </c>
      <c r="K672" s="7">
        <f t="shared" si="56"/>
        <v>-1.0683520144790416E-2</v>
      </c>
      <c r="L672" s="7">
        <f t="shared" si="57"/>
        <v>-1.2263656095062314</v>
      </c>
      <c r="M672" s="6">
        <f t="shared" si="58"/>
        <v>-2.5439026224680328</v>
      </c>
    </row>
    <row r="673" spans="1:13" ht="21" x14ac:dyDescent="0.4">
      <c r="A673" s="6">
        <v>282</v>
      </c>
      <c r="B673" s="6" t="s">
        <v>293</v>
      </c>
      <c r="C673" s="7">
        <f t="shared" si="48"/>
        <v>-1.2155951833161658</v>
      </c>
      <c r="D673" s="7">
        <f t="shared" si="49"/>
        <v>-0.33390499260719952</v>
      </c>
      <c r="E673" s="7">
        <f t="shared" si="50"/>
        <v>-3.6721899457072105E-2</v>
      </c>
      <c r="F673" s="7">
        <f t="shared" si="51"/>
        <v>0.61182488531632684</v>
      </c>
      <c r="G673" s="7">
        <f t="shared" si="52"/>
        <v>0.51623782909184912</v>
      </c>
      <c r="H673" s="7">
        <f t="shared" si="53"/>
        <v>-0.50275652479637289</v>
      </c>
      <c r="I673" s="7">
        <f t="shared" si="54"/>
        <v>-0.58405101906969259</v>
      </c>
      <c r="J673" s="7">
        <f t="shared" si="55"/>
        <v>0.16563510703317341</v>
      </c>
      <c r="K673" s="7">
        <f t="shared" si="56"/>
        <v>-1.176614828022815E-2</v>
      </c>
      <c r="L673" s="7">
        <f t="shared" si="57"/>
        <v>-0.86223216092986887</v>
      </c>
      <c r="M673" s="6">
        <f t="shared" si="58"/>
        <v>-2.2533301070152509</v>
      </c>
    </row>
    <row r="674" spans="1:13" ht="21" x14ac:dyDescent="0.4">
      <c r="A674" s="6">
        <v>283</v>
      </c>
      <c r="B674" s="6" t="s">
        <v>294</v>
      </c>
      <c r="C674" s="7">
        <f t="shared" si="48"/>
        <v>1.3509298150824185</v>
      </c>
      <c r="D674" s="7">
        <f t="shared" si="49"/>
        <v>0.50032204152047</v>
      </c>
      <c r="E674" s="7">
        <f t="shared" si="50"/>
        <v>1.0255130567890969</v>
      </c>
      <c r="F674" s="7">
        <f t="shared" si="51"/>
        <v>0.49654182704384392</v>
      </c>
      <c r="G674" s="7">
        <f t="shared" si="52"/>
        <v>0.41082115188793861</v>
      </c>
      <c r="H674" s="7">
        <f t="shared" si="53"/>
        <v>8.5614335744299538E-2</v>
      </c>
      <c r="I674" s="7">
        <f t="shared" si="54"/>
        <v>-0.37402253722556539</v>
      </c>
      <c r="J674" s="7">
        <f t="shared" si="55"/>
        <v>-1.1821107131557096</v>
      </c>
      <c r="K674" s="7">
        <f t="shared" si="56"/>
        <v>-0.40927840129357546</v>
      </c>
      <c r="L674" s="7">
        <f t="shared" si="57"/>
        <v>-0.93326255360005661</v>
      </c>
      <c r="M674" s="6">
        <f t="shared" si="58"/>
        <v>0.97106802279316018</v>
      </c>
    </row>
    <row r="675" spans="1:13" ht="21" x14ac:dyDescent="0.4">
      <c r="A675" s="6">
        <v>284</v>
      </c>
      <c r="B675" s="6" t="s">
        <v>295</v>
      </c>
      <c r="C675" s="7">
        <f t="shared" si="48"/>
        <v>0.29252764844166268</v>
      </c>
      <c r="D675" s="7">
        <f t="shared" si="49"/>
        <v>0.52066904235285216</v>
      </c>
      <c r="E675" s="7">
        <f t="shared" si="50"/>
        <v>-0.46937123935014263</v>
      </c>
      <c r="F675" s="7">
        <f t="shared" si="51"/>
        <v>1.1535508494968636</v>
      </c>
      <c r="G675" s="7">
        <f t="shared" si="52"/>
        <v>0.48509828785882214</v>
      </c>
      <c r="H675" s="7">
        <f t="shared" si="53"/>
        <v>1.4700163605458823</v>
      </c>
      <c r="I675" s="7">
        <f t="shared" si="54"/>
        <v>-0.5554538461605194</v>
      </c>
      <c r="J675" s="7">
        <f t="shared" si="55"/>
        <v>-3.1471438151536101E-2</v>
      </c>
      <c r="K675" s="7">
        <f t="shared" si="56"/>
        <v>-0.3296028402849524</v>
      </c>
      <c r="L675" s="7">
        <f t="shared" si="57"/>
        <v>0.5788802450658922</v>
      </c>
      <c r="M675" s="6">
        <f t="shared" si="58"/>
        <v>3.1148430698148246</v>
      </c>
    </row>
    <row r="676" spans="1:13" ht="21" x14ac:dyDescent="0.4">
      <c r="A676" s="6">
        <v>285</v>
      </c>
      <c r="B676" s="6" t="s">
        <v>296</v>
      </c>
      <c r="C676" s="7">
        <f t="shared" si="48"/>
        <v>-0.34951914435065623</v>
      </c>
      <c r="D676" s="7">
        <f t="shared" si="49"/>
        <v>-0.47633399843387464</v>
      </c>
      <c r="E676" s="7">
        <f t="shared" si="50"/>
        <v>-0.32552964168692305</v>
      </c>
      <c r="F676" s="7">
        <f t="shared" si="51"/>
        <v>1.0964594702080888</v>
      </c>
      <c r="G676" s="7">
        <f t="shared" si="52"/>
        <v>0.82523594639793074</v>
      </c>
      <c r="H676" s="7">
        <f t="shared" si="53"/>
        <v>0.98547565186532882</v>
      </c>
      <c r="I676" s="7">
        <f t="shared" si="54"/>
        <v>-0.61676762838654076</v>
      </c>
      <c r="J676" s="7">
        <f t="shared" si="55"/>
        <v>0.61653726736053394</v>
      </c>
      <c r="K676" s="7">
        <f t="shared" si="56"/>
        <v>-0.25193103373938414</v>
      </c>
      <c r="L676" s="7">
        <f t="shared" si="57"/>
        <v>1.3473182306703615</v>
      </c>
      <c r="M676" s="6">
        <f t="shared" si="58"/>
        <v>2.850945119904865</v>
      </c>
    </row>
    <row r="677" spans="1:13" ht="21" x14ac:dyDescent="0.4">
      <c r="A677" s="6">
        <v>286</v>
      </c>
      <c r="B677" s="6" t="s">
        <v>297</v>
      </c>
      <c r="C677" s="7">
        <f t="shared" si="48"/>
        <v>-4.1304907315929764</v>
      </c>
      <c r="D677" s="7">
        <f t="shared" si="49"/>
        <v>1.5787130856367253</v>
      </c>
      <c r="E677" s="7">
        <f t="shared" si="50"/>
        <v>2.8981848688906635</v>
      </c>
      <c r="F677" s="7">
        <f t="shared" si="51"/>
        <v>1.0359445395473696</v>
      </c>
      <c r="G677" s="7">
        <f t="shared" si="52"/>
        <v>-5.0446594653754069</v>
      </c>
      <c r="H677" s="7">
        <f t="shared" si="53"/>
        <v>2.058387221086555</v>
      </c>
      <c r="I677" s="7">
        <f t="shared" si="54"/>
        <v>3.5642604099616135</v>
      </c>
      <c r="J677" s="7">
        <f t="shared" si="55"/>
        <v>1.8234432921055039</v>
      </c>
      <c r="K677" s="7">
        <f t="shared" si="56"/>
        <v>0.57456595405100563</v>
      </c>
      <c r="L677" s="7">
        <f t="shared" si="57"/>
        <v>-1.0682713244193074</v>
      </c>
      <c r="M677" s="6">
        <f t="shared" si="58"/>
        <v>3.2900778498917456</v>
      </c>
    </row>
    <row r="678" spans="1:13" ht="21" x14ac:dyDescent="0.4">
      <c r="A678" s="6">
        <v>287</v>
      </c>
      <c r="B678" s="6" t="s">
        <v>298</v>
      </c>
      <c r="C678" s="7">
        <f t="shared" si="48"/>
        <v>-1.2538702922869862</v>
      </c>
      <c r="D678" s="7">
        <f t="shared" si="49"/>
        <v>0.13407602653759071</v>
      </c>
      <c r="E678" s="7">
        <f t="shared" si="50"/>
        <v>0.22011658080435137</v>
      </c>
      <c r="F678" s="7">
        <f t="shared" si="51"/>
        <v>-0.24676053170659401</v>
      </c>
      <c r="G678" s="7">
        <f t="shared" si="52"/>
        <v>-1.1610475068223591</v>
      </c>
      <c r="H678" s="7">
        <f t="shared" si="53"/>
        <v>-0.8142469803767286</v>
      </c>
      <c r="I678" s="7">
        <f t="shared" si="54"/>
        <v>2.7984527187300907</v>
      </c>
      <c r="J678" s="7">
        <f t="shared" si="55"/>
        <v>-1.9526369594186372</v>
      </c>
      <c r="K678" s="7">
        <f t="shared" si="56"/>
        <v>-8.2035936315809799E-2</v>
      </c>
      <c r="L678" s="7">
        <f t="shared" si="57"/>
        <v>0.3924805914387402</v>
      </c>
      <c r="M678" s="6">
        <f t="shared" si="58"/>
        <v>-1.9654722894163417</v>
      </c>
    </row>
    <row r="679" spans="1:13" ht="21" x14ac:dyDescent="0.4">
      <c r="A679" s="6">
        <v>288</v>
      </c>
      <c r="B679" s="6" t="s">
        <v>299</v>
      </c>
      <c r="C679" s="7">
        <f t="shared" si="48"/>
        <v>0.21818542441336827</v>
      </c>
      <c r="D679" s="7">
        <f t="shared" si="49"/>
        <v>0.72413905067667395</v>
      </c>
      <c r="E679" s="7">
        <f t="shared" si="50"/>
        <v>0.29833283417559758</v>
      </c>
      <c r="F679" s="7">
        <f t="shared" si="51"/>
        <v>-1.5424328995769252</v>
      </c>
      <c r="G679" s="7">
        <f t="shared" si="52"/>
        <v>0.41316882983368297</v>
      </c>
      <c r="H679" s="7">
        <f t="shared" si="53"/>
        <v>-0.9180771322368475</v>
      </c>
      <c r="I679" s="7">
        <f t="shared" si="54"/>
        <v>-0.41733673754799477</v>
      </c>
      <c r="J679" s="7">
        <f t="shared" si="55"/>
        <v>1.0265206781692042</v>
      </c>
      <c r="K679" s="7">
        <f t="shared" si="56"/>
        <v>1.1584506010096642</v>
      </c>
      <c r="L679" s="7">
        <f t="shared" si="57"/>
        <v>0.47563161693870037</v>
      </c>
      <c r="M679" s="6">
        <f t="shared" si="58"/>
        <v>1.4365822658551242</v>
      </c>
    </row>
    <row r="680" spans="1:13" ht="21" x14ac:dyDescent="0.4">
      <c r="A680" s="6">
        <v>289</v>
      </c>
      <c r="B680" s="6" t="s">
        <v>300</v>
      </c>
      <c r="C680" s="7">
        <f t="shared" si="48"/>
        <v>0.56489136068957513</v>
      </c>
      <c r="D680" s="7">
        <f t="shared" si="49"/>
        <v>-4.9046980953848976E-2</v>
      </c>
      <c r="E680" s="7">
        <f t="shared" si="50"/>
        <v>-0.4358356441948194</v>
      </c>
      <c r="F680" s="7">
        <f t="shared" si="51"/>
        <v>-0.35380337461170447</v>
      </c>
      <c r="G680" s="7">
        <f t="shared" si="52"/>
        <v>0.31179153793384584</v>
      </c>
      <c r="H680" s="7">
        <f t="shared" si="53"/>
        <v>-0.88346708161680865</v>
      </c>
      <c r="I680" s="7">
        <f t="shared" si="54"/>
        <v>-9.7451731031421809E-2</v>
      </c>
      <c r="J680" s="7">
        <f t="shared" si="55"/>
        <v>-0.68308431627385413</v>
      </c>
      <c r="K680" s="7">
        <f t="shared" si="56"/>
        <v>-0.36462339925263748</v>
      </c>
      <c r="L680" s="7">
        <f t="shared" si="57"/>
        <v>-1.120475169046858</v>
      </c>
      <c r="M680" s="6">
        <f t="shared" si="58"/>
        <v>-3.1111047983585323</v>
      </c>
    </row>
    <row r="681" spans="1:13" ht="21" x14ac:dyDescent="0.4">
      <c r="A681" s="6">
        <v>290</v>
      </c>
      <c r="B681" s="6" t="s">
        <v>301</v>
      </c>
      <c r="C681" s="7">
        <f t="shared" si="48"/>
        <v>0.5970252733779684</v>
      </c>
      <c r="D681" s="7">
        <f t="shared" si="49"/>
        <v>-0.15078198511575985</v>
      </c>
      <c r="E681" s="7">
        <f t="shared" si="50"/>
        <v>-0.10413447007768213</v>
      </c>
      <c r="F681" s="7">
        <f t="shared" si="51"/>
        <v>0.32881451386084687</v>
      </c>
      <c r="G681" s="7">
        <f t="shared" si="52"/>
        <v>-1.2216459472587584</v>
      </c>
      <c r="H681" s="7">
        <f t="shared" si="53"/>
        <v>-1.3333977396773222</v>
      </c>
      <c r="I681" s="7">
        <f t="shared" si="54"/>
        <v>-0.57688213526428567</v>
      </c>
      <c r="J681" s="7">
        <f t="shared" si="55"/>
        <v>0.24247453827694862</v>
      </c>
      <c r="K681" s="7">
        <f t="shared" si="56"/>
        <v>-0.14492306363024129</v>
      </c>
      <c r="L681" s="7">
        <f t="shared" si="57"/>
        <v>-0.47882196642583502</v>
      </c>
      <c r="M681" s="6">
        <f t="shared" si="58"/>
        <v>-2.8422729819341206</v>
      </c>
    </row>
    <row r="682" spans="1:13" ht="21" x14ac:dyDescent="0.4">
      <c r="A682" s="6">
        <v>291</v>
      </c>
      <c r="B682" s="6" t="s">
        <v>302</v>
      </c>
      <c r="C682" s="7">
        <f t="shared" si="48"/>
        <v>1.2065740008948795</v>
      </c>
      <c r="D682" s="7">
        <f t="shared" si="49"/>
        <v>0.37824003652617672</v>
      </c>
      <c r="E682" s="7">
        <f t="shared" si="50"/>
        <v>-3.4733861181397728E-2</v>
      </c>
      <c r="F682" s="7">
        <f t="shared" si="51"/>
        <v>0.40863398298184128</v>
      </c>
      <c r="G682" s="7">
        <f t="shared" si="52"/>
        <v>-0.36784243920303589</v>
      </c>
      <c r="H682" s="7">
        <f t="shared" si="53"/>
        <v>-0.74502687913664967</v>
      </c>
      <c r="I682" s="7">
        <f t="shared" si="54"/>
        <v>-0.46886596056368907</v>
      </c>
      <c r="J682" s="7">
        <f t="shared" si="55"/>
        <v>-0.84170662657881412</v>
      </c>
      <c r="K682" s="7">
        <f t="shared" si="56"/>
        <v>-0.34800647155356307</v>
      </c>
      <c r="L682" s="7">
        <f t="shared" si="57"/>
        <v>-1.022917252576089</v>
      </c>
      <c r="M682" s="6">
        <f t="shared" si="58"/>
        <v>-1.835651470390341</v>
      </c>
    </row>
    <row r="683" spans="1:13" ht="21" x14ac:dyDescent="0.4">
      <c r="A683" s="6">
        <v>292</v>
      </c>
      <c r="B683" s="6" t="s">
        <v>303</v>
      </c>
      <c r="C683" s="7">
        <f t="shared" si="48"/>
        <v>0.5864895616896697</v>
      </c>
      <c r="D683" s="7">
        <f t="shared" si="49"/>
        <v>0.31719903402903038</v>
      </c>
      <c r="E683" s="7">
        <f t="shared" si="50"/>
        <v>0.55978998921889134</v>
      </c>
      <c r="F683" s="7">
        <f t="shared" si="51"/>
        <v>-1.9868549813891571E-2</v>
      </c>
      <c r="G683" s="7">
        <f t="shared" si="52"/>
        <v>0.67140717683871287</v>
      </c>
      <c r="H683" s="7">
        <f t="shared" si="53"/>
        <v>5.1004285124260702E-2</v>
      </c>
      <c r="I683" s="7">
        <f t="shared" si="54"/>
        <v>-0.45932250210543757</v>
      </c>
      <c r="J683" s="7">
        <f t="shared" si="55"/>
        <v>-0.769674439002069</v>
      </c>
      <c r="K683" s="7">
        <f t="shared" si="56"/>
        <v>-0.1826749087392823</v>
      </c>
      <c r="L683" s="7">
        <f t="shared" si="57"/>
        <v>0.76994563569332253</v>
      </c>
      <c r="M683" s="6">
        <f t="shared" si="58"/>
        <v>1.5242952829332075</v>
      </c>
    </row>
    <row r="684" spans="1:13" ht="21" x14ac:dyDescent="0.4">
      <c r="A684" s="6">
        <v>293</v>
      </c>
      <c r="B684" s="6" t="s">
        <v>304</v>
      </c>
      <c r="C684" s="7">
        <f t="shared" si="48"/>
        <v>1.2877745901777116</v>
      </c>
      <c r="D684" s="7">
        <f t="shared" si="49"/>
        <v>0.82587405483858478</v>
      </c>
      <c r="E684" s="7">
        <f t="shared" si="50"/>
        <v>7.6274983141131833E-2</v>
      </c>
      <c r="F684" s="7">
        <f t="shared" si="51"/>
        <v>-1.0438452973459045</v>
      </c>
      <c r="G684" s="7">
        <f t="shared" si="52"/>
        <v>9.3633201079216494E-2</v>
      </c>
      <c r="H684" s="7">
        <f t="shared" si="53"/>
        <v>0.43171484194469523</v>
      </c>
      <c r="I684" s="7">
        <f t="shared" si="54"/>
        <v>-0.35651449602292951</v>
      </c>
      <c r="J684" s="7">
        <f t="shared" si="55"/>
        <v>0.86638357792230747</v>
      </c>
      <c r="K684" s="7">
        <f t="shared" si="56"/>
        <v>-0.17605868393994831</v>
      </c>
      <c r="L684" s="7">
        <f t="shared" si="57"/>
        <v>0.10403791792804375</v>
      </c>
      <c r="M684" s="6">
        <f t="shared" si="58"/>
        <v>2.1092746897229082</v>
      </c>
    </row>
    <row r="685" spans="1:13" ht="21" x14ac:dyDescent="0.4">
      <c r="A685" s="6">
        <v>294</v>
      </c>
      <c r="B685" s="6" t="s">
        <v>305</v>
      </c>
      <c r="C685" s="7">
        <f t="shared" si="48"/>
        <v>7.1042974061391803E-2</v>
      </c>
      <c r="D685" s="7">
        <f t="shared" si="49"/>
        <v>-0.92396801674628237</v>
      </c>
      <c r="E685" s="7">
        <f t="shared" si="50"/>
        <v>5.6695818304940457E-2</v>
      </c>
      <c r="F685" s="7">
        <f t="shared" si="51"/>
        <v>-1.3346346184154561</v>
      </c>
      <c r="G685" s="7">
        <f t="shared" si="52"/>
        <v>0.18348451093972337</v>
      </c>
      <c r="H685" s="7">
        <f t="shared" si="53"/>
        <v>-0.74502687913664967</v>
      </c>
      <c r="I685" s="7">
        <f t="shared" si="54"/>
        <v>-0.59976559098484405</v>
      </c>
      <c r="J685" s="7">
        <f t="shared" si="55"/>
        <v>2.4240834551566453</v>
      </c>
      <c r="K685" s="7">
        <f t="shared" si="56"/>
        <v>-0.20888878223784585</v>
      </c>
      <c r="L685" s="7">
        <f t="shared" si="57"/>
        <v>-0.49331580648127432</v>
      </c>
      <c r="M685" s="6">
        <f t="shared" si="58"/>
        <v>-1.5702929355396509</v>
      </c>
    </row>
    <row r="686" spans="1:13" ht="21" x14ac:dyDescent="0.4">
      <c r="A686" s="6">
        <v>295</v>
      </c>
      <c r="B686" s="6" t="s">
        <v>306</v>
      </c>
      <c r="C686" s="7">
        <f t="shared" si="48"/>
        <v>0.2783405643423662</v>
      </c>
      <c r="D686" s="7">
        <f t="shared" si="49"/>
        <v>-0.33390499260719952</v>
      </c>
      <c r="E686" s="7">
        <f t="shared" si="50"/>
        <v>0.12900820043327346</v>
      </c>
      <c r="F686" s="7">
        <f t="shared" si="51"/>
        <v>-0.28414665664506672</v>
      </c>
      <c r="G686" s="7">
        <f t="shared" si="52"/>
        <v>-2.210442766754854E-2</v>
      </c>
      <c r="H686" s="7">
        <f t="shared" si="53"/>
        <v>0.15483443698437843</v>
      </c>
      <c r="I686" s="7">
        <f t="shared" si="54"/>
        <v>-0.53281382877008598</v>
      </c>
      <c r="J686" s="7">
        <f t="shared" si="55"/>
        <v>2.0042069404180953</v>
      </c>
      <c r="K686" s="7">
        <f t="shared" si="56"/>
        <v>-0.12163435225950622</v>
      </c>
      <c r="L686" s="7">
        <f t="shared" si="57"/>
        <v>0.27574584301450378</v>
      </c>
      <c r="M686" s="6">
        <f t="shared" si="58"/>
        <v>1.5475317272432103</v>
      </c>
    </row>
    <row r="687" spans="1:13" ht="21" x14ac:dyDescent="0.4">
      <c r="A687" s="6">
        <v>296</v>
      </c>
      <c r="B687" s="6" t="s">
        <v>307</v>
      </c>
      <c r="C687" s="7">
        <f t="shared" si="48"/>
        <v>0.83811960125419693</v>
      </c>
      <c r="D687" s="7">
        <f t="shared" si="49"/>
        <v>-1.4936840400529836</v>
      </c>
      <c r="E687" s="7">
        <f t="shared" si="50"/>
        <v>-1.1503446329502298</v>
      </c>
      <c r="F687" s="7">
        <f t="shared" si="51"/>
        <v>0.41764023174766168</v>
      </c>
      <c r="G687" s="7">
        <f t="shared" si="52"/>
        <v>1.4337381795169581</v>
      </c>
      <c r="H687" s="7">
        <f t="shared" si="53"/>
        <v>-0.43353642355629401</v>
      </c>
      <c r="I687" s="7">
        <f t="shared" si="54"/>
        <v>1.0400558501982283E-2</v>
      </c>
      <c r="J687" s="7">
        <f t="shared" si="55"/>
        <v>-0.5982538619675416</v>
      </c>
      <c r="K687" s="7">
        <f t="shared" si="56"/>
        <v>-0.32396563891908098</v>
      </c>
      <c r="L687" s="7">
        <f t="shared" si="57"/>
        <v>2.1124561880935975</v>
      </c>
      <c r="M687" s="6">
        <f t="shared" si="58"/>
        <v>0.81257016166826657</v>
      </c>
    </row>
    <row r="688" spans="1:13" ht="21" x14ac:dyDescent="0.4">
      <c r="A688" s="6">
        <v>297</v>
      </c>
      <c r="B688" s="6" t="s">
        <v>308</v>
      </c>
      <c r="C688" s="7">
        <f t="shared" si="48"/>
        <v>-1.4071372663110673</v>
      </c>
      <c r="D688" s="7">
        <f t="shared" si="49"/>
        <v>0.19511702903473738</v>
      </c>
      <c r="E688" s="7">
        <f t="shared" si="50"/>
        <v>-1.003229800550294</v>
      </c>
      <c r="F688" s="7">
        <f t="shared" si="51"/>
        <v>0.65067523015361595</v>
      </c>
      <c r="G688" s="7">
        <f t="shared" si="52"/>
        <v>-0.72244389336096426</v>
      </c>
      <c r="H688" s="7">
        <f t="shared" si="53"/>
        <v>0.22405453822445856</v>
      </c>
      <c r="I688" s="7">
        <f t="shared" si="54"/>
        <v>-0.66134591900542428</v>
      </c>
      <c r="J688" s="7">
        <f t="shared" si="55"/>
        <v>0.40461824997114176</v>
      </c>
      <c r="K688" s="7">
        <f t="shared" si="56"/>
        <v>7.1860898138999844E-3</v>
      </c>
      <c r="L688" s="7">
        <f t="shared" si="57"/>
        <v>8.5299900054131461E-2</v>
      </c>
      <c r="M688" s="6">
        <f t="shared" si="58"/>
        <v>-2.2272058419757652</v>
      </c>
    </row>
    <row r="689" spans="1:13" ht="21" x14ac:dyDescent="0.4">
      <c r="A689" s="6">
        <v>298</v>
      </c>
      <c r="B689" s="6" t="s">
        <v>309</v>
      </c>
      <c r="C689" s="7">
        <f t="shared" si="48"/>
        <v>1.4782196808939458</v>
      </c>
      <c r="D689" s="7">
        <f t="shared" si="49"/>
        <v>1.0293440631624067</v>
      </c>
      <c r="E689" s="7">
        <f t="shared" si="50"/>
        <v>-0.51170239778572346</v>
      </c>
      <c r="F689" s="7">
        <f t="shared" si="51"/>
        <v>-0.11260454681973883</v>
      </c>
      <c r="G689" s="7">
        <f t="shared" si="52"/>
        <v>-1.1019912985734241</v>
      </c>
      <c r="H689" s="7">
        <f t="shared" si="53"/>
        <v>0.15483443698437843</v>
      </c>
      <c r="I689" s="7">
        <f t="shared" si="54"/>
        <v>-0.21467102571782049</v>
      </c>
      <c r="J689" s="7">
        <f t="shared" si="55"/>
        <v>-0.7354883661146695</v>
      </c>
      <c r="K689" s="7">
        <f t="shared" si="56"/>
        <v>-0.45984070751300066</v>
      </c>
      <c r="L689" s="7">
        <f t="shared" si="57"/>
        <v>1.1082477117958593</v>
      </c>
      <c r="M689" s="6">
        <f t="shared" si="58"/>
        <v>0.63434755031221335</v>
      </c>
    </row>
    <row r="690" spans="1:13" ht="21" x14ac:dyDescent="0.4">
      <c r="A690" s="6">
        <v>299</v>
      </c>
      <c r="B690" s="6" t="s">
        <v>310</v>
      </c>
      <c r="C690" s="7">
        <f t="shared" si="48"/>
        <v>-2.468326053773819</v>
      </c>
      <c r="D690" s="7">
        <f t="shared" si="49"/>
        <v>0.90726205816811345</v>
      </c>
      <c r="E690" s="7">
        <f t="shared" si="50"/>
        <v>-0.97899179854282392</v>
      </c>
      <c r="F690" s="7">
        <f t="shared" si="51"/>
        <v>-8.3415786576167855E-2</v>
      </c>
      <c r="G690" s="7">
        <f t="shared" si="52"/>
        <v>0.71771170947198237</v>
      </c>
      <c r="H690" s="7">
        <f t="shared" si="53"/>
        <v>1.2969661074456844</v>
      </c>
      <c r="I690" s="7">
        <f t="shared" si="54"/>
        <v>-0.61902958571584266</v>
      </c>
      <c r="J690" s="7">
        <f t="shared" si="55"/>
        <v>-4.3288877348633417E-2</v>
      </c>
      <c r="K690" s="7">
        <f t="shared" si="56"/>
        <v>-0.35892631964779809</v>
      </c>
      <c r="L690" s="7">
        <f t="shared" si="57"/>
        <v>1.6904847649627188</v>
      </c>
      <c r="M690" s="6">
        <f t="shared" si="58"/>
        <v>6.0446218443414468E-2</v>
      </c>
    </row>
    <row r="691" spans="1:13" ht="21" x14ac:dyDescent="0.4">
      <c r="A691" s="6">
        <v>300</v>
      </c>
      <c r="B691" s="6" t="s">
        <v>311</v>
      </c>
      <c r="C691" s="7">
        <f t="shared" si="48"/>
        <v>-0.60863936224319859</v>
      </c>
      <c r="D691" s="7">
        <f t="shared" si="49"/>
        <v>0.66309804817952722</v>
      </c>
      <c r="E691" s="7">
        <f t="shared" si="50"/>
        <v>-0.3363333244375602</v>
      </c>
      <c r="F691" s="7">
        <f t="shared" si="51"/>
        <v>0.78441093688692487</v>
      </c>
      <c r="G691" s="7">
        <f t="shared" si="52"/>
        <v>-0.23327271083596132</v>
      </c>
      <c r="H691" s="7">
        <f t="shared" si="53"/>
        <v>-1.1949575371971644</v>
      </c>
      <c r="I691" s="7">
        <f t="shared" si="54"/>
        <v>0.77015031740867779</v>
      </c>
      <c r="J691" s="7">
        <f t="shared" si="55"/>
        <v>-0.66674099195856673</v>
      </c>
      <c r="K691" s="7">
        <f t="shared" si="56"/>
        <v>-0.22165015120439324</v>
      </c>
      <c r="L691" s="7">
        <f t="shared" si="57"/>
        <v>-0.78027806879215877</v>
      </c>
      <c r="M691" s="6">
        <f t="shared" si="58"/>
        <v>-1.8242128441938732</v>
      </c>
    </row>
    <row r="692" spans="1:13" ht="21" x14ac:dyDescent="0.4">
      <c r="A692" s="6">
        <v>301</v>
      </c>
      <c r="B692" s="6" t="s">
        <v>312</v>
      </c>
      <c r="C692" s="7">
        <f t="shared" si="48"/>
        <v>1.1361752154463123</v>
      </c>
      <c r="D692" s="7">
        <f t="shared" si="49"/>
        <v>1.2124670706538461</v>
      </c>
      <c r="E692" s="7">
        <f t="shared" si="50"/>
        <v>1.0751136077074481</v>
      </c>
      <c r="F692" s="7">
        <f t="shared" si="51"/>
        <v>-1.0352872728243725</v>
      </c>
      <c r="G692" s="7">
        <f t="shared" si="52"/>
        <v>0.22422858367695631</v>
      </c>
      <c r="H692" s="7">
        <f t="shared" si="53"/>
        <v>5.1004285124260702E-2</v>
      </c>
      <c r="I692" s="7">
        <f t="shared" si="54"/>
        <v>-0.5238626047091326</v>
      </c>
      <c r="J692" s="7">
        <f t="shared" si="55"/>
        <v>0.37221552666009422</v>
      </c>
      <c r="K692" s="7">
        <f t="shared" si="56"/>
        <v>-5.8133882733351898E-2</v>
      </c>
      <c r="L692" s="7">
        <f t="shared" si="57"/>
        <v>-0.16320805707693126</v>
      </c>
      <c r="M692" s="6">
        <f t="shared" si="58"/>
        <v>2.2907124719251302</v>
      </c>
    </row>
    <row r="693" spans="1:13" ht="21" x14ac:dyDescent="0.4">
      <c r="A693" s="6">
        <v>302</v>
      </c>
      <c r="B693" s="6" t="s">
        <v>313</v>
      </c>
      <c r="C693" s="7">
        <f t="shared" si="48"/>
        <v>-9.044288401176187E-2</v>
      </c>
      <c r="D693" s="7">
        <f t="shared" si="49"/>
        <v>1.2124670706538461</v>
      </c>
      <c r="E693" s="7">
        <f t="shared" si="50"/>
        <v>1.7631355006485647</v>
      </c>
      <c r="F693" s="7">
        <f t="shared" si="51"/>
        <v>0.13714966614074439</v>
      </c>
      <c r="G693" s="7">
        <f t="shared" si="52"/>
        <v>-1.1724253809240646</v>
      </c>
      <c r="H693" s="7">
        <f t="shared" si="53"/>
        <v>0.22405453822445856</v>
      </c>
      <c r="I693" s="7">
        <f t="shared" si="54"/>
        <v>1.2917850753575879</v>
      </c>
      <c r="J693" s="7">
        <f t="shared" si="55"/>
        <v>-1.0509531806880816</v>
      </c>
      <c r="K693" s="7">
        <f t="shared" si="56"/>
        <v>0.46589984670497264</v>
      </c>
      <c r="L693" s="7">
        <f t="shared" si="57"/>
        <v>0.8427525660736398</v>
      </c>
      <c r="M693" s="6">
        <f t="shared" si="58"/>
        <v>3.6234228181799062</v>
      </c>
    </row>
    <row r="694" spans="1:13" ht="21" x14ac:dyDescent="0.4">
      <c r="A694" s="6">
        <v>303</v>
      </c>
      <c r="B694" s="6" t="s">
        <v>314</v>
      </c>
      <c r="C694" s="7">
        <f t="shared" si="48"/>
        <v>-0.15453967623618067</v>
      </c>
      <c r="D694" s="7">
        <f t="shared" si="49"/>
        <v>-1.9413180583653913</v>
      </c>
      <c r="E694" s="7">
        <f t="shared" si="50"/>
        <v>8.954865284033374E-2</v>
      </c>
      <c r="F694" s="7">
        <f t="shared" si="51"/>
        <v>6.0346201235041287E-2</v>
      </c>
      <c r="G694" s="7">
        <f t="shared" si="52"/>
        <v>0.7171483620574205</v>
      </c>
      <c r="H694" s="7">
        <f t="shared" si="53"/>
        <v>-0.98729723347692644</v>
      </c>
      <c r="I694" s="7">
        <f t="shared" si="54"/>
        <v>-0.61441186758916499</v>
      </c>
      <c r="J694" s="7">
        <f t="shared" si="55"/>
        <v>1.6218361721019761</v>
      </c>
      <c r="K694" s="7">
        <f t="shared" si="56"/>
        <v>0.31236022477993652</v>
      </c>
      <c r="L694" s="7">
        <f t="shared" si="57"/>
        <v>-0.40093088095050311</v>
      </c>
      <c r="M694" s="6">
        <f t="shared" si="58"/>
        <v>-1.2972581036034587</v>
      </c>
    </row>
    <row r="695" spans="1:13" ht="21" x14ac:dyDescent="0.4">
      <c r="A695" s="6">
        <v>304</v>
      </c>
      <c r="B695" s="6" t="s">
        <v>315</v>
      </c>
      <c r="C695" s="7">
        <f t="shared" si="48"/>
        <v>7.4100321238915204E-2</v>
      </c>
      <c r="D695" s="7">
        <f t="shared" si="49"/>
        <v>-0.72049800842246059</v>
      </c>
      <c r="E695" s="7">
        <f t="shared" si="50"/>
        <v>-0.24687160203219308</v>
      </c>
      <c r="F695" s="7">
        <f t="shared" si="51"/>
        <v>-0.51714579090123536</v>
      </c>
      <c r="G695" s="7">
        <f t="shared" si="52"/>
        <v>-0.11995194136986473</v>
      </c>
      <c r="H695" s="7">
        <f t="shared" si="53"/>
        <v>-0.9180771322368475</v>
      </c>
      <c r="I695" s="7">
        <f t="shared" si="54"/>
        <v>-0.60868114167916276</v>
      </c>
      <c r="J695" s="7">
        <f t="shared" si="55"/>
        <v>-0.99946040037753769</v>
      </c>
      <c r="K695" s="7">
        <f t="shared" si="56"/>
        <v>-0.32158809741565492</v>
      </c>
      <c r="L695" s="7">
        <f t="shared" si="57"/>
        <v>-0.95110538274085132</v>
      </c>
      <c r="M695" s="6">
        <f t="shared" si="58"/>
        <v>-5.3292791759368932</v>
      </c>
    </row>
    <row r="696" spans="1:13" ht="21" x14ac:dyDescent="0.4">
      <c r="A696" s="6">
        <v>305</v>
      </c>
      <c r="B696" s="6" t="s">
        <v>316</v>
      </c>
      <c r="C696" s="7">
        <f t="shared" si="48"/>
        <v>-1.0452060508590146</v>
      </c>
      <c r="D696" s="7">
        <f t="shared" si="49"/>
        <v>-0.78153901091960731</v>
      </c>
      <c r="E696" s="7">
        <f t="shared" si="50"/>
        <v>-0.29950441335081629</v>
      </c>
      <c r="F696" s="7">
        <f t="shared" si="51"/>
        <v>-0.16273284708804647</v>
      </c>
      <c r="G696" s="7">
        <f t="shared" si="52"/>
        <v>0.64437971146171946</v>
      </c>
      <c r="H696" s="7">
        <f t="shared" si="53"/>
        <v>-1.7487183471177981</v>
      </c>
      <c r="I696" s="7">
        <f t="shared" si="54"/>
        <v>-0.57579318187671547</v>
      </c>
      <c r="J696" s="7">
        <f t="shared" si="55"/>
        <v>-0.65941169268217026</v>
      </c>
      <c r="K696" s="7">
        <f t="shared" si="56"/>
        <v>-2.1583466088869029E-2</v>
      </c>
      <c r="L696" s="7">
        <f t="shared" si="57"/>
        <v>-0.65402386600910523</v>
      </c>
      <c r="M696" s="6">
        <f t="shared" si="58"/>
        <v>-5.3041331645304242</v>
      </c>
    </row>
    <row r="697" spans="1:13" ht="21" x14ac:dyDescent="0.4">
      <c r="A697" s="6">
        <v>306</v>
      </c>
      <c r="B697" s="6" t="s">
        <v>317</v>
      </c>
      <c r="C697" s="7">
        <f t="shared" si="48"/>
        <v>-1.2360666555908256E-2</v>
      </c>
      <c r="D697" s="7">
        <f t="shared" si="49"/>
        <v>-3.691160129950259</v>
      </c>
      <c r="E697" s="7">
        <f t="shared" si="50"/>
        <v>-0.66562475519024344</v>
      </c>
      <c r="F697" s="7">
        <f t="shared" si="51"/>
        <v>0.41616592020496618</v>
      </c>
      <c r="G697" s="7">
        <f t="shared" si="52"/>
        <v>0.64140218436235952</v>
      </c>
      <c r="H697" s="7">
        <f t="shared" si="53"/>
        <v>-0.60658667665649191</v>
      </c>
      <c r="I697" s="7">
        <f t="shared" si="54"/>
        <v>-0.26945802726064988</v>
      </c>
      <c r="J697" s="7">
        <f t="shared" si="55"/>
        <v>0.54025056362351254</v>
      </c>
      <c r="K697" s="7">
        <f t="shared" si="56"/>
        <v>8.9647838246212242E-3</v>
      </c>
      <c r="L697" s="7">
        <f t="shared" si="57"/>
        <v>-4.1533169237557073E-2</v>
      </c>
      <c r="M697" s="6">
        <f t="shared" si="58"/>
        <v>-3.6799399728356494</v>
      </c>
    </row>
    <row r="698" spans="1:13" ht="21" x14ac:dyDescent="0.4">
      <c r="A698" s="6">
        <v>307</v>
      </c>
      <c r="B698" s="6" t="s">
        <v>318</v>
      </c>
      <c r="C698" s="7">
        <f t="shared" si="48"/>
        <v>0.38953231377068842</v>
      </c>
      <c r="D698" s="7">
        <f t="shared" si="49"/>
        <v>0.64275104734714517</v>
      </c>
      <c r="E698" s="7">
        <f t="shared" si="50"/>
        <v>0.73869335283492132</v>
      </c>
      <c r="F698" s="7">
        <f t="shared" si="51"/>
        <v>0.32580518565612193</v>
      </c>
      <c r="G698" s="7">
        <f t="shared" si="52"/>
        <v>-1.970740364371081E-3</v>
      </c>
      <c r="H698" s="7">
        <f t="shared" si="53"/>
        <v>0.95086560124528885</v>
      </c>
      <c r="I698" s="7">
        <f t="shared" si="54"/>
        <v>-0.55995644926007548</v>
      </c>
      <c r="J698" s="7">
        <f t="shared" si="55"/>
        <v>2.4851943372577709</v>
      </c>
      <c r="K698" s="7">
        <f t="shared" si="56"/>
        <v>-0.27197844770563601</v>
      </c>
      <c r="L698" s="7">
        <f t="shared" si="57"/>
        <v>-0.27033697124799433</v>
      </c>
      <c r="M698" s="6">
        <f t="shared" si="58"/>
        <v>4.4285992295338596</v>
      </c>
    </row>
    <row r="699" spans="1:13" ht="21" x14ac:dyDescent="0.4">
      <c r="A699" s="6">
        <v>308</v>
      </c>
      <c r="B699" s="6" t="s">
        <v>318</v>
      </c>
      <c r="C699" s="7">
        <f t="shared" si="48"/>
        <v>1.2221905268069166</v>
      </c>
      <c r="D699" s="7">
        <f t="shared" si="49"/>
        <v>0.2358110306995016</v>
      </c>
      <c r="E699" s="7">
        <f t="shared" si="50"/>
        <v>0.24917406954072935</v>
      </c>
      <c r="F699" s="7">
        <f t="shared" si="51"/>
        <v>0.23170309058117403</v>
      </c>
      <c r="G699" s="7">
        <f t="shared" si="52"/>
        <v>0.42667627915402867</v>
      </c>
      <c r="H699" s="7">
        <f t="shared" si="53"/>
        <v>-0.32970627169617506</v>
      </c>
      <c r="I699" s="7">
        <f t="shared" si="54"/>
        <v>-0.46360851855352153</v>
      </c>
      <c r="J699" s="7">
        <f t="shared" si="55"/>
        <v>-5.3880464846061606E-2</v>
      </c>
      <c r="K699" s="7">
        <f t="shared" si="56"/>
        <v>0.25235163745740485</v>
      </c>
      <c r="L699" s="7">
        <f t="shared" si="57"/>
        <v>0.73948561845207417</v>
      </c>
      <c r="M699" s="6">
        <f t="shared" si="58"/>
        <v>2.5101969975960712</v>
      </c>
    </row>
    <row r="700" spans="1:13" ht="21" x14ac:dyDescent="0.4">
      <c r="A700" s="6">
        <v>309</v>
      </c>
      <c r="B700" s="6" t="s">
        <v>319</v>
      </c>
      <c r="C700" s="7">
        <f t="shared" si="48"/>
        <v>1.0715027994796169</v>
      </c>
      <c r="D700" s="7">
        <f t="shared" si="49"/>
        <v>1.3548960764805213</v>
      </c>
      <c r="E700" s="7">
        <f t="shared" si="50"/>
        <v>-0.50188269357557225</v>
      </c>
      <c r="F700" s="7">
        <f t="shared" si="51"/>
        <v>-0.45232359137688904</v>
      </c>
      <c r="G700" s="7">
        <f t="shared" si="52"/>
        <v>-0.66811299173666006</v>
      </c>
      <c r="H700" s="7">
        <f t="shared" si="53"/>
        <v>-0.8142469803767286</v>
      </c>
      <c r="I700" s="7">
        <f t="shared" si="54"/>
        <v>-0.38530769826127698</v>
      </c>
      <c r="J700" s="7">
        <f t="shared" si="55"/>
        <v>-1.0396610770914421</v>
      </c>
      <c r="K700" s="7">
        <f t="shared" si="56"/>
        <v>0.33241156229022323</v>
      </c>
      <c r="L700" s="7">
        <f t="shared" si="57"/>
        <v>-0.60950102277710627</v>
      </c>
      <c r="M700" s="6">
        <f t="shared" si="58"/>
        <v>-1.7122256169453141</v>
      </c>
    </row>
    <row r="701" spans="1:13" ht="21" x14ac:dyDescent="0.4">
      <c r="A701" s="6">
        <v>310</v>
      </c>
      <c r="B701" s="6" t="s">
        <v>320</v>
      </c>
      <c r="C701" s="7">
        <f t="shared" si="48"/>
        <v>1.0350460782844484</v>
      </c>
      <c r="D701" s="7">
        <f t="shared" si="49"/>
        <v>0.41893403819094127</v>
      </c>
      <c r="E701" s="7">
        <f t="shared" si="50"/>
        <v>0.45468501613927587</v>
      </c>
      <c r="F701" s="7">
        <f t="shared" si="51"/>
        <v>-0.9729777373698435</v>
      </c>
      <c r="G701" s="7">
        <f t="shared" si="52"/>
        <v>-0.31641669701988068</v>
      </c>
      <c r="H701" s="7">
        <f t="shared" si="53"/>
        <v>-0.39892637293625394</v>
      </c>
      <c r="I701" s="7">
        <f t="shared" si="54"/>
        <v>6.7094714966960831E-2</v>
      </c>
      <c r="J701" s="7">
        <f t="shared" si="55"/>
        <v>0.30077474513937524</v>
      </c>
      <c r="K701" s="7">
        <f t="shared" si="56"/>
        <v>-7.1316402566906287E-2</v>
      </c>
      <c r="L701" s="7">
        <f t="shared" si="57"/>
        <v>-1.0820348722721123</v>
      </c>
      <c r="M701" s="6">
        <f t="shared" si="58"/>
        <v>-0.565137489443995</v>
      </c>
    </row>
    <row r="702" spans="1:13" ht="21" x14ac:dyDescent="0.4">
      <c r="A702" s="6">
        <v>311</v>
      </c>
      <c r="B702" s="6" t="s">
        <v>320</v>
      </c>
      <c r="C702" s="7">
        <f t="shared" si="48"/>
        <v>-0.15538468670732319</v>
      </c>
      <c r="D702" s="7">
        <f t="shared" si="49"/>
        <v>-0.39494599510434586</v>
      </c>
      <c r="E702" s="7">
        <f t="shared" si="50"/>
        <v>0.90068835051036333</v>
      </c>
      <c r="F702" s="7">
        <f t="shared" si="51"/>
        <v>-0.420639866254304</v>
      </c>
      <c r="G702" s="7">
        <f t="shared" si="52"/>
        <v>0.70095346478624343</v>
      </c>
      <c r="H702" s="7">
        <f t="shared" si="53"/>
        <v>-0.29509622107613498</v>
      </c>
      <c r="I702" s="7">
        <f t="shared" si="54"/>
        <v>-0.48885448876986881</v>
      </c>
      <c r="J702" s="7">
        <f t="shared" si="55"/>
        <v>-0.66158372132318222</v>
      </c>
      <c r="K702" s="7">
        <f t="shared" si="56"/>
        <v>-0.15199664504090199</v>
      </c>
      <c r="L702" s="7">
        <f t="shared" si="57"/>
        <v>-1.4564920199833005</v>
      </c>
      <c r="M702" s="6">
        <f t="shared" si="58"/>
        <v>-2.4233518289627547</v>
      </c>
    </row>
    <row r="703" spans="1:13" ht="21" x14ac:dyDescent="0.4">
      <c r="A703" s="6">
        <v>312</v>
      </c>
      <c r="B703" s="6" t="s">
        <v>321</v>
      </c>
      <c r="C703" s="7">
        <f t="shared" si="48"/>
        <v>-0.91326574374642089</v>
      </c>
      <c r="D703" s="7">
        <f t="shared" si="49"/>
        <v>-1.4733370392206011</v>
      </c>
      <c r="E703" s="7">
        <f t="shared" si="50"/>
        <v>-0.87965012834319478</v>
      </c>
      <c r="F703" s="7">
        <f t="shared" si="51"/>
        <v>-0.2632794659441392</v>
      </c>
      <c r="G703" s="7">
        <f t="shared" si="52"/>
        <v>-0.11732547989060309</v>
      </c>
      <c r="H703" s="7">
        <f t="shared" si="53"/>
        <v>-0.95268718285688758</v>
      </c>
      <c r="I703" s="7">
        <f t="shared" si="54"/>
        <v>-0.62452762984540189</v>
      </c>
      <c r="J703" s="7">
        <f t="shared" si="55"/>
        <v>0.71728676419268367</v>
      </c>
      <c r="K703" s="7">
        <f t="shared" si="56"/>
        <v>-4.0877150926518835E-2</v>
      </c>
      <c r="L703" s="7">
        <f t="shared" si="57"/>
        <v>-0.19070948651740915</v>
      </c>
      <c r="M703" s="6">
        <f t="shared" si="58"/>
        <v>-4.7383725430984924</v>
      </c>
    </row>
    <row r="704" spans="1:13" ht="21" x14ac:dyDescent="0.4">
      <c r="A704" s="6">
        <v>313</v>
      </c>
      <c r="B704" s="6" t="s">
        <v>322</v>
      </c>
      <c r="C704" s="7">
        <f t="shared" si="48"/>
        <v>0.23435643125238015</v>
      </c>
      <c r="D704" s="7">
        <f t="shared" si="49"/>
        <v>0.64275104734714517</v>
      </c>
      <c r="E704" s="7">
        <f t="shared" si="50"/>
        <v>0.10228013028253437</v>
      </c>
      <c r="F704" s="7">
        <f t="shared" si="51"/>
        <v>-0.60893379440669282</v>
      </c>
      <c r="G704" s="7">
        <f t="shared" si="52"/>
        <v>-0.33970441826343378</v>
      </c>
      <c r="H704" s="7">
        <f t="shared" si="53"/>
        <v>-0.29509622107613498</v>
      </c>
      <c r="I704" s="7">
        <f t="shared" si="54"/>
        <v>-0.5689465784534149</v>
      </c>
      <c r="J704" s="7">
        <f t="shared" si="55"/>
        <v>0.78851626372917105</v>
      </c>
      <c r="K704" s="7">
        <f t="shared" si="56"/>
        <v>-0.29828633265305843</v>
      </c>
      <c r="L704" s="7">
        <f t="shared" si="57"/>
        <v>-0.66693702251146669</v>
      </c>
      <c r="M704" s="6">
        <f t="shared" si="58"/>
        <v>-1.0100004947529708</v>
      </c>
    </row>
    <row r="705" spans="1:13" ht="21" x14ac:dyDescent="0.4">
      <c r="A705" s="6">
        <v>314</v>
      </c>
      <c r="B705" s="6" t="s">
        <v>323</v>
      </c>
      <c r="C705" s="7">
        <f t="shared" si="48"/>
        <v>0.71578214731250611</v>
      </c>
      <c r="D705" s="7">
        <f t="shared" si="49"/>
        <v>5.2688023208061915E-2</v>
      </c>
      <c r="E705" s="7">
        <f t="shared" si="50"/>
        <v>-6.180331164210133E-2</v>
      </c>
      <c r="F705" s="7">
        <f t="shared" si="51"/>
        <v>6.5354295952051888E-2</v>
      </c>
      <c r="G705" s="7">
        <f t="shared" si="52"/>
        <v>0.52952072146733209</v>
      </c>
      <c r="H705" s="7">
        <f t="shared" si="53"/>
        <v>-1.0219072840969665</v>
      </c>
      <c r="I705" s="7">
        <f t="shared" si="54"/>
        <v>-0.51551005686433637</v>
      </c>
      <c r="J705" s="7">
        <f t="shared" si="55"/>
        <v>-0.5893392510970924</v>
      </c>
      <c r="K705" s="7">
        <f t="shared" si="56"/>
        <v>-0.3195398847241111</v>
      </c>
      <c r="L705" s="7">
        <f t="shared" si="57"/>
        <v>-0.10256224581976348</v>
      </c>
      <c r="M705" s="6">
        <f t="shared" si="58"/>
        <v>-1.2473168463044193</v>
      </c>
    </row>
    <row r="706" spans="1:13" ht="21" x14ac:dyDescent="0.4">
      <c r="A706" s="6">
        <v>315</v>
      </c>
      <c r="B706" s="6" t="s">
        <v>324</v>
      </c>
      <c r="C706" s="7">
        <f t="shared" si="48"/>
        <v>-2.6597001677144991</v>
      </c>
      <c r="D706" s="7">
        <f t="shared" si="49"/>
        <v>0.13407602653759071</v>
      </c>
      <c r="E706" s="7">
        <f t="shared" si="50"/>
        <v>-0.61696802042296994</v>
      </c>
      <c r="F706" s="7">
        <f t="shared" si="51"/>
        <v>-0.42995693765159843</v>
      </c>
      <c r="G706" s="7">
        <f t="shared" si="52"/>
        <v>-1.5773159316916776</v>
      </c>
      <c r="H706" s="7">
        <f t="shared" si="53"/>
        <v>-1.4026178409174022</v>
      </c>
      <c r="I706" s="7">
        <f t="shared" si="54"/>
        <v>4.2280717358941509</v>
      </c>
      <c r="J706" s="7">
        <f t="shared" si="55"/>
        <v>-1.0522914508221655</v>
      </c>
      <c r="K706" s="7">
        <f t="shared" si="56"/>
        <v>-0.25548551679549159</v>
      </c>
      <c r="L706" s="7">
        <f t="shared" si="57"/>
        <v>-0.84730382842473295</v>
      </c>
      <c r="M706" s="6">
        <f t="shared" si="58"/>
        <v>-4.4794919320087958</v>
      </c>
    </row>
    <row r="707" spans="1:13" ht="21" x14ac:dyDescent="0.4">
      <c r="A707" s="6">
        <v>316</v>
      </c>
      <c r="B707" s="6" t="s">
        <v>325</v>
      </c>
      <c r="C707" s="7">
        <f t="shared" si="48"/>
        <v>-0.23566577094514371</v>
      </c>
      <c r="D707" s="7">
        <f t="shared" si="49"/>
        <v>1.0293440631624067</v>
      </c>
      <c r="E707" s="7">
        <f t="shared" si="50"/>
        <v>1.2965690229008018</v>
      </c>
      <c r="F707" s="7">
        <f t="shared" si="51"/>
        <v>-1.2495752572803527</v>
      </c>
      <c r="G707" s="7">
        <f t="shared" si="52"/>
        <v>-0.81532721941160824</v>
      </c>
      <c r="H707" s="7">
        <f t="shared" si="53"/>
        <v>2.1968274235667127</v>
      </c>
      <c r="I707" s="7">
        <f t="shared" si="54"/>
        <v>-0.41000571100458361</v>
      </c>
      <c r="J707" s="7">
        <f t="shared" si="55"/>
        <v>-1.8118858309740151</v>
      </c>
      <c r="K707" s="7">
        <f t="shared" si="56"/>
        <v>0.38722642719423112</v>
      </c>
      <c r="L707" s="7">
        <f t="shared" si="57"/>
        <v>0.47484689328097657</v>
      </c>
      <c r="M707" s="6">
        <f t="shared" si="58"/>
        <v>0.86235404048942532</v>
      </c>
    </row>
    <row r="708" spans="1:13" ht="21" x14ac:dyDescent="0.4">
      <c r="A708" s="6">
        <v>317</v>
      </c>
      <c r="B708" s="6" t="s">
        <v>326</v>
      </c>
      <c r="C708" s="7">
        <f t="shared" si="48"/>
        <v>-1.4976524566040148</v>
      </c>
      <c r="D708" s="7">
        <f t="shared" si="49"/>
        <v>-0.23216998844528866</v>
      </c>
      <c r="E708" s="7">
        <f t="shared" si="50"/>
        <v>-0.5334302504552193</v>
      </c>
      <c r="F708" s="7">
        <f t="shared" si="51"/>
        <v>0.61766701558592385</v>
      </c>
      <c r="G708" s="7">
        <f t="shared" si="52"/>
        <v>9.3018664151358552E-3</v>
      </c>
      <c r="H708" s="7">
        <f t="shared" si="53"/>
        <v>-1.0911273853370453</v>
      </c>
      <c r="I708" s="7">
        <f t="shared" si="54"/>
        <v>0.32021555971966836</v>
      </c>
      <c r="J708" s="7">
        <f t="shared" si="55"/>
        <v>1.9300707705983877</v>
      </c>
      <c r="K708" s="7">
        <f t="shared" si="56"/>
        <v>0.30347550030767201</v>
      </c>
      <c r="L708" s="7">
        <f t="shared" si="57"/>
        <v>1.0970999305499209</v>
      </c>
      <c r="M708" s="6">
        <f t="shared" si="58"/>
        <v>0.92345056233514067</v>
      </c>
    </row>
    <row r="709" spans="1:13" ht="21" x14ac:dyDescent="0.4">
      <c r="A709" s="6">
        <v>318</v>
      </c>
      <c r="B709" s="6" t="s">
        <v>327</v>
      </c>
      <c r="C709" s="7">
        <f t="shared" si="48"/>
        <v>-0.21767854827105418</v>
      </c>
      <c r="D709" s="7">
        <f t="shared" si="49"/>
        <v>9.3382024872826486E-2</v>
      </c>
      <c r="E709" s="7">
        <f t="shared" si="50"/>
        <v>-4.8770616279343725E-2</v>
      </c>
      <c r="F709" s="7">
        <f t="shared" si="51"/>
        <v>-0.67523636046006241</v>
      </c>
      <c r="G709" s="7">
        <f t="shared" si="52"/>
        <v>0.58518687752524567</v>
      </c>
      <c r="H709" s="7">
        <f t="shared" si="53"/>
        <v>-0.8142469803767286</v>
      </c>
      <c r="I709" s="7">
        <f t="shared" si="54"/>
        <v>-0.26922111561822171</v>
      </c>
      <c r="J709" s="7">
        <f t="shared" si="55"/>
        <v>2.1867433554531921</v>
      </c>
      <c r="K709" s="7">
        <f t="shared" si="56"/>
        <v>2.28656546107936</v>
      </c>
      <c r="L709" s="7">
        <f t="shared" si="57"/>
        <v>0.2037374549668951</v>
      </c>
      <c r="M709" s="6">
        <f t="shared" si="58"/>
        <v>3.3304615528921087</v>
      </c>
    </row>
    <row r="710" spans="1:13" ht="21" x14ac:dyDescent="0.4">
      <c r="A710" s="6">
        <v>319</v>
      </c>
      <c r="B710" s="6" t="s">
        <v>328</v>
      </c>
      <c r="C710" s="7">
        <f t="shared" si="48"/>
        <v>1.0182643603154893</v>
      </c>
      <c r="D710" s="7">
        <f t="shared" si="49"/>
        <v>0.52066904235285216</v>
      </c>
      <c r="E710" s="7">
        <f t="shared" si="50"/>
        <v>0.16850791041562072</v>
      </c>
      <c r="F710" s="7">
        <f t="shared" si="51"/>
        <v>-1.2032990151086984</v>
      </c>
      <c r="G710" s="7">
        <f t="shared" si="52"/>
        <v>-6.7124255092400525E-2</v>
      </c>
      <c r="H710" s="7">
        <f t="shared" si="53"/>
        <v>0.95086560124528885</v>
      </c>
      <c r="I710" s="7">
        <f t="shared" si="54"/>
        <v>-0.15475612866817676</v>
      </c>
      <c r="J710" s="7">
        <f t="shared" si="55"/>
        <v>4.8488836210120474E-3</v>
      </c>
      <c r="K710" s="7">
        <f t="shared" si="56"/>
        <v>0.15106874370574405</v>
      </c>
      <c r="L710" s="7">
        <f t="shared" si="57"/>
        <v>-0.26886579357929324</v>
      </c>
      <c r="M710" s="6">
        <f t="shared" si="58"/>
        <v>1.1201793492074383</v>
      </c>
    </row>
    <row r="711" spans="1:13" ht="21" x14ac:dyDescent="0.4">
      <c r="A711" s="6">
        <v>320</v>
      </c>
      <c r="B711" s="6" t="s">
        <v>329</v>
      </c>
      <c r="C711" s="7">
        <f t="shared" si="48"/>
        <v>1.0934084005211571</v>
      </c>
      <c r="D711" s="7">
        <f t="shared" si="49"/>
        <v>0.21546402986711949</v>
      </c>
      <c r="E711" s="7">
        <f t="shared" si="50"/>
        <v>-1.014555594363229</v>
      </c>
      <c r="F711" s="7">
        <f t="shared" si="51"/>
        <v>0.94775692406582845</v>
      </c>
      <c r="G711" s="7">
        <f t="shared" si="52"/>
        <v>0.96848596619050431</v>
      </c>
      <c r="H711" s="7">
        <f t="shared" si="53"/>
        <v>-0.50275652479637289</v>
      </c>
      <c r="I711" s="7">
        <f t="shared" si="54"/>
        <v>-1.1498749254362436E-3</v>
      </c>
      <c r="J711" s="7">
        <f t="shared" si="55"/>
        <v>0.74482722077429797</v>
      </c>
      <c r="K711" s="7">
        <f t="shared" si="56"/>
        <v>-0.18666284920793944</v>
      </c>
      <c r="L711" s="7">
        <f t="shared" si="57"/>
        <v>0.92432611235095297</v>
      </c>
      <c r="M711" s="6">
        <f t="shared" si="58"/>
        <v>3.1891438104768826</v>
      </c>
    </row>
    <row r="712" spans="1:13" ht="21" x14ac:dyDescent="0.4">
      <c r="A712" s="6">
        <v>321</v>
      </c>
      <c r="B712" s="6" t="s">
        <v>330</v>
      </c>
      <c r="C712" s="7">
        <f t="shared" si="48"/>
        <v>-0.77929063034128143</v>
      </c>
      <c r="D712" s="7">
        <f t="shared" si="49"/>
        <v>0.72413905067667395</v>
      </c>
      <c r="E712" s="7">
        <f t="shared" si="50"/>
        <v>0.26218668370878273</v>
      </c>
      <c r="F712" s="7">
        <f t="shared" si="51"/>
        <v>0.41610692290228868</v>
      </c>
      <c r="G712" s="7">
        <f t="shared" si="52"/>
        <v>-7.5038578567972278</v>
      </c>
      <c r="H712" s="7">
        <f t="shared" si="53"/>
        <v>-0.64119672727653076</v>
      </c>
      <c r="I712" s="7">
        <f t="shared" si="54"/>
        <v>2.226864392440806</v>
      </c>
      <c r="J712" s="7">
        <f t="shared" si="55"/>
        <v>-0.10629546261583839</v>
      </c>
      <c r="K712" s="7">
        <f t="shared" si="56"/>
        <v>-0.29442905650145251</v>
      </c>
      <c r="L712" s="7">
        <f t="shared" si="57"/>
        <v>-0.32961974044795606</v>
      </c>
      <c r="M712" s="6">
        <f t="shared" si="58"/>
        <v>-6.0253924242517352</v>
      </c>
    </row>
    <row r="713" spans="1:13" ht="21" x14ac:dyDescent="0.4">
      <c r="A713" s="6">
        <v>322</v>
      </c>
      <c r="B713" s="6" t="s">
        <v>331</v>
      </c>
      <c r="C713" s="7">
        <f t="shared" ref="C713:C771" si="59">($C$385-C323)/$C$386</f>
        <v>1.2533263436661426</v>
      </c>
      <c r="D713" s="7">
        <f t="shared" ref="D713:D771" si="60">($D$385-D323)/$D$386</f>
        <v>-0.19147598678052408</v>
      </c>
      <c r="E713" s="7">
        <f t="shared" ref="E713:E771" si="61">(E323-$E$385)/$E$386</f>
        <v>5.3663557904668327E-2</v>
      </c>
      <c r="F713" s="7">
        <f t="shared" ref="F713:F771" si="62">($F$385-F323)/$F$386</f>
        <v>0.32371652588528327</v>
      </c>
      <c r="G713" s="7">
        <f t="shared" ref="G713:G771" si="63">($G$385-G323)/$G$386</f>
        <v>-1.8847216373532942</v>
      </c>
      <c r="H713" s="7">
        <f t="shared" ref="H713:H771" si="64">(H323-$H$385)/$H$386</f>
        <v>2.2314374741867526</v>
      </c>
      <c r="I713" s="7">
        <f t="shared" ref="I713:I771" si="65">(I323-$I$385)/$I$386</f>
        <v>-6.1405984257189065E-2</v>
      </c>
      <c r="J713" s="7">
        <f t="shared" ref="J713:J771" si="66">(J323-$J$385)/$J$386</f>
        <v>0.55194830709109377</v>
      </c>
      <c r="K713" s="7">
        <f t="shared" ref="K713:K771" si="67">(K323-$K$385)/$K$386</f>
        <v>-0.37122705144808149</v>
      </c>
      <c r="L713" s="7">
        <f t="shared" ref="L713:L771" si="68">(L323-$L$385)/$L$386</f>
        <v>0.41497587647342005</v>
      </c>
      <c r="M713" s="6">
        <f t="shared" ref="M713:M771" si="69">SUM(C713:L713)</f>
        <v>2.3202374253682718</v>
      </c>
    </row>
    <row r="714" spans="1:13" ht="21" x14ac:dyDescent="0.4">
      <c r="A714" s="6">
        <v>323</v>
      </c>
      <c r="B714" s="6" t="s">
        <v>332</v>
      </c>
      <c r="C714" s="7">
        <f t="shared" si="59"/>
        <v>0.69014450433123686</v>
      </c>
      <c r="D714" s="7">
        <f t="shared" si="60"/>
        <v>0.60205704568238072</v>
      </c>
      <c r="E714" s="7">
        <f t="shared" si="61"/>
        <v>0.60029375893642789</v>
      </c>
      <c r="F714" s="7">
        <f t="shared" si="62"/>
        <v>-0.45998470164166527</v>
      </c>
      <c r="G714" s="7">
        <f t="shared" si="63"/>
        <v>-0.19637763808540581</v>
      </c>
      <c r="H714" s="7">
        <f t="shared" si="64"/>
        <v>-1.7141082964977579</v>
      </c>
      <c r="I714" s="7">
        <f t="shared" si="65"/>
        <v>-0.35392977253588709</v>
      </c>
      <c r="J714" s="7">
        <f t="shared" si="66"/>
        <v>-0.62134123154694876</v>
      </c>
      <c r="K714" s="7">
        <f t="shared" si="67"/>
        <v>-0.14711227152832007</v>
      </c>
      <c r="L714" s="7">
        <f t="shared" si="68"/>
        <v>-0.97886081861137197</v>
      </c>
      <c r="M714" s="6">
        <f t="shared" si="69"/>
        <v>-2.5792194214973114</v>
      </c>
    </row>
    <row r="715" spans="1:13" ht="21" x14ac:dyDescent="0.4">
      <c r="A715" s="6">
        <v>324</v>
      </c>
      <c r="B715" s="6" t="s">
        <v>333</v>
      </c>
      <c r="C715" s="7">
        <f t="shared" si="59"/>
        <v>-0.29210870185650034</v>
      </c>
      <c r="D715" s="7">
        <f t="shared" si="60"/>
        <v>0.13407602653759071</v>
      </c>
      <c r="E715" s="7">
        <f t="shared" si="61"/>
        <v>-0.81322153626307081</v>
      </c>
      <c r="F715" s="7">
        <f t="shared" si="62"/>
        <v>-0.29649603414391829</v>
      </c>
      <c r="G715" s="7">
        <f t="shared" si="63"/>
        <v>0.80415330841914223</v>
      </c>
      <c r="H715" s="7">
        <f t="shared" si="64"/>
        <v>0.4663248925647353</v>
      </c>
      <c r="I715" s="7">
        <f t="shared" si="65"/>
        <v>-0.3176882745474689</v>
      </c>
      <c r="J715" s="7">
        <f t="shared" si="66"/>
        <v>0.24833988032252477</v>
      </c>
      <c r="K715" s="7">
        <f t="shared" si="67"/>
        <v>-0.1992995034588475</v>
      </c>
      <c r="L715" s="7">
        <f t="shared" si="68"/>
        <v>-0.99633988246429184</v>
      </c>
      <c r="M715" s="6">
        <f t="shared" si="69"/>
        <v>-1.2622598248901045</v>
      </c>
    </row>
    <row r="716" spans="1:13" ht="21" x14ac:dyDescent="0.4">
      <c r="A716" s="6">
        <v>325</v>
      </c>
      <c r="B716" s="6" t="s">
        <v>333</v>
      </c>
      <c r="C716" s="7">
        <f t="shared" si="59"/>
        <v>1.0482932276521255</v>
      </c>
      <c r="D716" s="7">
        <f t="shared" si="60"/>
        <v>0.21546402986711949</v>
      </c>
      <c r="E716" s="7">
        <f t="shared" si="61"/>
        <v>-0.73512577006004631</v>
      </c>
      <c r="F716" s="7">
        <f t="shared" si="62"/>
        <v>0.71296504808856587</v>
      </c>
      <c r="G716" s="7">
        <f t="shared" si="63"/>
        <v>0.24568596117002767</v>
      </c>
      <c r="H716" s="7">
        <f t="shared" si="64"/>
        <v>8.5614335744299538E-2</v>
      </c>
      <c r="I716" s="7">
        <f t="shared" si="65"/>
        <v>-0.55668887118431576</v>
      </c>
      <c r="J716" s="7">
        <f t="shared" si="66"/>
        <v>-0.36767539613768929</v>
      </c>
      <c r="K716" s="7">
        <f t="shared" si="67"/>
        <v>-0.20204950559473217</v>
      </c>
      <c r="L716" s="7">
        <f t="shared" si="68"/>
        <v>-0.46992772542073968</v>
      </c>
      <c r="M716" s="6">
        <f t="shared" si="69"/>
        <v>-2.3444665875385018E-2</v>
      </c>
    </row>
    <row r="717" spans="1:13" ht="21" x14ac:dyDescent="0.4">
      <c r="A717" s="6">
        <v>326</v>
      </c>
      <c r="B717" s="6" t="s">
        <v>334</v>
      </c>
      <c r="C717" s="7">
        <f t="shared" si="59"/>
        <v>-1.4474859387833821</v>
      </c>
      <c r="D717" s="7">
        <f t="shared" si="60"/>
        <v>0.92760905900049573</v>
      </c>
      <c r="E717" s="7">
        <f t="shared" si="61"/>
        <v>1.0235049373187184</v>
      </c>
      <c r="F717" s="7">
        <f t="shared" si="62"/>
        <v>0.57578296734254042</v>
      </c>
      <c r="G717" s="7">
        <f t="shared" si="63"/>
        <v>-1.957989777340625</v>
      </c>
      <c r="H717" s="7">
        <f t="shared" si="64"/>
        <v>-0.43353642355629401</v>
      </c>
      <c r="I717" s="7">
        <f t="shared" si="65"/>
        <v>1.9716919003066444</v>
      </c>
      <c r="J717" s="7">
        <f t="shared" si="66"/>
        <v>0.1491991716834046</v>
      </c>
      <c r="K717" s="7">
        <f t="shared" si="67"/>
        <v>0.1102932438641735</v>
      </c>
      <c r="L717" s="7">
        <f t="shared" si="68"/>
        <v>0.18401151250744921</v>
      </c>
      <c r="M717" s="6">
        <f t="shared" si="69"/>
        <v>1.1030806523431254</v>
      </c>
    </row>
    <row r="718" spans="1:13" ht="21" x14ac:dyDescent="0.4">
      <c r="A718" s="6">
        <v>327</v>
      </c>
      <c r="B718" s="6" t="s">
        <v>335</v>
      </c>
      <c r="C718" s="7">
        <f t="shared" si="59"/>
        <v>-6.2546657245826278E-3</v>
      </c>
      <c r="D718" s="7">
        <f t="shared" si="60"/>
        <v>-0.70015100759007853</v>
      </c>
      <c r="E718" s="7">
        <f t="shared" si="61"/>
        <v>-0.72869978775483513</v>
      </c>
      <c r="F718" s="7">
        <f t="shared" si="62"/>
        <v>-0.22874166867650642</v>
      </c>
      <c r="G718" s="7">
        <f t="shared" si="63"/>
        <v>0.62446122439081031</v>
      </c>
      <c r="H718" s="7">
        <f t="shared" si="64"/>
        <v>-5.2825866735858255E-2</v>
      </c>
      <c r="I718" s="7">
        <f t="shared" si="65"/>
        <v>-0.45646479823233843</v>
      </c>
      <c r="J718" s="7">
        <f t="shared" si="66"/>
        <v>-1.7140947714981612E-2</v>
      </c>
      <c r="K718" s="7">
        <f t="shared" si="67"/>
        <v>-0.38593115290128938</v>
      </c>
      <c r="L718" s="7">
        <f t="shared" si="68"/>
        <v>-0.37417076913907726</v>
      </c>
      <c r="M718" s="6">
        <f t="shared" si="69"/>
        <v>-2.3259194400787377</v>
      </c>
    </row>
    <row r="719" spans="1:13" ht="21" x14ac:dyDescent="0.4">
      <c r="A719" s="6">
        <v>328</v>
      </c>
      <c r="B719" s="6" t="s">
        <v>336</v>
      </c>
      <c r="C719" s="7">
        <f t="shared" si="59"/>
        <v>0.87760837705942274</v>
      </c>
      <c r="D719" s="7">
        <f t="shared" si="60"/>
        <v>0.52066904235285216</v>
      </c>
      <c r="E719" s="7">
        <f t="shared" si="61"/>
        <v>-0.4498924804874696</v>
      </c>
      <c r="F719" s="7">
        <f t="shared" si="62"/>
        <v>0.11734737675314375</v>
      </c>
      <c r="G719" s="7">
        <f t="shared" si="63"/>
        <v>0.22944342367386189</v>
      </c>
      <c r="H719" s="7">
        <f t="shared" si="64"/>
        <v>0.74320529752505216</v>
      </c>
      <c r="I719" s="7">
        <f t="shared" si="65"/>
        <v>-0.51148271912586918</v>
      </c>
      <c r="J719" s="7">
        <f t="shared" si="66"/>
        <v>1.6505203520136604</v>
      </c>
      <c r="K719" s="7">
        <f t="shared" si="67"/>
        <v>-0.19803877969970049</v>
      </c>
      <c r="L719" s="7">
        <f t="shared" si="68"/>
        <v>-0.95901208916115654</v>
      </c>
      <c r="M719" s="6">
        <f t="shared" si="69"/>
        <v>2.0203678009037978</v>
      </c>
    </row>
    <row r="720" spans="1:13" ht="21" x14ac:dyDescent="0.4">
      <c r="A720" s="6">
        <v>329</v>
      </c>
      <c r="B720" s="6" t="s">
        <v>337</v>
      </c>
      <c r="C720" s="7">
        <f t="shared" si="59"/>
        <v>0.5357763782716225</v>
      </c>
      <c r="D720" s="7">
        <f t="shared" si="60"/>
        <v>-0.92396801674628237</v>
      </c>
      <c r="E720" s="7">
        <f t="shared" si="61"/>
        <v>-1.0183911025516519</v>
      </c>
      <c r="F720" s="7">
        <f t="shared" si="62"/>
        <v>0.3274662702386093</v>
      </c>
      <c r="G720" s="7">
        <f t="shared" si="63"/>
        <v>1.0245419650092695</v>
      </c>
      <c r="H720" s="7">
        <f t="shared" si="64"/>
        <v>-0.74502687913664967</v>
      </c>
      <c r="I720" s="7">
        <f t="shared" si="65"/>
        <v>-0.55329558336108153</v>
      </c>
      <c r="J720" s="7">
        <f t="shared" si="66"/>
        <v>0.81171299197077618</v>
      </c>
      <c r="K720" s="7">
        <f t="shared" si="67"/>
        <v>-6.3735877875887761E-2</v>
      </c>
      <c r="L720" s="7">
        <f t="shared" si="68"/>
        <v>1.1450349851499297</v>
      </c>
      <c r="M720" s="6">
        <f t="shared" si="69"/>
        <v>0.54011513096865416</v>
      </c>
    </row>
    <row r="721" spans="1:13" ht="21" x14ac:dyDescent="0.4">
      <c r="A721" s="6">
        <v>330</v>
      </c>
      <c r="B721" s="6" t="s">
        <v>338</v>
      </c>
      <c r="C721" s="7">
        <f t="shared" si="59"/>
        <v>1.1027214108070953</v>
      </c>
      <c r="D721" s="7">
        <f t="shared" si="60"/>
        <v>1.0903850656595531</v>
      </c>
      <c r="E721" s="7">
        <f t="shared" si="61"/>
        <v>-0.99192408793206222</v>
      </c>
      <c r="F721" s="7">
        <f t="shared" si="62"/>
        <v>-0.54633330909632871</v>
      </c>
      <c r="G721" s="7">
        <f t="shared" si="63"/>
        <v>5.7930262724607079E-2</v>
      </c>
      <c r="H721" s="7">
        <f t="shared" si="64"/>
        <v>-0.36431632231621514</v>
      </c>
      <c r="I721" s="7">
        <f t="shared" si="65"/>
        <v>-0.42513549061070366</v>
      </c>
      <c r="J721" s="7">
        <f t="shared" si="66"/>
        <v>-0.31426171238838796</v>
      </c>
      <c r="K721" s="7">
        <f t="shared" si="67"/>
        <v>-0.14635680817287813</v>
      </c>
      <c r="L721" s="7">
        <f t="shared" si="68"/>
        <v>-1.2495619050661173</v>
      </c>
      <c r="M721" s="6">
        <f t="shared" si="69"/>
        <v>-1.7868528963914372</v>
      </c>
    </row>
    <row r="722" spans="1:13" ht="21" x14ac:dyDescent="0.4">
      <c r="A722" s="6">
        <v>331</v>
      </c>
      <c r="B722" s="6" t="s">
        <v>339</v>
      </c>
      <c r="C722" s="7">
        <f t="shared" si="59"/>
        <v>-0.54137273916858786</v>
      </c>
      <c r="D722" s="7">
        <f t="shared" si="60"/>
        <v>1.4769780814748144</v>
      </c>
      <c r="E722" s="7">
        <f t="shared" si="61"/>
        <v>0.96555060940359261</v>
      </c>
      <c r="F722" s="7">
        <f t="shared" si="62"/>
        <v>-2.7249888659129421E-2</v>
      </c>
      <c r="G722" s="7">
        <f t="shared" si="63"/>
        <v>-1.521062047212663</v>
      </c>
      <c r="H722" s="7">
        <f t="shared" si="64"/>
        <v>-0.71041682851661081</v>
      </c>
      <c r="I722" s="7">
        <f t="shared" si="65"/>
        <v>1.681931657904763</v>
      </c>
      <c r="J722" s="7">
        <f t="shared" si="66"/>
        <v>-1.3577836920978761</v>
      </c>
      <c r="K722" s="7">
        <f t="shared" si="67"/>
        <v>4.9979800044865783E-2</v>
      </c>
      <c r="L722" s="7">
        <f t="shared" si="68"/>
        <v>-0.94445688196173405</v>
      </c>
      <c r="M722" s="6">
        <f t="shared" si="69"/>
        <v>-0.92790192878856559</v>
      </c>
    </row>
    <row r="723" spans="1:13" ht="21" x14ac:dyDescent="0.4">
      <c r="A723" s="6">
        <v>332</v>
      </c>
      <c r="B723" s="6" t="s">
        <v>340</v>
      </c>
      <c r="C723" s="7">
        <f t="shared" si="59"/>
        <v>1.9254153697889611</v>
      </c>
      <c r="D723" s="7">
        <f t="shared" si="60"/>
        <v>0.90726205816811345</v>
      </c>
      <c r="E723" s="7">
        <f t="shared" si="61"/>
        <v>-0.76155262229022935</v>
      </c>
      <c r="F723" s="7">
        <f t="shared" si="62"/>
        <v>0.57871420174924781</v>
      </c>
      <c r="G723" s="7">
        <f t="shared" si="63"/>
        <v>0.899910210093818</v>
      </c>
      <c r="H723" s="7">
        <f t="shared" si="64"/>
        <v>-0.26048617045609618</v>
      </c>
      <c r="I723" s="7">
        <f t="shared" si="65"/>
        <v>0.20461230714956902</v>
      </c>
      <c r="J723" s="7">
        <f t="shared" si="66"/>
        <v>0.28546446331814435</v>
      </c>
      <c r="K723" s="7">
        <f t="shared" si="67"/>
        <v>-0.26421272581655092</v>
      </c>
      <c r="L723" s="7">
        <f t="shared" si="68"/>
        <v>0.23130305534048365</v>
      </c>
      <c r="M723" s="6">
        <f t="shared" si="69"/>
        <v>3.7464301470454613</v>
      </c>
    </row>
    <row r="724" spans="1:13" ht="21" x14ac:dyDescent="0.4">
      <c r="A724" s="6">
        <v>333</v>
      </c>
      <c r="B724" s="6" t="s">
        <v>341</v>
      </c>
      <c r="C724" s="7">
        <f t="shared" si="59"/>
        <v>-0.13797755233680831</v>
      </c>
      <c r="D724" s="7">
        <f t="shared" si="60"/>
        <v>0.33754603486141249</v>
      </c>
      <c r="E724" s="7">
        <f t="shared" si="61"/>
        <v>1.043264832907244</v>
      </c>
      <c r="F724" s="7">
        <f t="shared" si="62"/>
        <v>-0.16174852366969239</v>
      </c>
      <c r="G724" s="7">
        <f t="shared" si="63"/>
        <v>-1.9488280695901492</v>
      </c>
      <c r="H724" s="7">
        <f t="shared" si="64"/>
        <v>-1.0565173347170065</v>
      </c>
      <c r="I724" s="7">
        <f t="shared" si="65"/>
        <v>1.2083084357634193</v>
      </c>
      <c r="J724" s="7">
        <f t="shared" si="66"/>
        <v>-0.96931762812387312</v>
      </c>
      <c r="K724" s="7">
        <f t="shared" si="67"/>
        <v>0.32686966170314313</v>
      </c>
      <c r="L724" s="7">
        <f t="shared" si="68"/>
        <v>-1.0771534964824823</v>
      </c>
      <c r="M724" s="6">
        <f t="shared" si="69"/>
        <v>-2.4355536396847928</v>
      </c>
    </row>
    <row r="725" spans="1:13" ht="21" x14ac:dyDescent="0.4">
      <c r="A725" s="6">
        <v>334</v>
      </c>
      <c r="B725" s="6" t="s">
        <v>342</v>
      </c>
      <c r="C725" s="7">
        <f t="shared" si="59"/>
        <v>-0.65998828576433277</v>
      </c>
      <c r="D725" s="7">
        <f t="shared" si="60"/>
        <v>-1.7581950508739521</v>
      </c>
      <c r="E725" s="7">
        <f t="shared" si="61"/>
        <v>-0.26737450182475869</v>
      </c>
      <c r="F725" s="7">
        <f t="shared" si="62"/>
        <v>1.1138059192437137</v>
      </c>
      <c r="G725" s="7">
        <f t="shared" si="63"/>
        <v>-0.17232167070435264</v>
      </c>
      <c r="H725" s="7">
        <f t="shared" si="64"/>
        <v>-0.43353642355629401</v>
      </c>
      <c r="I725" s="7">
        <f t="shared" si="65"/>
        <v>-0.38020174417317448</v>
      </c>
      <c r="J725" s="7">
        <f t="shared" si="66"/>
        <v>1.2531219168884298</v>
      </c>
      <c r="K725" s="7">
        <f t="shared" si="67"/>
        <v>0.93740679554779294</v>
      </c>
      <c r="L725" s="7">
        <f t="shared" si="68"/>
        <v>0.54533115842384383</v>
      </c>
      <c r="M725" s="6">
        <f t="shared" si="69"/>
        <v>0.17804811320691516</v>
      </c>
    </row>
    <row r="726" spans="1:13" ht="21" x14ac:dyDescent="0.4">
      <c r="A726" s="6">
        <v>335</v>
      </c>
      <c r="B726" s="6" t="s">
        <v>343</v>
      </c>
      <c r="C726" s="7">
        <f t="shared" si="59"/>
        <v>-0.33371012539702993</v>
      </c>
      <c r="D726" s="7">
        <f t="shared" si="60"/>
        <v>-0.39494599510434586</v>
      </c>
      <c r="E726" s="7">
        <f t="shared" si="61"/>
        <v>-0.20789400311214468</v>
      </c>
      <c r="F726" s="7">
        <f t="shared" si="62"/>
        <v>-1.052539791943893</v>
      </c>
      <c r="G726" s="7">
        <f t="shared" si="63"/>
        <v>0.42120308973051362</v>
      </c>
      <c r="H726" s="7">
        <f t="shared" si="64"/>
        <v>-0.8142469803767286</v>
      </c>
      <c r="I726" s="7">
        <f t="shared" si="65"/>
        <v>-0.65793354473266563</v>
      </c>
      <c r="J726" s="7">
        <f t="shared" si="66"/>
        <v>0.81096347628959897</v>
      </c>
      <c r="K726" s="7">
        <f t="shared" si="67"/>
        <v>0.2056417397111287</v>
      </c>
      <c r="L726" s="7">
        <f t="shared" si="68"/>
        <v>-0.37012170763841151</v>
      </c>
      <c r="M726" s="6">
        <f t="shared" si="69"/>
        <v>-2.3935838425739777</v>
      </c>
    </row>
    <row r="727" spans="1:13" ht="21" x14ac:dyDescent="0.4">
      <c r="A727" s="6">
        <v>336</v>
      </c>
      <c r="B727" s="6" t="s">
        <v>344</v>
      </c>
      <c r="C727" s="7">
        <f t="shared" si="59"/>
        <v>0.30144521867885599</v>
      </c>
      <c r="D727" s="7">
        <f t="shared" si="60"/>
        <v>1.5990600864691076</v>
      </c>
      <c r="E727" s="7">
        <f t="shared" si="61"/>
        <v>4.1738026000592621</v>
      </c>
      <c r="F727" s="7">
        <f t="shared" si="62"/>
        <v>0.81333358824420887</v>
      </c>
      <c r="G727" s="7">
        <f t="shared" si="63"/>
        <v>-1.3230655108241978</v>
      </c>
      <c r="H727" s="7">
        <f t="shared" si="64"/>
        <v>1.5046264111659224</v>
      </c>
      <c r="I727" s="7">
        <f t="shared" si="65"/>
        <v>4.581828653722166</v>
      </c>
      <c r="J727" s="7">
        <f t="shared" si="66"/>
        <v>-1.675755400962174</v>
      </c>
      <c r="K727" s="7">
        <f t="shared" si="67"/>
        <v>-0.21423186420683044</v>
      </c>
      <c r="L727" s="7">
        <f t="shared" si="68"/>
        <v>0.23522021226543585</v>
      </c>
      <c r="M727" s="6">
        <f t="shared" si="69"/>
        <v>9.9962639946117555</v>
      </c>
    </row>
    <row r="728" spans="1:13" ht="21" x14ac:dyDescent="0.4">
      <c r="A728" s="6">
        <v>337</v>
      </c>
      <c r="B728" s="6" t="s">
        <v>345</v>
      </c>
      <c r="C728" s="7">
        <f t="shared" si="59"/>
        <v>-5.8282518505362126E-2</v>
      </c>
      <c r="D728" s="7">
        <f t="shared" si="60"/>
        <v>1.5176720831395787</v>
      </c>
      <c r="E728" s="7">
        <f t="shared" si="61"/>
        <v>2.2885800412678314</v>
      </c>
      <c r="F728" s="7">
        <f t="shared" si="62"/>
        <v>1.0885581788189915</v>
      </c>
      <c r="G728" s="7">
        <f t="shared" si="63"/>
        <v>0.15078040576927315</v>
      </c>
      <c r="H728" s="7">
        <f t="shared" si="64"/>
        <v>4.9310214225498408</v>
      </c>
      <c r="I728" s="7">
        <f t="shared" si="65"/>
        <v>-0.24957844252796979</v>
      </c>
      <c r="J728" s="7">
        <f t="shared" si="66"/>
        <v>-1.0858981228061846</v>
      </c>
      <c r="K728" s="7">
        <f t="shared" si="67"/>
        <v>-0.2621012363251185</v>
      </c>
      <c r="L728" s="7">
        <f t="shared" si="68"/>
        <v>-1.5414917227903362</v>
      </c>
      <c r="M728" s="6">
        <f t="shared" si="69"/>
        <v>6.7792600885905436</v>
      </c>
    </row>
    <row r="729" spans="1:13" ht="21" x14ac:dyDescent="0.4">
      <c r="A729" s="6">
        <v>338</v>
      </c>
      <c r="B729" s="6" t="s">
        <v>346</v>
      </c>
      <c r="C729" s="7">
        <f t="shared" si="59"/>
        <v>-0.45068986000033545</v>
      </c>
      <c r="D729" s="7">
        <f t="shared" si="60"/>
        <v>-1.1884790275672508</v>
      </c>
      <c r="E729" s="7">
        <f t="shared" si="61"/>
        <v>-0.36659568485616512</v>
      </c>
      <c r="F729" s="7">
        <f t="shared" si="62"/>
        <v>1.024248945315819</v>
      </c>
      <c r="G729" s="7">
        <f t="shared" si="63"/>
        <v>0.82643106131383037</v>
      </c>
      <c r="H729" s="7">
        <f t="shared" si="64"/>
        <v>-1.0219072840969665</v>
      </c>
      <c r="I729" s="7">
        <f t="shared" si="65"/>
        <v>-0.54782663668552922</v>
      </c>
      <c r="J729" s="7">
        <f t="shared" si="66"/>
        <v>-0.97135867304277868</v>
      </c>
      <c r="K729" s="7">
        <f t="shared" si="67"/>
        <v>-0.22760949048816839</v>
      </c>
      <c r="L729" s="7">
        <f t="shared" si="68"/>
        <v>0.17039640736998538</v>
      </c>
      <c r="M729" s="6">
        <f t="shared" si="69"/>
        <v>-2.7533902427375594</v>
      </c>
    </row>
    <row r="730" spans="1:13" ht="21" x14ac:dyDescent="0.4">
      <c r="A730" s="6">
        <v>339</v>
      </c>
      <c r="B730" s="6" t="s">
        <v>347</v>
      </c>
      <c r="C730" s="7">
        <f t="shared" si="59"/>
        <v>0.60840095490467538</v>
      </c>
      <c r="D730" s="7">
        <f t="shared" si="60"/>
        <v>0.39858703735855916</v>
      </c>
      <c r="E730" s="7">
        <f t="shared" si="61"/>
        <v>-0.34593213550596941</v>
      </c>
      <c r="F730" s="7">
        <f t="shared" si="62"/>
        <v>-1.2788865145550092</v>
      </c>
      <c r="G730" s="7">
        <f t="shared" si="63"/>
        <v>0.40696298185200891</v>
      </c>
      <c r="H730" s="7">
        <f t="shared" si="64"/>
        <v>-0.50275652479637289</v>
      </c>
      <c r="I730" s="7">
        <f t="shared" si="65"/>
        <v>-0.55462931221805067</v>
      </c>
      <c r="J730" s="7">
        <f t="shared" si="66"/>
        <v>-0.98477558608095728</v>
      </c>
      <c r="K730" s="7">
        <f t="shared" si="67"/>
        <v>-0.10144675912806099</v>
      </c>
      <c r="L730" s="7">
        <f t="shared" si="68"/>
        <v>-0.49533139356591299</v>
      </c>
      <c r="M730" s="6">
        <f t="shared" si="69"/>
        <v>-2.8498072517350903</v>
      </c>
    </row>
    <row r="731" spans="1:13" ht="21" x14ac:dyDescent="0.4">
      <c r="A731" s="6">
        <v>340</v>
      </c>
      <c r="B731" s="6" t="s">
        <v>348</v>
      </c>
      <c r="C731" s="7">
        <f t="shared" si="59"/>
        <v>0.65641731322809149</v>
      </c>
      <c r="D731" s="7">
        <f t="shared" si="60"/>
        <v>0.15442302736997279</v>
      </c>
      <c r="E731" s="7">
        <f t="shared" si="61"/>
        <v>-0.21454087855909773</v>
      </c>
      <c r="F731" s="7">
        <f t="shared" si="62"/>
        <v>-0.11949139511490439</v>
      </c>
      <c r="G731" s="7">
        <f t="shared" si="63"/>
        <v>0.22676111613944527</v>
      </c>
      <c r="H731" s="7">
        <f t="shared" si="64"/>
        <v>-0.53736657541641297</v>
      </c>
      <c r="I731" s="7">
        <f t="shared" si="65"/>
        <v>-0.35934803739826082</v>
      </c>
      <c r="J731" s="7">
        <f t="shared" si="66"/>
        <v>-1.4059652783722574</v>
      </c>
      <c r="K731" s="7">
        <f t="shared" si="67"/>
        <v>-0.27918949100417989</v>
      </c>
      <c r="L731" s="7">
        <f t="shared" si="68"/>
        <v>-1.2546413274494097</v>
      </c>
      <c r="M731" s="6">
        <f t="shared" si="69"/>
        <v>-3.1329415265770133</v>
      </c>
    </row>
    <row r="732" spans="1:13" ht="21" x14ac:dyDescent="0.4">
      <c r="A732" s="6">
        <v>341</v>
      </c>
      <c r="B732" s="6" t="s">
        <v>349</v>
      </c>
      <c r="C732" s="7">
        <f t="shared" si="59"/>
        <v>-2.0638282602661326</v>
      </c>
      <c r="D732" s="7">
        <f t="shared" si="60"/>
        <v>-2.4906870808397099</v>
      </c>
      <c r="E732" s="7">
        <f t="shared" si="61"/>
        <v>-1.0056997874988596</v>
      </c>
      <c r="F732" s="7">
        <f t="shared" si="62"/>
        <v>1.2931117635892646</v>
      </c>
      <c r="G732" s="7">
        <f t="shared" si="63"/>
        <v>0.42052512398976666</v>
      </c>
      <c r="H732" s="7">
        <f t="shared" si="64"/>
        <v>-0.39892637293625394</v>
      </c>
      <c r="I732" s="7">
        <f t="shared" si="65"/>
        <v>-0.63822211171183851</v>
      </c>
      <c r="J732" s="7">
        <f t="shared" si="66"/>
        <v>0.35057556637424869</v>
      </c>
      <c r="K732" s="7">
        <f t="shared" si="67"/>
        <v>-6.5663999582993973E-2</v>
      </c>
      <c r="L732" s="7">
        <f t="shared" si="68"/>
        <v>0.97279631121410703</v>
      </c>
      <c r="M732" s="6">
        <f t="shared" si="69"/>
        <v>-3.6260188476684019</v>
      </c>
    </row>
    <row r="733" spans="1:13" ht="21" x14ac:dyDescent="0.4">
      <c r="A733" s="6">
        <v>342</v>
      </c>
      <c r="B733" s="6" t="s">
        <v>350</v>
      </c>
      <c r="C733" s="7">
        <f t="shared" si="59"/>
        <v>0.36001913861571871</v>
      </c>
      <c r="D733" s="7">
        <f t="shared" si="60"/>
        <v>0.1747700282023549</v>
      </c>
      <c r="E733" s="7">
        <f t="shared" si="61"/>
        <v>-0.53226554116239988</v>
      </c>
      <c r="F733" s="7">
        <f t="shared" si="62"/>
        <v>1.343776163031638</v>
      </c>
      <c r="G733" s="7">
        <f t="shared" si="63"/>
        <v>0.2864884156759161</v>
      </c>
      <c r="H733" s="7">
        <f t="shared" si="64"/>
        <v>0.91625555062524999</v>
      </c>
      <c r="I733" s="7">
        <f t="shared" si="65"/>
        <v>-0.50162657428944379</v>
      </c>
      <c r="J733" s="7">
        <f t="shared" si="66"/>
        <v>0.50278711628594996</v>
      </c>
      <c r="K733" s="7">
        <f t="shared" si="67"/>
        <v>-0.24679827246043889</v>
      </c>
      <c r="L733" s="7">
        <f t="shared" si="68"/>
        <v>0.8163416735764204</v>
      </c>
      <c r="M733" s="6">
        <f t="shared" si="69"/>
        <v>3.1197476981009653</v>
      </c>
    </row>
    <row r="734" spans="1:13" ht="21" x14ac:dyDescent="0.4">
      <c r="A734" s="6">
        <v>343</v>
      </c>
      <c r="B734" s="6" t="s">
        <v>351</v>
      </c>
      <c r="C734" s="7">
        <f t="shared" si="59"/>
        <v>1.573525626264457</v>
      </c>
      <c r="D734" s="7">
        <f t="shared" si="60"/>
        <v>0.78518005317382045</v>
      </c>
      <c r="E734" s="7">
        <f t="shared" si="61"/>
        <v>0.56511150581539482</v>
      </c>
      <c r="F734" s="7">
        <f t="shared" si="62"/>
        <v>0.40992338455746125</v>
      </c>
      <c r="G734" s="7">
        <f t="shared" si="63"/>
        <v>0.74649301775135668</v>
      </c>
      <c r="H734" s="7">
        <f t="shared" si="64"/>
        <v>1.0893058037254477</v>
      </c>
      <c r="I734" s="7">
        <f t="shared" si="65"/>
        <v>0.32201301416012174</v>
      </c>
      <c r="J734" s="7">
        <f t="shared" si="66"/>
        <v>0.2784806823094661</v>
      </c>
      <c r="K734" s="7">
        <f t="shared" si="67"/>
        <v>-0.29980473117199546</v>
      </c>
      <c r="L734" s="7">
        <f t="shared" si="68"/>
        <v>-1.2617232139193577</v>
      </c>
      <c r="M734" s="6">
        <f t="shared" si="69"/>
        <v>4.2085051426661728</v>
      </c>
    </row>
    <row r="735" spans="1:13" ht="21" x14ac:dyDescent="0.4">
      <c r="A735" s="6">
        <v>344</v>
      </c>
      <c r="B735" s="6" t="s">
        <v>352</v>
      </c>
      <c r="C735" s="7">
        <f t="shared" si="59"/>
        <v>1.0112561390392072</v>
      </c>
      <c r="D735" s="7">
        <f t="shared" si="60"/>
        <v>0.41893403819094127</v>
      </c>
      <c r="E735" s="7">
        <f t="shared" si="61"/>
        <v>-0.55778873963091202</v>
      </c>
      <c r="F735" s="7">
        <f t="shared" si="62"/>
        <v>-0.99304893025280572</v>
      </c>
      <c r="G735" s="7">
        <f t="shared" si="63"/>
        <v>0.70235356229275403</v>
      </c>
      <c r="H735" s="7">
        <f t="shared" si="64"/>
        <v>0.57015504442485421</v>
      </c>
      <c r="I735" s="7">
        <f t="shared" si="65"/>
        <v>-0.35266133841959563</v>
      </c>
      <c r="J735" s="7">
        <f t="shared" si="66"/>
        <v>0.67484719238450652</v>
      </c>
      <c r="K735" s="7">
        <f t="shared" si="67"/>
        <v>-0.26192993569373318</v>
      </c>
      <c r="L735" s="7">
        <f t="shared" si="68"/>
        <v>1.7060910768680868</v>
      </c>
      <c r="M735" s="6">
        <f t="shared" si="69"/>
        <v>2.9182081092033032</v>
      </c>
    </row>
    <row r="736" spans="1:13" ht="21" x14ac:dyDescent="0.4">
      <c r="A736" s="6">
        <v>345</v>
      </c>
      <c r="B736" s="6" t="s">
        <v>353</v>
      </c>
      <c r="C736" s="7">
        <f t="shared" si="59"/>
        <v>0.8481587801674737</v>
      </c>
      <c r="D736" s="7">
        <f t="shared" si="60"/>
        <v>0.98865006149764223</v>
      </c>
      <c r="E736" s="7">
        <f t="shared" si="61"/>
        <v>-1.1386774588273303</v>
      </c>
      <c r="F736" s="7">
        <f t="shared" si="62"/>
        <v>-0.41346889936992881</v>
      </c>
      <c r="G736" s="7">
        <f t="shared" si="63"/>
        <v>0.9132813121858131</v>
      </c>
      <c r="H736" s="7">
        <f t="shared" si="64"/>
        <v>1.1585259049655268</v>
      </c>
      <c r="I736" s="7">
        <f t="shared" si="65"/>
        <v>-0.31550827260906839</v>
      </c>
      <c r="J736" s="7">
        <f t="shared" si="66"/>
        <v>1.712431355816082</v>
      </c>
      <c r="K736" s="7">
        <f t="shared" si="67"/>
        <v>-0.30066241369827146</v>
      </c>
      <c r="L736" s="7">
        <f t="shared" si="68"/>
        <v>0.86316118902335714</v>
      </c>
      <c r="M736" s="6">
        <f t="shared" si="69"/>
        <v>4.3158915591512956</v>
      </c>
    </row>
    <row r="737" spans="1:13" ht="21" x14ac:dyDescent="0.4">
      <c r="A737" s="6">
        <v>346</v>
      </c>
      <c r="B737" s="6" t="s">
        <v>354</v>
      </c>
      <c r="C737" s="7">
        <f t="shared" si="59"/>
        <v>-0.95380171256738666</v>
      </c>
      <c r="D737" s="7">
        <f t="shared" si="60"/>
        <v>-1.08674402340534</v>
      </c>
      <c r="E737" s="7">
        <f t="shared" si="61"/>
        <v>0.21891170912212346</v>
      </c>
      <c r="F737" s="7">
        <f t="shared" si="62"/>
        <v>-0.17565946661677834</v>
      </c>
      <c r="G737" s="7">
        <f t="shared" si="63"/>
        <v>-1.6613331795996464</v>
      </c>
      <c r="H737" s="7">
        <f t="shared" si="64"/>
        <v>-1.3680077902973622</v>
      </c>
      <c r="I737" s="7">
        <f t="shared" si="65"/>
        <v>1.1189757376790603</v>
      </c>
      <c r="J737" s="7">
        <f t="shared" si="66"/>
        <v>0.84956643664268749</v>
      </c>
      <c r="K737" s="7">
        <f t="shared" si="67"/>
        <v>-0.10156752192807034</v>
      </c>
      <c r="L737" s="7">
        <f t="shared" si="68"/>
        <v>-8.8358787669098313E-2</v>
      </c>
      <c r="M737" s="6">
        <f t="shared" si="69"/>
        <v>-3.2480185986398107</v>
      </c>
    </row>
    <row r="738" spans="1:13" ht="21" x14ac:dyDescent="0.4">
      <c r="A738" s="6">
        <v>347</v>
      </c>
      <c r="B738" s="6" t="s">
        <v>355</v>
      </c>
      <c r="C738" s="7">
        <f t="shared" si="59"/>
        <v>-0.48209661034769402</v>
      </c>
      <c r="D738" s="7">
        <f t="shared" si="60"/>
        <v>-2.3482580750130349</v>
      </c>
      <c r="E738" s="7">
        <f t="shared" si="61"/>
        <v>-0.78615208580236717</v>
      </c>
      <c r="F738" s="7">
        <f t="shared" si="62"/>
        <v>0.84045325098046031</v>
      </c>
      <c r="G738" s="7">
        <f t="shared" si="63"/>
        <v>0.65660850314710439</v>
      </c>
      <c r="H738" s="7">
        <f t="shared" si="64"/>
        <v>-0.29509622107613498</v>
      </c>
      <c r="I738" s="7">
        <f t="shared" si="65"/>
        <v>-0.53788580799216912</v>
      </c>
      <c r="J738" s="7">
        <f t="shared" si="66"/>
        <v>0.19156252090766901</v>
      </c>
      <c r="K738" s="7">
        <f t="shared" si="67"/>
        <v>-0.41124491546111752</v>
      </c>
      <c r="L738" s="7">
        <f t="shared" si="68"/>
        <v>-0.18173570644180578</v>
      </c>
      <c r="M738" s="6">
        <f t="shared" si="69"/>
        <v>-3.3538451470990895</v>
      </c>
    </row>
    <row r="739" spans="1:13" ht="21" x14ac:dyDescent="0.4">
      <c r="A739" s="6">
        <v>348</v>
      </c>
      <c r="B739" s="6" t="s">
        <v>356</v>
      </c>
      <c r="C739" s="7">
        <f t="shared" si="59"/>
        <v>-0.44193688653839591</v>
      </c>
      <c r="D739" s="7">
        <f t="shared" si="60"/>
        <v>-1.7175010492091878</v>
      </c>
      <c r="E739" s="7">
        <f t="shared" si="61"/>
        <v>-0.54453515112641337</v>
      </c>
      <c r="F739" s="7">
        <f t="shared" si="62"/>
        <v>1.1673813698050368</v>
      </c>
      <c r="G739" s="7">
        <f t="shared" si="63"/>
        <v>0.26311452140977637</v>
      </c>
      <c r="H739" s="7">
        <f t="shared" si="64"/>
        <v>0.36249474070461635</v>
      </c>
      <c r="I739" s="7">
        <f t="shared" si="65"/>
        <v>-0.61393195379912791</v>
      </c>
      <c r="J739" s="7">
        <f t="shared" si="66"/>
        <v>0.26471468613508009</v>
      </c>
      <c r="K739" s="7">
        <f t="shared" si="67"/>
        <v>-0.10521498400686857</v>
      </c>
      <c r="L739" s="7">
        <f t="shared" si="68"/>
        <v>-0.57489588790617796</v>
      </c>
      <c r="M739" s="6">
        <f t="shared" si="69"/>
        <v>-1.9403105945316623</v>
      </c>
    </row>
    <row r="740" spans="1:13" ht="21" x14ac:dyDescent="0.4">
      <c r="A740" s="6">
        <v>349</v>
      </c>
      <c r="B740" s="6" t="s">
        <v>357</v>
      </c>
      <c r="C740" s="7">
        <f t="shared" si="59"/>
        <v>0.71252051317544596</v>
      </c>
      <c r="D740" s="7">
        <f t="shared" si="60"/>
        <v>0.41893403819094127</v>
      </c>
      <c r="E740" s="7">
        <f t="shared" si="61"/>
        <v>-0.13911591125167752</v>
      </c>
      <c r="F740" s="7">
        <f t="shared" si="62"/>
        <v>0.42475918785204492</v>
      </c>
      <c r="G740" s="7">
        <f t="shared" si="63"/>
        <v>0.77569573119211999</v>
      </c>
      <c r="H740" s="7">
        <f t="shared" si="64"/>
        <v>0.7778153481450909</v>
      </c>
      <c r="I740" s="7">
        <f t="shared" si="65"/>
        <v>-0.545128579843973</v>
      </c>
      <c r="J740" s="7">
        <f t="shared" si="66"/>
        <v>0.25678618060296865</v>
      </c>
      <c r="K740" s="7">
        <f t="shared" si="67"/>
        <v>-0.16407385250868706</v>
      </c>
      <c r="L740" s="7">
        <f t="shared" si="68"/>
        <v>-0.25147071691346684</v>
      </c>
      <c r="M740" s="6">
        <f t="shared" si="69"/>
        <v>2.2667219386408077</v>
      </c>
    </row>
    <row r="741" spans="1:13" ht="21" x14ac:dyDescent="0.4">
      <c r="A741" s="6">
        <v>350</v>
      </c>
      <c r="B741" s="6" t="s">
        <v>358</v>
      </c>
      <c r="C741" s="7">
        <f t="shared" si="59"/>
        <v>0.72218484319700771</v>
      </c>
      <c r="D741" s="7">
        <f t="shared" si="60"/>
        <v>0.54101604318523422</v>
      </c>
      <c r="E741" s="7">
        <f t="shared" si="61"/>
        <v>-0.80167484930839383</v>
      </c>
      <c r="F741" s="7">
        <f t="shared" si="62"/>
        <v>-8.3421841562495214E-2</v>
      </c>
      <c r="G741" s="7">
        <f t="shared" si="63"/>
        <v>0.15948557645500788</v>
      </c>
      <c r="H741" s="7">
        <f t="shared" si="64"/>
        <v>0.22405453822445856</v>
      </c>
      <c r="I741" s="7">
        <f t="shared" si="65"/>
        <v>0.49523916329529605</v>
      </c>
      <c r="J741" s="7">
        <f t="shared" si="66"/>
        <v>-0.22070701576881008</v>
      </c>
      <c r="K741" s="7">
        <f t="shared" si="67"/>
        <v>-0.27893844369860171</v>
      </c>
      <c r="L741" s="7">
        <f t="shared" si="68"/>
        <v>0.25682809804130291</v>
      </c>
      <c r="M741" s="6">
        <f t="shared" si="69"/>
        <v>1.0140661120600065</v>
      </c>
    </row>
    <row r="742" spans="1:13" ht="21" x14ac:dyDescent="0.4">
      <c r="A742" s="6">
        <v>351</v>
      </c>
      <c r="B742" s="6" t="s">
        <v>359</v>
      </c>
      <c r="C742" s="7">
        <f t="shared" si="59"/>
        <v>0.72877602608562109</v>
      </c>
      <c r="D742" s="7">
        <f t="shared" si="60"/>
        <v>1.6397540881338719</v>
      </c>
      <c r="E742" s="7">
        <f t="shared" si="61"/>
        <v>-0.6931761543238375</v>
      </c>
      <c r="F742" s="7">
        <f t="shared" si="62"/>
        <v>-1.0664473192576662</v>
      </c>
      <c r="G742" s="7">
        <f t="shared" si="63"/>
        <v>0.71065053667128231</v>
      </c>
      <c r="H742" s="7">
        <f t="shared" si="64"/>
        <v>-1.8215816115819426E-2</v>
      </c>
      <c r="I742" s="7">
        <f t="shared" si="65"/>
        <v>-0.42913180056096367</v>
      </c>
      <c r="J742" s="7">
        <f t="shared" si="66"/>
        <v>1.3419836900460846</v>
      </c>
      <c r="K742" s="7">
        <f t="shared" si="67"/>
        <v>-0.14572902392479944</v>
      </c>
      <c r="L742" s="7">
        <f t="shared" si="68"/>
        <v>-0.11880708380692731</v>
      </c>
      <c r="M742" s="6">
        <f t="shared" si="69"/>
        <v>1.9496571429468468</v>
      </c>
    </row>
    <row r="743" spans="1:13" ht="21" x14ac:dyDescent="0.4">
      <c r="A743" s="6">
        <v>352</v>
      </c>
      <c r="B743" s="6" t="s">
        <v>360</v>
      </c>
      <c r="C743" s="7">
        <f t="shared" si="59"/>
        <v>0.67830257305132236</v>
      </c>
      <c r="D743" s="7">
        <f t="shared" si="60"/>
        <v>-0.19147598678052408</v>
      </c>
      <c r="E743" s="7">
        <f t="shared" si="61"/>
        <v>0.38285458268383327</v>
      </c>
      <c r="F743" s="7">
        <f t="shared" si="62"/>
        <v>1.0204751362732429</v>
      </c>
      <c r="G743" s="7">
        <f t="shared" si="63"/>
        <v>-0.3292360394278675</v>
      </c>
      <c r="H743" s="7">
        <f t="shared" si="64"/>
        <v>0.88164550000520991</v>
      </c>
      <c r="I743" s="7">
        <f t="shared" si="65"/>
        <v>-7.7446343866217668E-2</v>
      </c>
      <c r="J743" s="7">
        <f t="shared" si="66"/>
        <v>-1.3200011505617231</v>
      </c>
      <c r="K743" s="7">
        <f t="shared" si="67"/>
        <v>-0.40022380857185591</v>
      </c>
      <c r="L743" s="7">
        <f t="shared" si="68"/>
        <v>-1.1823605080717785</v>
      </c>
      <c r="M743" s="6">
        <f t="shared" si="69"/>
        <v>-0.53746604526635866</v>
      </c>
    </row>
    <row r="744" spans="1:13" ht="21" x14ac:dyDescent="0.4">
      <c r="A744" s="6">
        <v>353</v>
      </c>
      <c r="B744" s="6" t="s">
        <v>361</v>
      </c>
      <c r="C744" s="7">
        <f t="shared" si="59"/>
        <v>0.60436340875451899</v>
      </c>
      <c r="D744" s="7">
        <f t="shared" si="60"/>
        <v>-0.86292701424913609</v>
      </c>
      <c r="E744" s="7">
        <f t="shared" si="61"/>
        <v>1.0862988331574581</v>
      </c>
      <c r="F744" s="7">
        <f t="shared" si="62"/>
        <v>-0.81559420390678716</v>
      </c>
      <c r="G744" s="7">
        <f t="shared" si="63"/>
        <v>0.51157913902077545</v>
      </c>
      <c r="H744" s="7">
        <f t="shared" si="64"/>
        <v>-0.29509622107613498</v>
      </c>
      <c r="I744" s="7">
        <f t="shared" si="65"/>
        <v>-0.50045516337681906</v>
      </c>
      <c r="J744" s="7">
        <f t="shared" si="66"/>
        <v>0.76418789476071647</v>
      </c>
      <c r="K744" s="7">
        <f t="shared" si="67"/>
        <v>0.21365648556395198</v>
      </c>
      <c r="L744" s="7">
        <f t="shared" si="68"/>
        <v>2.9266501101018142E-2</v>
      </c>
      <c r="M744" s="6">
        <f t="shared" si="69"/>
        <v>0.73527965974956189</v>
      </c>
    </row>
    <row r="745" spans="1:13" ht="21" x14ac:dyDescent="0.4">
      <c r="A745" s="6">
        <v>354</v>
      </c>
      <c r="B745" s="6" t="s">
        <v>362</v>
      </c>
      <c r="C745" s="7">
        <f t="shared" si="59"/>
        <v>-0.52929808710498805</v>
      </c>
      <c r="D745" s="7">
        <f t="shared" si="60"/>
        <v>1.5990600864691076</v>
      </c>
      <c r="E745" s="7">
        <f t="shared" si="61"/>
        <v>2.2880378490108284</v>
      </c>
      <c r="F745" s="7">
        <f t="shared" si="62"/>
        <v>0.75112745332542497</v>
      </c>
      <c r="G745" s="7">
        <f t="shared" si="63"/>
        <v>-2.4292805416562602</v>
      </c>
      <c r="H745" s="7">
        <f t="shared" si="64"/>
        <v>2.4737078285270306</v>
      </c>
      <c r="I745" s="7">
        <f t="shared" si="65"/>
        <v>2.5042229001243346</v>
      </c>
      <c r="J745" s="7">
        <f t="shared" si="66"/>
        <v>-1.1900559146363783</v>
      </c>
      <c r="K745" s="7">
        <f t="shared" si="67"/>
        <v>4.8169734972806223E-2</v>
      </c>
      <c r="L745" s="7">
        <f t="shared" si="68"/>
        <v>-1.997782673761334</v>
      </c>
      <c r="M745" s="6">
        <f t="shared" si="69"/>
        <v>3.5179086352705715</v>
      </c>
    </row>
    <row r="746" spans="1:13" ht="21" x14ac:dyDescent="0.4">
      <c r="A746" s="6">
        <v>355</v>
      </c>
      <c r="B746" s="6" t="s">
        <v>363</v>
      </c>
      <c r="C746" s="7">
        <f t="shared" si="59"/>
        <v>-0.42294526609533317</v>
      </c>
      <c r="D746" s="7">
        <f t="shared" si="60"/>
        <v>1.5787130856367253</v>
      </c>
      <c r="E746" s="7">
        <f t="shared" si="61"/>
        <v>0.6092499717743165</v>
      </c>
      <c r="F746" s="7">
        <f t="shared" si="62"/>
        <v>4.4978956448182235E-2</v>
      </c>
      <c r="G746" s="7">
        <f t="shared" si="63"/>
        <v>-3.4598323496743112E-2</v>
      </c>
      <c r="H746" s="7">
        <f t="shared" si="64"/>
        <v>4.0657701570488518</v>
      </c>
      <c r="I746" s="7">
        <f t="shared" si="65"/>
        <v>-0.3902817113328223</v>
      </c>
      <c r="J746" s="7">
        <f t="shared" si="66"/>
        <v>1.6552421298135551</v>
      </c>
      <c r="K746" s="7">
        <f t="shared" si="67"/>
        <v>-0.21949400138127889</v>
      </c>
      <c r="L746" s="7">
        <f t="shared" si="68"/>
        <v>-0.39880429122187777</v>
      </c>
      <c r="M746" s="6">
        <f t="shared" si="69"/>
        <v>6.4878307071935755</v>
      </c>
    </row>
    <row r="747" spans="1:13" ht="21" x14ac:dyDescent="0.4">
      <c r="A747" s="6">
        <v>356</v>
      </c>
      <c r="B747" s="6" t="s">
        <v>364</v>
      </c>
      <c r="C747" s="7">
        <f t="shared" si="59"/>
        <v>1.2090344900924996</v>
      </c>
      <c r="D747" s="7">
        <f t="shared" si="60"/>
        <v>0.8055270540062025</v>
      </c>
      <c r="E747" s="7">
        <f t="shared" si="61"/>
        <v>-0.10772900392965976</v>
      </c>
      <c r="F747" s="7">
        <f t="shared" si="62"/>
        <v>-0.38365430194979883</v>
      </c>
      <c r="G747" s="7">
        <f t="shared" si="63"/>
        <v>0.94091750092900606</v>
      </c>
      <c r="H747" s="7">
        <f t="shared" si="64"/>
        <v>-0.15665601859597722</v>
      </c>
      <c r="I747" s="7">
        <f t="shared" si="65"/>
        <v>-0.40457250915210413</v>
      </c>
      <c r="J747" s="7">
        <f t="shared" si="66"/>
        <v>3.3077780728995101E-2</v>
      </c>
      <c r="K747" s="7">
        <f t="shared" si="67"/>
        <v>-5.5243386775423557E-2</v>
      </c>
      <c r="L747" s="7">
        <f t="shared" si="68"/>
        <v>-0.47145669698337028</v>
      </c>
      <c r="M747" s="6">
        <f t="shared" si="69"/>
        <v>1.4092449083703695</v>
      </c>
    </row>
    <row r="748" spans="1:13" ht="21" x14ac:dyDescent="0.4">
      <c r="A748" s="6">
        <v>357</v>
      </c>
      <c r="B748" s="6" t="s">
        <v>365</v>
      </c>
      <c r="C748" s="7">
        <f t="shared" si="59"/>
        <v>8.2708830468247577E-2</v>
      </c>
      <c r="D748" s="7">
        <f t="shared" si="60"/>
        <v>-8.9740982618613185E-2</v>
      </c>
      <c r="E748" s="7">
        <f t="shared" si="61"/>
        <v>-0.60538117107888545</v>
      </c>
      <c r="F748" s="7">
        <f t="shared" si="62"/>
        <v>0.75891338946218168</v>
      </c>
      <c r="G748" s="7">
        <f t="shared" si="63"/>
        <v>6.9978259480538013E-2</v>
      </c>
      <c r="H748" s="7">
        <f t="shared" si="64"/>
        <v>-8.7435917355898327E-2</v>
      </c>
      <c r="I748" s="7">
        <f t="shared" si="65"/>
        <v>-0.4937724374448676</v>
      </c>
      <c r="J748" s="7">
        <f t="shared" si="66"/>
        <v>0.97918544700002474</v>
      </c>
      <c r="K748" s="7">
        <f t="shared" si="67"/>
        <v>-3.2362109182069221E-2</v>
      </c>
      <c r="L748" s="7">
        <f t="shared" si="68"/>
        <v>-0.3992046638768178</v>
      </c>
      <c r="M748" s="6">
        <f t="shared" si="69"/>
        <v>0.18288864485384054</v>
      </c>
    </row>
    <row r="749" spans="1:13" ht="21" x14ac:dyDescent="0.4">
      <c r="A749" s="6">
        <v>358</v>
      </c>
      <c r="B749" s="6" t="s">
        <v>366</v>
      </c>
      <c r="C749" s="7">
        <f t="shared" si="59"/>
        <v>-4.2384556601697161E-2</v>
      </c>
      <c r="D749" s="7">
        <f t="shared" si="60"/>
        <v>0.78518005317382045</v>
      </c>
      <c r="E749" s="7">
        <f t="shared" si="61"/>
        <v>0.14957134380995082</v>
      </c>
      <c r="F749" s="7">
        <f t="shared" si="62"/>
        <v>1.192927822888578</v>
      </c>
      <c r="G749" s="7">
        <f t="shared" si="63"/>
        <v>0.77875805344889315</v>
      </c>
      <c r="H749" s="7">
        <f t="shared" si="64"/>
        <v>1.5392364617859613</v>
      </c>
      <c r="I749" s="7">
        <f t="shared" si="65"/>
        <v>-0.57873126354179238</v>
      </c>
      <c r="J749" s="7">
        <f t="shared" si="66"/>
        <v>-0.18831864588441496</v>
      </c>
      <c r="K749" s="7">
        <f t="shared" si="67"/>
        <v>-0.40052522737348228</v>
      </c>
      <c r="L749" s="7">
        <f t="shared" si="68"/>
        <v>0.16065730880877716</v>
      </c>
      <c r="M749" s="6">
        <f t="shared" si="69"/>
        <v>3.396371350514594</v>
      </c>
    </row>
    <row r="750" spans="1:13" ht="21" x14ac:dyDescent="0.4">
      <c r="A750" s="6">
        <v>359</v>
      </c>
      <c r="B750" s="6" t="s">
        <v>367</v>
      </c>
      <c r="C750" s="7">
        <f t="shared" si="59"/>
        <v>0.65861080188152765</v>
      </c>
      <c r="D750" s="7">
        <f t="shared" si="60"/>
        <v>0.744486051509056</v>
      </c>
      <c r="E750" s="7">
        <f t="shared" si="61"/>
        <v>-0.29936384498788948</v>
      </c>
      <c r="F750" s="7">
        <f t="shared" si="62"/>
        <v>1.2379098505467623</v>
      </c>
      <c r="G750" s="7">
        <f t="shared" si="63"/>
        <v>0.5106610434050145</v>
      </c>
      <c r="H750" s="7">
        <f t="shared" si="64"/>
        <v>-0.12204596797593716</v>
      </c>
      <c r="I750" s="7">
        <f t="shared" si="65"/>
        <v>-0.3302187184242163</v>
      </c>
      <c r="J750" s="7">
        <f t="shared" si="66"/>
        <v>-1.8696777487861451</v>
      </c>
      <c r="K750" s="7">
        <f t="shared" si="67"/>
        <v>-0.36324637872929755</v>
      </c>
      <c r="L750" s="7">
        <f t="shared" si="68"/>
        <v>-0.13779268890945934</v>
      </c>
      <c r="M750" s="6">
        <f t="shared" si="69"/>
        <v>2.9322399529415566E-2</v>
      </c>
    </row>
    <row r="751" spans="1:13" ht="21" x14ac:dyDescent="0.4">
      <c r="A751" s="6">
        <v>360</v>
      </c>
      <c r="B751" s="6" t="s">
        <v>368</v>
      </c>
      <c r="C751" s="7">
        <f t="shared" si="59"/>
        <v>-0.85139526051083525</v>
      </c>
      <c r="D751" s="7">
        <f t="shared" si="60"/>
        <v>0.60205704568238072</v>
      </c>
      <c r="E751" s="7">
        <f t="shared" si="61"/>
        <v>0.74044041677415051</v>
      </c>
      <c r="F751" s="7">
        <f t="shared" si="62"/>
        <v>-2.1818760961819952</v>
      </c>
      <c r="G751" s="7">
        <f t="shared" si="63"/>
        <v>-0.8542146769075768</v>
      </c>
      <c r="H751" s="7">
        <f t="shared" si="64"/>
        <v>-1.54105804339756</v>
      </c>
      <c r="I751" s="7">
        <f t="shared" si="65"/>
        <v>3.3712790758190128</v>
      </c>
      <c r="J751" s="7">
        <f t="shared" si="66"/>
        <v>-1.2766815362403348</v>
      </c>
      <c r="K751" s="7">
        <f t="shared" si="67"/>
        <v>-7.8426331736239183E-2</v>
      </c>
      <c r="L751" s="7">
        <f t="shared" si="68"/>
        <v>-1.8888033536312525</v>
      </c>
      <c r="M751" s="6">
        <f t="shared" si="69"/>
        <v>-3.9586787603302498</v>
      </c>
    </row>
    <row r="752" spans="1:13" ht="21" x14ac:dyDescent="0.4">
      <c r="A752" s="6">
        <v>361</v>
      </c>
      <c r="B752" s="6" t="s">
        <v>369</v>
      </c>
      <c r="C752" s="7">
        <f t="shared" si="59"/>
        <v>-0.14112928216722739</v>
      </c>
      <c r="D752" s="7">
        <f t="shared" si="60"/>
        <v>7.3035024040444027E-2</v>
      </c>
      <c r="E752" s="7">
        <f t="shared" si="61"/>
        <v>-9.572916896293008E-4</v>
      </c>
      <c r="F752" s="7">
        <f t="shared" si="62"/>
        <v>0.9034792931504001</v>
      </c>
      <c r="G752" s="7">
        <f t="shared" si="63"/>
        <v>0.31250139094433577</v>
      </c>
      <c r="H752" s="7">
        <f t="shared" si="64"/>
        <v>-5.2825866735858255E-2</v>
      </c>
      <c r="I752" s="7">
        <f t="shared" si="65"/>
        <v>-0.53119491037966038</v>
      </c>
      <c r="J752" s="7">
        <f t="shared" si="66"/>
        <v>-0.76106171026144742</v>
      </c>
      <c r="K752" s="7">
        <f t="shared" si="67"/>
        <v>-0.38153266802800545</v>
      </c>
      <c r="L752" s="7">
        <f t="shared" si="68"/>
        <v>-0.79758746124063029</v>
      </c>
      <c r="M752" s="6">
        <f t="shared" si="69"/>
        <v>-1.3772734823672788</v>
      </c>
    </row>
    <row r="753" spans="1:13" ht="21" x14ac:dyDescent="0.4">
      <c r="A753" s="6">
        <v>362</v>
      </c>
      <c r="B753" s="6" t="s">
        <v>370</v>
      </c>
      <c r="C753" s="7">
        <f t="shared" si="59"/>
        <v>-0.19200480517063792</v>
      </c>
      <c r="D753" s="7">
        <f t="shared" si="60"/>
        <v>-0.29321099094243497</v>
      </c>
      <c r="E753" s="7">
        <f t="shared" si="61"/>
        <v>-0.83962830729854865</v>
      </c>
      <c r="F753" s="7">
        <f t="shared" si="62"/>
        <v>-2.3475537188651328</v>
      </c>
      <c r="G753" s="7">
        <f t="shared" si="63"/>
        <v>1.1673301201004318</v>
      </c>
      <c r="H753" s="7">
        <f t="shared" si="64"/>
        <v>1.2623560568256458</v>
      </c>
      <c r="I753" s="7">
        <f t="shared" si="65"/>
        <v>-0.46691452300426423</v>
      </c>
      <c r="J753" s="7">
        <f t="shared" si="66"/>
        <v>-1.0413922173993961</v>
      </c>
      <c r="K753" s="7">
        <f t="shared" si="67"/>
        <v>-0.31831755968442249</v>
      </c>
      <c r="L753" s="7">
        <f t="shared" si="68"/>
        <v>-0.95842435804103243</v>
      </c>
      <c r="M753" s="6">
        <f t="shared" si="69"/>
        <v>-4.0277603034797922</v>
      </c>
    </row>
    <row r="754" spans="1:13" ht="21" x14ac:dyDescent="0.4">
      <c r="A754" s="6">
        <v>363</v>
      </c>
      <c r="B754" s="6" t="s">
        <v>371</v>
      </c>
      <c r="C754" s="7">
        <f t="shared" si="59"/>
        <v>-2.2861661543822334</v>
      </c>
      <c r="D754" s="7">
        <f t="shared" si="60"/>
        <v>-0.33390499260719952</v>
      </c>
      <c r="E754" s="7">
        <f t="shared" si="61"/>
        <v>0.26778933703113894</v>
      </c>
      <c r="F754" s="7">
        <f t="shared" si="62"/>
        <v>0.77356971675177844</v>
      </c>
      <c r="G754" s="7">
        <f t="shared" si="63"/>
        <v>0.38101879714454134</v>
      </c>
      <c r="H754" s="7">
        <f t="shared" si="64"/>
        <v>-0.71041682851661081</v>
      </c>
      <c r="I754" s="7">
        <f t="shared" si="65"/>
        <v>2.8000102264300626</v>
      </c>
      <c r="J754" s="7">
        <f t="shared" si="66"/>
        <v>-0.26347645493544458</v>
      </c>
      <c r="K754" s="7">
        <f t="shared" si="67"/>
        <v>1.2564559386010548E-2</v>
      </c>
      <c r="L754" s="7">
        <f t="shared" si="68"/>
        <v>0.29913627462005876</v>
      </c>
      <c r="M754" s="6">
        <f t="shared" si="69"/>
        <v>0.94012448092210255</v>
      </c>
    </row>
    <row r="755" spans="1:13" ht="21" x14ac:dyDescent="0.4">
      <c r="A755" s="6">
        <v>364</v>
      </c>
      <c r="B755" s="6" t="s">
        <v>372</v>
      </c>
      <c r="C755" s="7">
        <f t="shared" si="59"/>
        <v>1.0298726143937273</v>
      </c>
      <c r="D755" s="7">
        <f t="shared" si="60"/>
        <v>-0.13043498428337777</v>
      </c>
      <c r="E755" s="7">
        <f t="shared" si="61"/>
        <v>0.35960055921684825</v>
      </c>
      <c r="F755" s="7">
        <f t="shared" si="62"/>
        <v>-1.8989812352349154</v>
      </c>
      <c r="G755" s="7">
        <f t="shared" si="63"/>
        <v>-2.1702538254066279E-2</v>
      </c>
      <c r="H755" s="7">
        <f t="shared" si="64"/>
        <v>1.0546957531054078</v>
      </c>
      <c r="I755" s="7">
        <f t="shared" si="65"/>
        <v>-0.3988777047346504</v>
      </c>
      <c r="J755" s="7">
        <f t="shared" si="66"/>
        <v>-0.93900812368124065</v>
      </c>
      <c r="K755" s="7">
        <f t="shared" si="67"/>
        <v>-0.12970859496082637</v>
      </c>
      <c r="L755" s="7">
        <f t="shared" si="68"/>
        <v>0.63144937282204816</v>
      </c>
      <c r="M755" s="6">
        <f t="shared" si="69"/>
        <v>-0.44309488161104527</v>
      </c>
    </row>
    <row r="756" spans="1:13" ht="21" x14ac:dyDescent="0.4">
      <c r="A756" s="6">
        <v>365</v>
      </c>
      <c r="B756" s="6" t="s">
        <v>373</v>
      </c>
      <c r="C756" s="7">
        <f t="shared" si="59"/>
        <v>0.6672802024959259</v>
      </c>
      <c r="D756" s="7">
        <f t="shared" si="60"/>
        <v>-0.65945700592531431</v>
      </c>
      <c r="E756" s="7">
        <f t="shared" si="61"/>
        <v>-0.45567586456216019</v>
      </c>
      <c r="F756" s="7">
        <f t="shared" si="62"/>
        <v>0.34567702975845804</v>
      </c>
      <c r="G756" s="7">
        <f t="shared" si="63"/>
        <v>2.8007312220633242E-3</v>
      </c>
      <c r="H756" s="7">
        <f t="shared" si="64"/>
        <v>0.25866458884449739</v>
      </c>
      <c r="I756" s="7">
        <f t="shared" si="65"/>
        <v>-0.52885090269466517</v>
      </c>
      <c r="J756" s="7">
        <f t="shared" si="66"/>
        <v>0.41108344196724639</v>
      </c>
      <c r="K756" s="7">
        <f t="shared" si="67"/>
        <v>0.70193191785219056</v>
      </c>
      <c r="L756" s="7">
        <f t="shared" si="68"/>
        <v>1.0430527421389737</v>
      </c>
      <c r="M756" s="6">
        <f t="shared" si="69"/>
        <v>1.7865068810972156</v>
      </c>
    </row>
    <row r="757" spans="1:13" ht="21" x14ac:dyDescent="0.4">
      <c r="A757" s="6">
        <v>366</v>
      </c>
      <c r="B757" s="6" t="s">
        <v>374</v>
      </c>
      <c r="C757" s="7">
        <f t="shared" si="59"/>
        <v>1.0112960193002902</v>
      </c>
      <c r="D757" s="7">
        <f t="shared" si="60"/>
        <v>0.15442302736997279</v>
      </c>
      <c r="E757" s="7">
        <f t="shared" si="61"/>
        <v>-0.78255755195038956</v>
      </c>
      <c r="F757" s="7">
        <f t="shared" si="62"/>
        <v>0.2159846565873251</v>
      </c>
      <c r="G757" s="7">
        <f t="shared" si="63"/>
        <v>0.64966172161704405</v>
      </c>
      <c r="H757" s="7">
        <f t="shared" si="64"/>
        <v>-0.32970627169617506</v>
      </c>
      <c r="I757" s="7">
        <f t="shared" si="65"/>
        <v>-0.29742380663740642</v>
      </c>
      <c r="J757" s="7">
        <f t="shared" si="66"/>
        <v>5.5068188683608653E-2</v>
      </c>
      <c r="K757" s="7">
        <f t="shared" si="67"/>
        <v>-0.19316886627646718</v>
      </c>
      <c r="L757" s="7">
        <f t="shared" si="68"/>
        <v>-0.90930113982521743</v>
      </c>
      <c r="M757" s="6">
        <f t="shared" si="69"/>
        <v>-0.42572402282741501</v>
      </c>
    </row>
    <row r="758" spans="1:13" ht="21" x14ac:dyDescent="0.4">
      <c r="A758" s="6">
        <v>367</v>
      </c>
      <c r="B758" s="6" t="s">
        <v>375</v>
      </c>
      <c r="C758" s="7">
        <f t="shared" si="59"/>
        <v>0.72897196193919633</v>
      </c>
      <c r="D758" s="7">
        <f t="shared" si="60"/>
        <v>3.2341022375679811E-2</v>
      </c>
      <c r="E758" s="7">
        <f t="shared" si="61"/>
        <v>0.15260360421022204</v>
      </c>
      <c r="F758" s="7">
        <f t="shared" si="62"/>
        <v>-0.41799166364438839</v>
      </c>
      <c r="G758" s="7">
        <f t="shared" si="63"/>
        <v>0.32586532614409353</v>
      </c>
      <c r="H758" s="7">
        <f t="shared" si="64"/>
        <v>0.60476509504489306</v>
      </c>
      <c r="I758" s="7">
        <f t="shared" si="65"/>
        <v>-0.30054295125662611</v>
      </c>
      <c r="J758" s="7">
        <f t="shared" si="66"/>
        <v>0.13113100152684276</v>
      </c>
      <c r="K758" s="7">
        <f t="shared" si="67"/>
        <v>-0.17189834591674713</v>
      </c>
      <c r="L758" s="7">
        <f t="shared" si="68"/>
        <v>-0.84591610037453335</v>
      </c>
      <c r="M758" s="6">
        <f t="shared" si="69"/>
        <v>0.23932895004863275</v>
      </c>
    </row>
    <row r="759" spans="1:13" ht="21" x14ac:dyDescent="0.4">
      <c r="A759" s="6">
        <v>368</v>
      </c>
      <c r="B759" s="6" t="s">
        <v>376</v>
      </c>
      <c r="C759" s="7">
        <f t="shared" si="59"/>
        <v>0.72448552227980467</v>
      </c>
      <c r="D759" s="7">
        <f t="shared" si="60"/>
        <v>0.622404046514763</v>
      </c>
      <c r="E759" s="7">
        <f t="shared" si="61"/>
        <v>3.8923960992090008E-2</v>
      </c>
      <c r="F759" s="7">
        <f t="shared" si="62"/>
        <v>-0.53373521138987412</v>
      </c>
      <c r="G759" s="7">
        <f t="shared" si="63"/>
        <v>-1.0902317081395192</v>
      </c>
      <c r="H759" s="7">
        <f t="shared" si="64"/>
        <v>-0.2258761198360561</v>
      </c>
      <c r="I759" s="7">
        <f t="shared" si="65"/>
        <v>-0.49897572464357359</v>
      </c>
      <c r="J759" s="7">
        <f t="shared" si="66"/>
        <v>0.81118842308914685</v>
      </c>
      <c r="K759" s="7">
        <f t="shared" si="67"/>
        <v>-0.12649167633079855</v>
      </c>
      <c r="L759" s="7">
        <f t="shared" si="68"/>
        <v>0.29812965107996919</v>
      </c>
      <c r="M759" s="6">
        <f t="shared" si="69"/>
        <v>1.9821163615952098E-2</v>
      </c>
    </row>
    <row r="760" spans="1:13" ht="21" x14ac:dyDescent="0.4">
      <c r="A760" s="6">
        <v>369</v>
      </c>
      <c r="B760" s="6" t="s">
        <v>377</v>
      </c>
      <c r="C760" s="7">
        <f t="shared" si="59"/>
        <v>0.35113720077309474</v>
      </c>
      <c r="D760" s="7">
        <f t="shared" si="60"/>
        <v>1.2124670706538461</v>
      </c>
      <c r="E760" s="7">
        <f t="shared" si="61"/>
        <v>0.51972800578483858</v>
      </c>
      <c r="F760" s="7">
        <f t="shared" si="62"/>
        <v>0.55528652811212242</v>
      </c>
      <c r="G760" s="7">
        <f t="shared" si="63"/>
        <v>-0.85198507798282197</v>
      </c>
      <c r="H760" s="7">
        <f t="shared" si="64"/>
        <v>0.88164550000520991</v>
      </c>
      <c r="I760" s="7">
        <f t="shared" si="65"/>
        <v>5.7110796455237485E-2</v>
      </c>
      <c r="J760" s="7">
        <f t="shared" si="66"/>
        <v>0.20475001182585595</v>
      </c>
      <c r="K760" s="7">
        <f t="shared" si="67"/>
        <v>0.21391853519486093</v>
      </c>
      <c r="L760" s="7">
        <f t="shared" si="68"/>
        <v>-4.0772182922370219E-2</v>
      </c>
      <c r="M760" s="6">
        <f t="shared" si="69"/>
        <v>3.1032863878998742</v>
      </c>
    </row>
    <row r="761" spans="1:13" ht="21" x14ac:dyDescent="0.4">
      <c r="A761" s="6">
        <v>370</v>
      </c>
      <c r="B761" s="6" t="s">
        <v>378</v>
      </c>
      <c r="C761" s="7">
        <f t="shared" si="59"/>
        <v>-0.6279551374325929</v>
      </c>
      <c r="D761" s="7">
        <f t="shared" si="60"/>
        <v>0.33754603486141249</v>
      </c>
      <c r="E761" s="7">
        <f t="shared" si="61"/>
        <v>0.2990356759902299</v>
      </c>
      <c r="F761" s="7">
        <f t="shared" si="62"/>
        <v>-0.71007085205773868</v>
      </c>
      <c r="G761" s="7">
        <f t="shared" si="63"/>
        <v>-0.74156255695968254</v>
      </c>
      <c r="H761" s="7">
        <f t="shared" si="64"/>
        <v>0.15483443698437843</v>
      </c>
      <c r="I761" s="7">
        <f t="shared" si="65"/>
        <v>-0.54333984061710983</v>
      </c>
      <c r="J761" s="7">
        <f t="shared" si="66"/>
        <v>0.48454117695903631</v>
      </c>
      <c r="K761" s="7">
        <f t="shared" si="67"/>
        <v>-0.10860536490642146</v>
      </c>
      <c r="L761" s="7">
        <f t="shared" si="68"/>
        <v>0.32463782241123512</v>
      </c>
      <c r="M761" s="6">
        <f t="shared" si="69"/>
        <v>-1.1309386047672532</v>
      </c>
    </row>
    <row r="762" spans="1:13" ht="21" x14ac:dyDescent="0.4">
      <c r="A762" s="6">
        <v>371</v>
      </c>
      <c r="B762" s="6" t="s">
        <v>379</v>
      </c>
      <c r="C762" s="7">
        <f t="shared" si="59"/>
        <v>-0.3796473749204865</v>
      </c>
      <c r="D762" s="7">
        <f t="shared" si="60"/>
        <v>-1.6971540483768053</v>
      </c>
      <c r="E762" s="7">
        <f t="shared" si="61"/>
        <v>0.52390489428322584</v>
      </c>
      <c r="F762" s="7">
        <f t="shared" si="62"/>
        <v>1.1881786952791091</v>
      </c>
      <c r="G762" s="7">
        <f t="shared" si="63"/>
        <v>-0.50547115442181523</v>
      </c>
      <c r="H762" s="7">
        <f t="shared" si="64"/>
        <v>-0.29509622107613498</v>
      </c>
      <c r="I762" s="7">
        <f t="shared" si="65"/>
        <v>-0.443862350174206</v>
      </c>
      <c r="J762" s="7">
        <f t="shared" si="66"/>
        <v>2.9339898002273022</v>
      </c>
      <c r="K762" s="7">
        <f t="shared" si="67"/>
        <v>-0.14994213508927623</v>
      </c>
      <c r="L762" s="7">
        <f t="shared" si="68"/>
        <v>2.5169049094505507</v>
      </c>
      <c r="M762" s="6">
        <f t="shared" si="69"/>
        <v>3.6918050151814632</v>
      </c>
    </row>
    <row r="763" spans="1:13" ht="21" x14ac:dyDescent="0.4">
      <c r="A763" s="6">
        <v>372</v>
      </c>
      <c r="B763" s="6" t="s">
        <v>380</v>
      </c>
      <c r="C763" s="7">
        <f t="shared" si="59"/>
        <v>0.55781940771489591</v>
      </c>
      <c r="D763" s="7">
        <f t="shared" si="60"/>
        <v>0.1137290257052086</v>
      </c>
      <c r="E763" s="7">
        <f t="shared" si="61"/>
        <v>-0.88252173918583587</v>
      </c>
      <c r="F763" s="7">
        <f t="shared" si="62"/>
        <v>-1.6313926034432411</v>
      </c>
      <c r="G763" s="7">
        <f t="shared" si="63"/>
        <v>0.63653267057295115</v>
      </c>
      <c r="H763" s="7">
        <f t="shared" si="64"/>
        <v>-0.8142469803767286</v>
      </c>
      <c r="I763" s="7">
        <f t="shared" si="65"/>
        <v>-0.5911380044956791</v>
      </c>
      <c r="J763" s="7">
        <f t="shared" si="66"/>
        <v>-0.26403737195316068</v>
      </c>
      <c r="K763" s="7">
        <f t="shared" si="67"/>
        <v>6.7432597349908988E-2</v>
      </c>
      <c r="L763" s="7">
        <f t="shared" si="68"/>
        <v>0.7045051236765788</v>
      </c>
      <c r="M763" s="6">
        <f t="shared" si="69"/>
        <v>-2.1033178744351018</v>
      </c>
    </row>
    <row r="764" spans="1:13" ht="21" x14ac:dyDescent="0.4">
      <c r="A764" s="6">
        <v>373</v>
      </c>
      <c r="B764" s="6" t="s">
        <v>381</v>
      </c>
      <c r="C764" s="7">
        <f t="shared" si="59"/>
        <v>0.51195948177283102</v>
      </c>
      <c r="D764" s="7">
        <f t="shared" si="60"/>
        <v>-0.94431501757866487</v>
      </c>
      <c r="E764" s="7">
        <f t="shared" si="61"/>
        <v>-0.36342285609296709</v>
      </c>
      <c r="F764" s="7">
        <f t="shared" si="62"/>
        <v>1.1746891172779874</v>
      </c>
      <c r="G764" s="7">
        <f t="shared" si="63"/>
        <v>1.0183862188452304</v>
      </c>
      <c r="H764" s="7">
        <f t="shared" si="64"/>
        <v>0.22405453822445856</v>
      </c>
      <c r="I764" s="7">
        <f t="shared" si="65"/>
        <v>-0.50027723982911509</v>
      </c>
      <c r="J764" s="7">
        <f t="shared" si="66"/>
        <v>-1.2752015328143571</v>
      </c>
      <c r="K764" s="7">
        <f t="shared" si="67"/>
        <v>-0.38977395271905407</v>
      </c>
      <c r="L764" s="7">
        <f t="shared" si="68"/>
        <v>0.77848180331328276</v>
      </c>
      <c r="M764" s="6">
        <f t="shared" si="69"/>
        <v>0.23458056039963182</v>
      </c>
    </row>
    <row r="765" spans="1:13" ht="21" x14ac:dyDescent="0.4">
      <c r="A765" s="6">
        <v>374</v>
      </c>
      <c r="B765" s="6" t="s">
        <v>382</v>
      </c>
      <c r="C765" s="7">
        <f t="shared" si="59"/>
        <v>-0.39213029191178533</v>
      </c>
      <c r="D765" s="7">
        <f t="shared" si="60"/>
        <v>-0.80188601175198937</v>
      </c>
      <c r="E765" s="7">
        <f t="shared" si="61"/>
        <v>-0.46738320107446735</v>
      </c>
      <c r="F765" s="7">
        <f t="shared" si="62"/>
        <v>-0.55533303710764281</v>
      </c>
      <c r="G765" s="7">
        <f t="shared" si="63"/>
        <v>-0.77119034922034746</v>
      </c>
      <c r="H765" s="7">
        <f t="shared" si="64"/>
        <v>-0.46814647417633287</v>
      </c>
      <c r="I765" s="7">
        <f t="shared" si="65"/>
        <v>-0.5043756738033992</v>
      </c>
      <c r="J765" s="7">
        <f t="shared" si="66"/>
        <v>-0.3682996848636495</v>
      </c>
      <c r="K765" s="7">
        <f t="shared" si="67"/>
        <v>0.12996058717834766</v>
      </c>
      <c r="L765" s="7">
        <f t="shared" si="68"/>
        <v>1.0626452621819749</v>
      </c>
      <c r="M765" s="6">
        <f t="shared" si="69"/>
        <v>-3.1361388745492924</v>
      </c>
    </row>
    <row r="766" spans="1:13" ht="21" x14ac:dyDescent="0.4">
      <c r="A766" s="6">
        <v>375</v>
      </c>
      <c r="B766" s="6" t="s">
        <v>383</v>
      </c>
      <c r="C766" s="7">
        <f t="shared" si="59"/>
        <v>0.40104550454407667</v>
      </c>
      <c r="D766" s="7">
        <f t="shared" si="60"/>
        <v>0.47997504068808761</v>
      </c>
      <c r="E766" s="7">
        <f t="shared" si="61"/>
        <v>0.53135501751833059</v>
      </c>
      <c r="F766" s="7">
        <f t="shared" si="62"/>
        <v>-0.43124928909235227</v>
      </c>
      <c r="G766" s="7">
        <f t="shared" si="63"/>
        <v>-0.48095648399135243</v>
      </c>
      <c r="H766" s="7">
        <f t="shared" si="64"/>
        <v>-0.57197662603645183</v>
      </c>
      <c r="I766" s="7">
        <f t="shared" si="65"/>
        <v>-0.51988349328269723</v>
      </c>
      <c r="J766" s="7">
        <f t="shared" si="66"/>
        <v>0.48172521677023339</v>
      </c>
      <c r="K766" s="7">
        <f t="shared" si="67"/>
        <v>1.1037854830529894</v>
      </c>
      <c r="L766" s="7">
        <f t="shared" si="68"/>
        <v>0.12819548099563199</v>
      </c>
      <c r="M766" s="6">
        <f t="shared" si="69"/>
        <v>1.1220158511664957</v>
      </c>
    </row>
    <row r="767" spans="1:13" ht="21" x14ac:dyDescent="0.4">
      <c r="A767" s="6">
        <v>376</v>
      </c>
      <c r="B767" s="6" t="s">
        <v>384</v>
      </c>
      <c r="C767" s="7">
        <f t="shared" si="59"/>
        <v>0.21823506406617543</v>
      </c>
      <c r="D767" s="7">
        <f t="shared" si="60"/>
        <v>-1.066397022572958</v>
      </c>
      <c r="E767" s="7">
        <f t="shared" si="61"/>
        <v>-1.0459826640746543</v>
      </c>
      <c r="F767" s="7">
        <f t="shared" si="62"/>
        <v>-0.14441123474158826</v>
      </c>
      <c r="G767" s="7">
        <f t="shared" si="63"/>
        <v>9.9846527531749732E-2</v>
      </c>
      <c r="H767" s="7">
        <f t="shared" si="64"/>
        <v>-1.2987876890572834</v>
      </c>
      <c r="I767" s="7">
        <f t="shared" si="65"/>
        <v>-0.51037156072083711</v>
      </c>
      <c r="J767" s="7">
        <f t="shared" si="66"/>
        <v>0.1144574634366755</v>
      </c>
      <c r="K767" s="7">
        <f t="shared" si="67"/>
        <v>0.12777548487434601</v>
      </c>
      <c r="L767" s="7">
        <f t="shared" si="68"/>
        <v>1.1398677598965954</v>
      </c>
      <c r="M767" s="6">
        <f t="shared" si="69"/>
        <v>-2.3657678713617782</v>
      </c>
    </row>
    <row r="768" spans="1:13" ht="21" x14ac:dyDescent="0.4">
      <c r="A768" s="6">
        <v>377</v>
      </c>
      <c r="B768" s="6" t="s">
        <v>385</v>
      </c>
      <c r="C768" s="7">
        <f t="shared" si="59"/>
        <v>-1.7912350259480636</v>
      </c>
      <c r="D768" s="7">
        <f t="shared" si="60"/>
        <v>0.78518005317382045</v>
      </c>
      <c r="E768" s="7">
        <f t="shared" si="61"/>
        <v>0.1739499141803468</v>
      </c>
      <c r="F768" s="7">
        <f t="shared" si="62"/>
        <v>-1.8175255225009821</v>
      </c>
      <c r="G768" s="7">
        <f t="shared" si="63"/>
        <v>-1.5501468529224955</v>
      </c>
      <c r="H768" s="7">
        <f t="shared" si="64"/>
        <v>-1.0911273853370453</v>
      </c>
      <c r="I768" s="7">
        <f t="shared" si="65"/>
        <v>1.1746037574763419</v>
      </c>
      <c r="J768" s="7">
        <f t="shared" si="66"/>
        <v>-0.37664158234141581</v>
      </c>
      <c r="K768" s="7">
        <f t="shared" si="67"/>
        <v>7.7306270027044474E-2</v>
      </c>
      <c r="L768" s="7">
        <f t="shared" si="68"/>
        <v>-0.96245066247129951</v>
      </c>
      <c r="M768" s="6">
        <f t="shared" si="69"/>
        <v>-5.3780870366637492</v>
      </c>
    </row>
    <row r="769" spans="1:18" ht="21" x14ac:dyDescent="0.4">
      <c r="A769" s="6">
        <v>378</v>
      </c>
      <c r="B769" s="6" t="s">
        <v>386</v>
      </c>
      <c r="C769" s="7">
        <f t="shared" si="59"/>
        <v>-0.6400482735320111</v>
      </c>
      <c r="D769" s="7">
        <f t="shared" si="60"/>
        <v>-1.3716020350586902</v>
      </c>
      <c r="E769" s="7">
        <f t="shared" si="61"/>
        <v>-0.86151680952567566</v>
      </c>
      <c r="F769" s="7">
        <f t="shared" si="62"/>
        <v>1.0045526958169779</v>
      </c>
      <c r="G769" s="7">
        <f t="shared" si="63"/>
        <v>-0.20189225814516359</v>
      </c>
      <c r="H769" s="7">
        <f t="shared" si="64"/>
        <v>-0.15665601859597722</v>
      </c>
      <c r="I769" s="7">
        <f t="shared" si="65"/>
        <v>-0.47891785542169935</v>
      </c>
      <c r="J769" s="7">
        <f t="shared" si="66"/>
        <v>-0.86130774846296487</v>
      </c>
      <c r="K769" s="7">
        <f t="shared" si="67"/>
        <v>-0.33013427068725271</v>
      </c>
      <c r="L769" s="7">
        <f t="shared" si="68"/>
        <v>-0.91351984110864948</v>
      </c>
      <c r="M769" s="6">
        <f t="shared" si="69"/>
        <v>-4.8110424147211068</v>
      </c>
    </row>
    <row r="770" spans="1:18" ht="21" x14ac:dyDescent="0.4">
      <c r="A770" s="6">
        <v>379</v>
      </c>
      <c r="B770" s="6" t="s">
        <v>387</v>
      </c>
      <c r="C770" s="7">
        <f t="shared" si="59"/>
        <v>0.32728388269561365</v>
      </c>
      <c r="D770" s="7">
        <f t="shared" si="60"/>
        <v>-0.47633399843387464</v>
      </c>
      <c r="E770" s="7">
        <f t="shared" si="61"/>
        <v>0.73196615260915321</v>
      </c>
      <c r="F770" s="7">
        <f t="shared" si="62"/>
        <v>1.192558934490785</v>
      </c>
      <c r="G770" s="7">
        <f t="shared" si="63"/>
        <v>-2.7207117172772137</v>
      </c>
      <c r="H770" s="7">
        <f t="shared" si="64"/>
        <v>5.1004285124260702E-2</v>
      </c>
      <c r="I770" s="7">
        <f t="shared" si="65"/>
        <v>-0.32610809481256425</v>
      </c>
      <c r="J770" s="7">
        <f t="shared" si="66"/>
        <v>-0.7756660878272531</v>
      </c>
      <c r="K770" s="7">
        <f t="shared" si="67"/>
        <v>-0.20465470104444955</v>
      </c>
      <c r="L770" s="7">
        <f t="shared" si="68"/>
        <v>-1.394164409574939</v>
      </c>
      <c r="M770" s="6">
        <f t="shared" si="69"/>
        <v>-3.5948257540504818</v>
      </c>
    </row>
    <row r="771" spans="1:18" ht="21" x14ac:dyDescent="0.4">
      <c r="A771" s="6">
        <v>380</v>
      </c>
      <c r="B771" s="6" t="s">
        <v>388</v>
      </c>
      <c r="C771" s="7">
        <f t="shared" si="59"/>
        <v>1.6406899356534124</v>
      </c>
      <c r="D771" s="7">
        <f t="shared" si="60"/>
        <v>0.39858703735855916</v>
      </c>
      <c r="E771" s="7">
        <f t="shared" si="61"/>
        <v>0.88295665558692038</v>
      </c>
      <c r="F771" s="7">
        <f t="shared" si="62"/>
        <v>-0.43936762845287813</v>
      </c>
      <c r="G771" s="7">
        <f t="shared" si="63"/>
        <v>0.15055864005846889</v>
      </c>
      <c r="H771" s="7">
        <f t="shared" si="64"/>
        <v>0.74320529752505216</v>
      </c>
      <c r="I771" s="7">
        <f t="shared" si="65"/>
        <v>-0.14893281485613738</v>
      </c>
      <c r="J771" s="7">
        <f t="shared" si="66"/>
        <v>0.61238694933761761</v>
      </c>
      <c r="K771" s="7">
        <f t="shared" si="67"/>
        <v>-0.39202071508695818</v>
      </c>
      <c r="L771" s="7">
        <f t="shared" si="68"/>
        <v>-0.19357233440598484</v>
      </c>
      <c r="M771" s="6">
        <f t="shared" si="69"/>
        <v>3.2544910227180726</v>
      </c>
    </row>
    <row r="772" spans="1:18" ht="21" x14ac:dyDescent="0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8" ht="21" x14ac:dyDescent="0.4">
      <c r="A773" s="6"/>
      <c r="B773" s="12" t="s">
        <v>443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8" ht="21" x14ac:dyDescent="0.4">
      <c r="A774" s="14" t="s">
        <v>0</v>
      </c>
      <c r="B774" s="14" t="s">
        <v>1</v>
      </c>
      <c r="C774" s="15" t="s">
        <v>2</v>
      </c>
      <c r="D774" s="15" t="s">
        <v>3</v>
      </c>
      <c r="E774" s="15" t="s">
        <v>4</v>
      </c>
      <c r="F774" s="15" t="s">
        <v>6</v>
      </c>
      <c r="G774" s="15" t="s">
        <v>7</v>
      </c>
      <c r="H774" s="15" t="s">
        <v>9</v>
      </c>
      <c r="I774" s="15" t="s">
        <v>10</v>
      </c>
      <c r="J774" s="15" t="s">
        <v>11</v>
      </c>
      <c r="K774" s="15" t="s">
        <v>12</v>
      </c>
      <c r="L774" s="15" t="s">
        <v>14</v>
      </c>
      <c r="M774" s="16" t="s">
        <v>439</v>
      </c>
      <c r="O774" s="12"/>
      <c r="P774" s="12"/>
      <c r="Q774" s="13" t="s">
        <v>442</v>
      </c>
      <c r="R774" s="13" t="s">
        <v>1</v>
      </c>
    </row>
    <row r="775" spans="1:18" ht="21" x14ac:dyDescent="0.4">
      <c r="A775" s="6">
        <v>1</v>
      </c>
      <c r="B775" s="6" t="s">
        <v>15</v>
      </c>
      <c r="C775" s="7">
        <f>($C$388-C2)/($C$388-$C$387)</f>
        <v>0.80388840759727853</v>
      </c>
      <c r="D775" s="7">
        <f>($D$388-D2)/($D$388-$D$387)</f>
        <v>0.43494423791821557</v>
      </c>
      <c r="E775" s="7">
        <f>(E2-$E$387)/($E$388-$E$387)</f>
        <v>0.11338640967786269</v>
      </c>
      <c r="F775" s="7">
        <f>($F$388-F2)/($F$388-$F$387)</f>
        <v>0.94004134335400491</v>
      </c>
      <c r="G775" s="7">
        <f>($G$388-G2)/($G$388-$G$387)</f>
        <v>0.81900852954798042</v>
      </c>
      <c r="H775" s="7">
        <f>(H2-$H$387)/($H$388-$H$387)</f>
        <v>0.35233160621761656</v>
      </c>
      <c r="I775" s="7">
        <f>(I2-$I$387)/($I$388-$I$387)</f>
        <v>6.3729390803135777E-2</v>
      </c>
      <c r="J775" s="7">
        <f>(J2-$J$387)/($J$388-$J$387)</f>
        <v>0.39361938759065246</v>
      </c>
      <c r="K775" s="7">
        <f>(K2-$K$387)/($K$388-$K$387)</f>
        <v>2.5063516384473319E-2</v>
      </c>
      <c r="L775" s="7">
        <f>(L2-$L$387)/($L$388-$L$387)</f>
        <v>0.34261607100724745</v>
      </c>
      <c r="M775" s="6">
        <f>SUM(C775:L775)</f>
        <v>4.2886289000984679</v>
      </c>
      <c r="O775" s="12" t="s">
        <v>440</v>
      </c>
      <c r="P775" s="12">
        <f>MIN(M775:M1154)</f>
        <v>3.021502916150351</v>
      </c>
      <c r="Q775" s="12">
        <f>MATCH($P$775,M775:M1154,0)</f>
        <v>20</v>
      </c>
      <c r="R775" s="12" t="str">
        <f>VLOOKUP(Q775,A775:B1154,2,FALSE)</f>
        <v>braniewski</v>
      </c>
    </row>
    <row r="776" spans="1:18" ht="21" x14ac:dyDescent="0.4">
      <c r="A776" s="6">
        <v>2</v>
      </c>
      <c r="B776" s="6" t="s">
        <v>17</v>
      </c>
      <c r="C776" s="7">
        <f t="shared" ref="C776:C839" si="70">($C$388-C3)/($C$388-$C$387)</f>
        <v>0.75898605512007311</v>
      </c>
      <c r="D776" s="7">
        <f t="shared" ref="D776:D839" si="71">($D$388-D3)/($D$388-$D$387)</f>
        <v>0.60966542750929353</v>
      </c>
      <c r="E776" s="7">
        <f t="shared" ref="E776:E839" si="72">(E3-$E$387)/($E$388-$E$387)</f>
        <v>0.25673021938320917</v>
      </c>
      <c r="F776" s="7">
        <f t="shared" ref="F776:F839" si="73">($F$388-F3)/($F$388-$F$387)</f>
        <v>0.6040113709595174</v>
      </c>
      <c r="G776" s="7">
        <f t="shared" ref="G776:G839" si="74">($G$388-G3)/($G$388-$G$387)</f>
        <v>0.87577270868308932</v>
      </c>
      <c r="H776" s="7">
        <f t="shared" ref="H776:H839" si="75">(H3-$H$387)/($H$388-$H$387)</f>
        <v>0.27461139896373055</v>
      </c>
      <c r="I776" s="7">
        <f t="shared" ref="I776:I839" si="76">(I3-$I$387)/($I$388-$I$387)</f>
        <v>1.5004527552992256E-2</v>
      </c>
      <c r="J776" s="7">
        <f t="shared" ref="J776:J839" si="77">(J3-$J$387)/($J$388-$J$387)</f>
        <v>0.3627877008416478</v>
      </c>
      <c r="K776" s="7">
        <f t="shared" ref="K776:K839" si="78">(K3-$K$387)/($K$388-$K$387)</f>
        <v>3.2611644490646879E-2</v>
      </c>
      <c r="L776" s="7">
        <f t="shared" ref="L776:L839" si="79">(L3-$L$387)/($L$388-$L$387)</f>
        <v>0.44741358644440199</v>
      </c>
      <c r="M776" s="6">
        <f t="shared" ref="M776:M839" si="80">SUM(C776:L776)</f>
        <v>4.2375946399486022</v>
      </c>
      <c r="O776" s="12" t="s">
        <v>441</v>
      </c>
      <c r="P776" s="12">
        <f>MAX(M775:M1154)</f>
        <v>5.909151063979194</v>
      </c>
      <c r="Q776" s="12">
        <f>MATCH($P$776,M775:M1154,0)</f>
        <v>336</v>
      </c>
      <c r="R776" s="12" t="str">
        <f>VLOOKUP(Q776,A775:B1154,2,FALSE)</f>
        <v>Warszawa</v>
      </c>
    </row>
    <row r="777" spans="1:18" ht="21" x14ac:dyDescent="0.4">
      <c r="A777" s="6">
        <v>3</v>
      </c>
      <c r="B777" s="6" t="s">
        <v>18</v>
      </c>
      <c r="C777" s="7">
        <f t="shared" si="70"/>
        <v>0.50648898417090549</v>
      </c>
      <c r="D777" s="7">
        <f t="shared" si="71"/>
        <v>0.18959107806691453</v>
      </c>
      <c r="E777" s="7">
        <f t="shared" si="72"/>
        <v>0.1753713644846556</v>
      </c>
      <c r="F777" s="7">
        <f t="shared" si="73"/>
        <v>0.77426779968120274</v>
      </c>
      <c r="G777" s="7">
        <f t="shared" si="74"/>
        <v>0.8649875576574273</v>
      </c>
      <c r="H777" s="7">
        <f t="shared" si="75"/>
        <v>4.6632124352331709E-2</v>
      </c>
      <c r="I777" s="7">
        <f t="shared" si="76"/>
        <v>1.6387647569172634E-2</v>
      </c>
      <c r="J777" s="7">
        <f t="shared" si="77"/>
        <v>0.23779927987031385</v>
      </c>
      <c r="K777" s="7">
        <f t="shared" si="78"/>
        <v>3.6510189273341889E-2</v>
      </c>
      <c r="L777" s="7">
        <f t="shared" si="79"/>
        <v>0.27264293358008374</v>
      </c>
      <c r="M777" s="6">
        <f>SUM(C777:L777)</f>
        <v>3.1206789587063493</v>
      </c>
    </row>
    <row r="778" spans="1:18" ht="21" x14ac:dyDescent="0.4">
      <c r="A778" s="6">
        <v>4</v>
      </c>
      <c r="B778" s="6" t="s">
        <v>19</v>
      </c>
      <c r="C778" s="7">
        <f t="shared" si="70"/>
        <v>0.76049586388618473</v>
      </c>
      <c r="D778" s="7">
        <f t="shared" si="71"/>
        <v>0.79182156133828996</v>
      </c>
      <c r="E778" s="7">
        <f t="shared" si="72"/>
        <v>0.69164003244867844</v>
      </c>
      <c r="F778" s="7">
        <f t="shared" si="73"/>
        <v>0.78288656835542092</v>
      </c>
      <c r="G778" s="7">
        <f t="shared" si="74"/>
        <v>0.79174016126050428</v>
      </c>
      <c r="H778" s="7">
        <f t="shared" si="75"/>
        <v>0.34196891191709844</v>
      </c>
      <c r="I778" s="7">
        <f t="shared" si="76"/>
        <v>4.2781099081511599E-2</v>
      </c>
      <c r="J778" s="7">
        <f t="shared" si="77"/>
        <v>0.45927274293276366</v>
      </c>
      <c r="K778" s="7">
        <f t="shared" si="78"/>
        <v>3.0901911979309315E-2</v>
      </c>
      <c r="L778" s="7">
        <f t="shared" si="79"/>
        <v>0.20279873790995101</v>
      </c>
      <c r="M778" s="6">
        <f t="shared" si="80"/>
        <v>4.8963075911097125</v>
      </c>
    </row>
    <row r="779" spans="1:18" ht="21" x14ac:dyDescent="0.4">
      <c r="A779" s="6">
        <v>5</v>
      </c>
      <c r="B779" s="6" t="s">
        <v>20</v>
      </c>
      <c r="C779" s="7">
        <f t="shared" si="70"/>
        <v>0.63457529077445229</v>
      </c>
      <c r="D779" s="7">
        <f t="shared" si="71"/>
        <v>0.65055762081784385</v>
      </c>
      <c r="E779" s="7">
        <f t="shared" si="72"/>
        <v>0.20564571540026691</v>
      </c>
      <c r="F779" s="7">
        <f t="shared" si="73"/>
        <v>0.8106727587692506</v>
      </c>
      <c r="G779" s="7">
        <f t="shared" si="74"/>
        <v>0.77622259225454648</v>
      </c>
      <c r="H779" s="7">
        <f t="shared" si="75"/>
        <v>0.38341968911917101</v>
      </c>
      <c r="I779" s="7">
        <f t="shared" si="76"/>
        <v>0.14732127655052341</v>
      </c>
      <c r="J779" s="7">
        <f t="shared" si="77"/>
        <v>0.25236443532775393</v>
      </c>
      <c r="K779" s="7">
        <f t="shared" si="78"/>
        <v>3.4577735891878368E-2</v>
      </c>
      <c r="L779" s="7">
        <f t="shared" si="79"/>
        <v>0.50650129460100046</v>
      </c>
      <c r="M779" s="6">
        <f t="shared" si="80"/>
        <v>4.4018584095066871</v>
      </c>
    </row>
    <row r="780" spans="1:18" ht="21" x14ac:dyDescent="0.4">
      <c r="A780" s="6">
        <v>6</v>
      </c>
      <c r="B780" s="6" t="s">
        <v>21</v>
      </c>
      <c r="C780" s="7">
        <f t="shared" si="70"/>
        <v>0.66845032380920888</v>
      </c>
      <c r="D780" s="7">
        <f t="shared" si="71"/>
        <v>0.61338289962825276</v>
      </c>
      <c r="E780" s="7">
        <f t="shared" si="72"/>
        <v>0.11648942536582342</v>
      </c>
      <c r="F780" s="7">
        <f t="shared" si="73"/>
        <v>0.90485895107633796</v>
      </c>
      <c r="G780" s="7">
        <f t="shared" si="74"/>
        <v>0.90128203009733432</v>
      </c>
      <c r="H780" s="7">
        <f t="shared" si="75"/>
        <v>0.39896373056994827</v>
      </c>
      <c r="I780" s="7">
        <f t="shared" si="76"/>
        <v>2.4063711904774448E-2</v>
      </c>
      <c r="J780" s="7">
        <f t="shared" si="77"/>
        <v>0.29845481828999793</v>
      </c>
      <c r="K780" s="7">
        <f t="shared" si="78"/>
        <v>1.0799925680481116E-2</v>
      </c>
      <c r="L780" s="7">
        <f t="shared" si="79"/>
        <v>0.18721227717120592</v>
      </c>
      <c r="M780" s="6">
        <f t="shared" si="80"/>
        <v>4.1239580935933651</v>
      </c>
    </row>
    <row r="781" spans="1:18" ht="21" x14ac:dyDescent="0.4">
      <c r="A781" s="6">
        <v>7</v>
      </c>
      <c r="B781" s="6" t="s">
        <v>22</v>
      </c>
      <c r="C781" s="7">
        <f t="shared" si="70"/>
        <v>0.41981783660226035</v>
      </c>
      <c r="D781" s="7">
        <f t="shared" si="71"/>
        <v>0.5985130111524164</v>
      </c>
      <c r="E781" s="7">
        <f t="shared" si="72"/>
        <v>0.24903030759751238</v>
      </c>
      <c r="F781" s="7">
        <f t="shared" si="73"/>
        <v>0.93293527882677996</v>
      </c>
      <c r="G781" s="7">
        <f t="shared" si="74"/>
        <v>0.81524545157782369</v>
      </c>
      <c r="H781" s="7">
        <f t="shared" si="75"/>
        <v>0.26424870466321243</v>
      </c>
      <c r="I781" s="7">
        <f t="shared" si="76"/>
        <v>0.3377072198486088</v>
      </c>
      <c r="J781" s="7">
        <f t="shared" si="77"/>
        <v>0.41906678284948773</v>
      </c>
      <c r="K781" s="7">
        <f t="shared" si="78"/>
        <v>1.2436344961161035E-2</v>
      </c>
      <c r="L781" s="7">
        <f t="shared" si="79"/>
        <v>0.28463629294925641</v>
      </c>
      <c r="M781" s="6">
        <f t="shared" si="80"/>
        <v>4.3336372310285194</v>
      </c>
    </row>
    <row r="782" spans="1:18" ht="21" x14ac:dyDescent="0.4">
      <c r="A782" s="6">
        <v>8</v>
      </c>
      <c r="B782" s="6" t="s">
        <v>23</v>
      </c>
      <c r="C782" s="7">
        <f t="shared" si="70"/>
        <v>0.66475844070279899</v>
      </c>
      <c r="D782" s="7">
        <f t="shared" si="71"/>
        <v>0.69144981412639406</v>
      </c>
      <c r="E782" s="7">
        <f t="shared" si="72"/>
        <v>0.17806433881385011</v>
      </c>
      <c r="F782" s="7">
        <f t="shared" si="73"/>
        <v>0.76853992067913279</v>
      </c>
      <c r="G782" s="7">
        <f t="shared" si="74"/>
        <v>0.90432548913999256</v>
      </c>
      <c r="H782" s="7">
        <f t="shared" si="75"/>
        <v>0.38341968911917101</v>
      </c>
      <c r="I782" s="7">
        <f t="shared" si="76"/>
        <v>3.4274310409076865E-2</v>
      </c>
      <c r="J782" s="7">
        <f t="shared" si="77"/>
        <v>0.32287234686660726</v>
      </c>
      <c r="K782" s="7">
        <f t="shared" si="78"/>
        <v>3.0218019894024378E-2</v>
      </c>
      <c r="L782" s="7">
        <f t="shared" si="79"/>
        <v>0.26515806176408913</v>
      </c>
      <c r="M782" s="6">
        <f t="shared" si="80"/>
        <v>4.2430804315151374</v>
      </c>
    </row>
    <row r="783" spans="1:18" ht="21" x14ac:dyDescent="0.4">
      <c r="A783" s="6">
        <v>9</v>
      </c>
      <c r="B783" s="6" t="s">
        <v>24</v>
      </c>
      <c r="C783" s="7">
        <f t="shared" si="70"/>
        <v>0.62018609885741682</v>
      </c>
      <c r="D783" s="7">
        <f t="shared" si="71"/>
        <v>0.24163568773234198</v>
      </c>
      <c r="E783" s="7">
        <f t="shared" si="72"/>
        <v>0.21034456772775029</v>
      </c>
      <c r="F783" s="7">
        <f t="shared" si="73"/>
        <v>0.7922298177887539</v>
      </c>
      <c r="G783" s="7">
        <f t="shared" si="74"/>
        <v>0.82125268132913032</v>
      </c>
      <c r="H783" s="7">
        <f t="shared" si="75"/>
        <v>0.11398963730569961</v>
      </c>
      <c r="I783" s="7">
        <f t="shared" si="76"/>
        <v>1.1701857343909113E-2</v>
      </c>
      <c r="J783" s="7">
        <f t="shared" si="77"/>
        <v>0.31591911409679618</v>
      </c>
      <c r="K783" s="7">
        <f t="shared" si="78"/>
        <v>5.2263489675704336E-2</v>
      </c>
      <c r="L783" s="7">
        <f t="shared" si="79"/>
        <v>0.31306868554461947</v>
      </c>
      <c r="M783" s="6">
        <f t="shared" si="80"/>
        <v>3.4925916374021218</v>
      </c>
    </row>
    <row r="784" spans="1:18" ht="21" x14ac:dyDescent="0.4">
      <c r="A784" s="6">
        <v>10</v>
      </c>
      <c r="B784" s="6" t="s">
        <v>25</v>
      </c>
      <c r="C784" s="7">
        <f t="shared" si="70"/>
        <v>0.60643631350864857</v>
      </c>
      <c r="D784" s="7">
        <f t="shared" si="71"/>
        <v>0.60594795539033453</v>
      </c>
      <c r="E784" s="7">
        <f t="shared" si="72"/>
        <v>0.17389743203287433</v>
      </c>
      <c r="F784" s="7">
        <f t="shared" si="73"/>
        <v>0.9414753534436977</v>
      </c>
      <c r="G784" s="7">
        <f t="shared" si="74"/>
        <v>0.9215622043217796</v>
      </c>
      <c r="H784" s="7">
        <f t="shared" si="75"/>
        <v>0.55440414507772018</v>
      </c>
      <c r="I784" s="7">
        <f t="shared" si="76"/>
        <v>1.1296878429914562E-2</v>
      </c>
      <c r="J784" s="7">
        <f t="shared" si="77"/>
        <v>0.36189559580164893</v>
      </c>
      <c r="K784" s="7">
        <f t="shared" si="78"/>
        <v>1.8989193625726118E-2</v>
      </c>
      <c r="L784" s="7">
        <f t="shared" si="79"/>
        <v>0.30320658082484325</v>
      </c>
      <c r="M784" s="6">
        <f t="shared" si="80"/>
        <v>4.4991116524571888</v>
      </c>
    </row>
    <row r="785" spans="1:13" ht="21" x14ac:dyDescent="0.4">
      <c r="A785" s="6">
        <v>11</v>
      </c>
      <c r="B785" s="6" t="s">
        <v>26</v>
      </c>
      <c r="C785" s="7">
        <f t="shared" si="70"/>
        <v>0.5263625512644472</v>
      </c>
      <c r="D785" s="7">
        <f t="shared" si="71"/>
        <v>0.73605947955390327</v>
      </c>
      <c r="E785" s="7">
        <f t="shared" si="72"/>
        <v>0.29018516137898026</v>
      </c>
      <c r="F785" s="7">
        <f t="shared" si="73"/>
        <v>0.85248108893111907</v>
      </c>
      <c r="G785" s="7">
        <f t="shared" si="74"/>
        <v>0.84704480616486399</v>
      </c>
      <c r="H785" s="7">
        <f t="shared" si="75"/>
        <v>0.22797927461139902</v>
      </c>
      <c r="I785" s="7">
        <f t="shared" si="76"/>
        <v>0.91143549979831573</v>
      </c>
      <c r="J785" s="7">
        <f t="shared" si="77"/>
        <v>0.33868280090561292</v>
      </c>
      <c r="K785" s="7">
        <f t="shared" si="78"/>
        <v>2.5261729119870142E-2</v>
      </c>
      <c r="L785" s="7">
        <f t="shared" si="79"/>
        <v>0.28654478017035606</v>
      </c>
      <c r="M785" s="6">
        <f t="shared" si="80"/>
        <v>5.0420371718988681</v>
      </c>
    </row>
    <row r="786" spans="1:13" ht="21" x14ac:dyDescent="0.4">
      <c r="A786" s="6">
        <v>12</v>
      </c>
      <c r="B786" s="6" t="s">
        <v>27</v>
      </c>
      <c r="C786" s="7">
        <f t="shared" si="70"/>
        <v>0.55769063797163665</v>
      </c>
      <c r="D786" s="7">
        <f t="shared" si="71"/>
        <v>0.81040892193308545</v>
      </c>
      <c r="E786" s="7">
        <f t="shared" si="72"/>
        <v>0.35774889510477115</v>
      </c>
      <c r="F786" s="7">
        <f t="shared" si="73"/>
        <v>0.97731596245696284</v>
      </c>
      <c r="G786" s="7">
        <f t="shared" si="74"/>
        <v>0.92112900957185151</v>
      </c>
      <c r="H786" s="7">
        <f t="shared" si="75"/>
        <v>0.56476683937823813</v>
      </c>
      <c r="I786" s="7">
        <f t="shared" si="76"/>
        <v>5.952842316795158E-2</v>
      </c>
      <c r="J786" s="7">
        <f t="shared" si="77"/>
        <v>0.16794396770166722</v>
      </c>
      <c r="K786" s="7">
        <f t="shared" si="78"/>
        <v>2.0670613501383679E-2</v>
      </c>
      <c r="L786" s="7">
        <f t="shared" si="79"/>
        <v>0.28586324867769985</v>
      </c>
      <c r="M786" s="6">
        <f t="shared" si="80"/>
        <v>4.7230665194652479</v>
      </c>
    </row>
    <row r="787" spans="1:13" ht="21" x14ac:dyDescent="0.4">
      <c r="A787" s="6">
        <v>13</v>
      </c>
      <c r="B787" s="6" t="s">
        <v>27</v>
      </c>
      <c r="C787" s="7">
        <f t="shared" si="70"/>
        <v>0.82570901005249653</v>
      </c>
      <c r="D787" s="7">
        <f t="shared" si="71"/>
        <v>0.86988847583643114</v>
      </c>
      <c r="E787" s="7">
        <f t="shared" si="72"/>
        <v>0.23964590158120821</v>
      </c>
      <c r="F787" s="7">
        <f t="shared" si="73"/>
        <v>0.64882648648219443</v>
      </c>
      <c r="G787" s="7">
        <f t="shared" si="74"/>
        <v>0.90759026751920047</v>
      </c>
      <c r="H787" s="7">
        <f t="shared" si="75"/>
        <v>0.33160621761658032</v>
      </c>
      <c r="I787" s="7">
        <f t="shared" si="76"/>
        <v>4.0884986691751765E-2</v>
      </c>
      <c r="J787" s="7">
        <f t="shared" si="77"/>
        <v>0.32798754452204565</v>
      </c>
      <c r="K787" s="7">
        <f t="shared" si="78"/>
        <v>1.1523602069328674E-2</v>
      </c>
      <c r="L787" s="7">
        <f t="shared" si="79"/>
        <v>0.35323596457494505</v>
      </c>
      <c r="M787" s="6">
        <f t="shared" si="80"/>
        <v>4.5568984569461826</v>
      </c>
    </row>
    <row r="788" spans="1:13" ht="21" x14ac:dyDescent="0.4">
      <c r="A788" s="6">
        <v>14</v>
      </c>
      <c r="B788" s="6" t="s">
        <v>28</v>
      </c>
      <c r="C788" s="7">
        <f t="shared" si="70"/>
        <v>0.56403643375387169</v>
      </c>
      <c r="D788" s="7">
        <f t="shared" si="71"/>
        <v>0.95539033457249056</v>
      </c>
      <c r="E788" s="7">
        <f t="shared" si="72"/>
        <v>0.35167806655525363</v>
      </c>
      <c r="F788" s="7">
        <f t="shared" si="73"/>
        <v>0.79366694644564184</v>
      </c>
      <c r="G788" s="7">
        <f t="shared" si="74"/>
        <v>0.53261056751470848</v>
      </c>
      <c r="H788" s="7">
        <f t="shared" si="75"/>
        <v>0.33160621761658032</v>
      </c>
      <c r="I788" s="7">
        <f t="shared" si="76"/>
        <v>0.54327434589755064</v>
      </c>
      <c r="J788" s="7">
        <f t="shared" si="77"/>
        <v>0.29730780480371005</v>
      </c>
      <c r="K788" s="7">
        <f t="shared" si="78"/>
        <v>3.5191373522986437E-2</v>
      </c>
      <c r="L788" s="7">
        <f t="shared" si="79"/>
        <v>0.25636147200678261</v>
      </c>
      <c r="M788" s="6">
        <f t="shared" si="80"/>
        <v>4.6611235626895766</v>
      </c>
    </row>
    <row r="789" spans="1:13" ht="21" x14ac:dyDescent="0.4">
      <c r="A789" s="6">
        <v>15</v>
      </c>
      <c r="B789" s="6" t="s">
        <v>29</v>
      </c>
      <c r="C789" s="7">
        <f t="shared" si="70"/>
        <v>0.66050426992235334</v>
      </c>
      <c r="D789" s="7">
        <f t="shared" si="71"/>
        <v>0.94052044609665419</v>
      </c>
      <c r="E789" s="7">
        <f t="shared" si="72"/>
        <v>0.25107386507201218</v>
      </c>
      <c r="F789" s="7">
        <f t="shared" si="73"/>
        <v>0.47952876282170703</v>
      </c>
      <c r="G789" s="7">
        <f t="shared" si="74"/>
        <v>0.76661381906393211</v>
      </c>
      <c r="H789" s="7">
        <f t="shared" si="75"/>
        <v>0.3730569948186529</v>
      </c>
      <c r="I789" s="7">
        <f t="shared" si="76"/>
        <v>9.690526688208044E-2</v>
      </c>
      <c r="J789" s="7">
        <f t="shared" si="77"/>
        <v>0.29847477049075627</v>
      </c>
      <c r="K789" s="7">
        <f t="shared" si="78"/>
        <v>2.6402881628839268E-2</v>
      </c>
      <c r="L789" s="7">
        <f t="shared" si="79"/>
        <v>0.20875125859661101</v>
      </c>
      <c r="M789" s="6">
        <f t="shared" si="80"/>
        <v>4.1018323353935982</v>
      </c>
    </row>
    <row r="790" spans="1:13" ht="21" x14ac:dyDescent="0.4">
      <c r="A790" s="6">
        <v>16</v>
      </c>
      <c r="B790" s="6" t="s">
        <v>30</v>
      </c>
      <c r="C790" s="7">
        <f t="shared" si="70"/>
        <v>0.50515697841618301</v>
      </c>
      <c r="D790" s="7">
        <f t="shared" si="71"/>
        <v>0.39405204460966547</v>
      </c>
      <c r="E790" s="7">
        <f t="shared" si="72"/>
        <v>0.2060269430419307</v>
      </c>
      <c r="F790" s="7">
        <f t="shared" si="73"/>
        <v>0.68813018695412209</v>
      </c>
      <c r="G790" s="7">
        <f t="shared" si="74"/>
        <v>0.92706374230606847</v>
      </c>
      <c r="H790" s="7">
        <f t="shared" si="75"/>
        <v>5.1813471502590663E-2</v>
      </c>
      <c r="I790" s="7">
        <f t="shared" si="76"/>
        <v>4.0880949638991988E-3</v>
      </c>
      <c r="J790" s="7">
        <f t="shared" si="77"/>
        <v>0.60933335826772805</v>
      </c>
      <c r="K790" s="7">
        <f t="shared" si="78"/>
        <v>0.1166422085692987</v>
      </c>
      <c r="L790" s="7">
        <f t="shared" si="79"/>
        <v>0.47044731296638975</v>
      </c>
      <c r="M790" s="6">
        <f t="shared" si="80"/>
        <v>3.9727543415978768</v>
      </c>
    </row>
    <row r="791" spans="1:13" ht="21" x14ac:dyDescent="0.4">
      <c r="A791" s="6">
        <v>17</v>
      </c>
      <c r="B791" s="6" t="s">
        <v>31</v>
      </c>
      <c r="C791" s="7">
        <f t="shared" si="70"/>
        <v>0.78764134053980217</v>
      </c>
      <c r="D791" s="7">
        <f t="shared" si="71"/>
        <v>0.82527881040892193</v>
      </c>
      <c r="E791" s="7">
        <f t="shared" si="72"/>
        <v>0.19332231023950855</v>
      </c>
      <c r="F791" s="7">
        <f t="shared" si="73"/>
        <v>0.81805595554436017</v>
      </c>
      <c r="G791" s="7">
        <f t="shared" si="74"/>
        <v>0.93840626223824952</v>
      </c>
      <c r="H791" s="7">
        <f t="shared" si="75"/>
        <v>0.30051813471502586</v>
      </c>
      <c r="I791" s="7">
        <f t="shared" si="76"/>
        <v>4.0843402160453984E-2</v>
      </c>
      <c r="J791" s="7">
        <f t="shared" si="77"/>
        <v>0.27951991733147458</v>
      </c>
      <c r="K791" s="7">
        <f t="shared" si="78"/>
        <v>9.651820771620901E-3</v>
      </c>
      <c r="L791" s="7">
        <f t="shared" si="79"/>
        <v>0.16138512933468457</v>
      </c>
      <c r="M791" s="6">
        <f t="shared" si="80"/>
        <v>4.3546230832841024</v>
      </c>
    </row>
    <row r="792" spans="1:13" ht="21" x14ac:dyDescent="0.4">
      <c r="A792" s="6">
        <v>18</v>
      </c>
      <c r="B792" s="6" t="s">
        <v>33</v>
      </c>
      <c r="C792" s="7">
        <f t="shared" si="70"/>
        <v>0.95799448760653083</v>
      </c>
      <c r="D792" s="7">
        <f t="shared" si="71"/>
        <v>0.8401486988847584</v>
      </c>
      <c r="E792" s="7">
        <f t="shared" si="72"/>
        <v>0.21006529631583387</v>
      </c>
      <c r="F792" s="7">
        <f t="shared" si="73"/>
        <v>0.83204923195772307</v>
      </c>
      <c r="G792" s="7">
        <f t="shared" si="74"/>
        <v>0.86091542007211841</v>
      </c>
      <c r="H792" s="7">
        <f t="shared" si="75"/>
        <v>0.26943005181347157</v>
      </c>
      <c r="I792" s="7">
        <f t="shared" si="76"/>
        <v>0.12573647067339522</v>
      </c>
      <c r="J792" s="7">
        <f t="shared" si="77"/>
        <v>0.52203886615283412</v>
      </c>
      <c r="K792" s="7">
        <f t="shared" si="78"/>
        <v>1.4764556993647543E-2</v>
      </c>
      <c r="L792" s="7">
        <f t="shared" si="79"/>
        <v>0.29890113759745102</v>
      </c>
      <c r="M792" s="6">
        <f t="shared" si="80"/>
        <v>4.9320442180677633</v>
      </c>
    </row>
    <row r="793" spans="1:13" ht="21" x14ac:dyDescent="0.4">
      <c r="A793" s="6">
        <v>19</v>
      </c>
      <c r="B793" s="6" t="s">
        <v>34</v>
      </c>
      <c r="C793" s="7">
        <f t="shared" si="70"/>
        <v>0.83310770194629435</v>
      </c>
      <c r="D793" s="7">
        <f t="shared" si="71"/>
        <v>0.85130111524163554</v>
      </c>
      <c r="E793" s="7">
        <f t="shared" si="72"/>
        <v>0.22335506921941431</v>
      </c>
      <c r="F793" s="7">
        <f t="shared" si="73"/>
        <v>0.85647603986024301</v>
      </c>
      <c r="G793" s="7">
        <f t="shared" si="74"/>
        <v>0.68491387876778231</v>
      </c>
      <c r="H793" s="7">
        <f t="shared" si="75"/>
        <v>0.28497409326424866</v>
      </c>
      <c r="I793" s="7">
        <f t="shared" si="76"/>
        <v>2.9747059108597092E-2</v>
      </c>
      <c r="J793" s="7">
        <f t="shared" si="77"/>
        <v>0.38714680358448356</v>
      </c>
      <c r="K793" s="7">
        <f t="shared" si="78"/>
        <v>2.1384701743583558E-2</v>
      </c>
      <c r="L793" s="7">
        <f t="shared" si="79"/>
        <v>0.37964491118997962</v>
      </c>
      <c r="M793" s="6">
        <f t="shared" si="80"/>
        <v>4.552051373926262</v>
      </c>
    </row>
    <row r="794" spans="1:13" ht="21" x14ac:dyDescent="0.4">
      <c r="A794" s="6">
        <v>20</v>
      </c>
      <c r="B794" s="6" t="s">
        <v>35</v>
      </c>
      <c r="C794" s="7">
        <f t="shared" si="70"/>
        <v>0.50389939689737751</v>
      </c>
      <c r="D794" s="7">
        <f t="shared" si="71"/>
        <v>0.13382899628252792</v>
      </c>
      <c r="E794" s="7">
        <f t="shared" si="72"/>
        <v>0.15387633152619612</v>
      </c>
      <c r="F794" s="7">
        <f t="shared" si="73"/>
        <v>0.93217908157576812</v>
      </c>
      <c r="G794" s="7">
        <f t="shared" si="74"/>
        <v>0.81288627525001145</v>
      </c>
      <c r="H794" s="7">
        <f t="shared" si="75"/>
        <v>4.1450777202072568E-2</v>
      </c>
      <c r="I794" s="7">
        <f t="shared" si="76"/>
        <v>9.7690128771442484E-3</v>
      </c>
      <c r="J794" s="7">
        <f t="shared" si="77"/>
        <v>0.14667974482889601</v>
      </c>
      <c r="K794" s="7">
        <f t="shared" si="78"/>
        <v>2.7638839659668922E-2</v>
      </c>
      <c r="L794" s="7">
        <f t="shared" si="79"/>
        <v>0.25929446005068768</v>
      </c>
      <c r="M794" s="6">
        <f t="shared" si="80"/>
        <v>3.021502916150351</v>
      </c>
    </row>
    <row r="795" spans="1:13" ht="21" x14ac:dyDescent="0.4">
      <c r="A795" s="6">
        <v>21</v>
      </c>
      <c r="B795" s="6" t="s">
        <v>36</v>
      </c>
      <c r="C795" s="7">
        <f t="shared" si="70"/>
        <v>0.80427662996657112</v>
      </c>
      <c r="D795" s="7">
        <f t="shared" si="71"/>
        <v>0.69888475836431219</v>
      </c>
      <c r="E795" s="7">
        <f t="shared" si="72"/>
        <v>0.15293212818114524</v>
      </c>
      <c r="F795" s="7">
        <f t="shared" si="73"/>
        <v>0.58471210681530572</v>
      </c>
      <c r="G795" s="7">
        <f t="shared" si="74"/>
        <v>0.91841533599350478</v>
      </c>
      <c r="H795" s="7">
        <f t="shared" si="75"/>
        <v>0.21243523316062179</v>
      </c>
      <c r="I795" s="7">
        <f t="shared" si="76"/>
        <v>3.7423365117968316E-2</v>
      </c>
      <c r="J795" s="7">
        <f t="shared" si="77"/>
        <v>0.32058152946996465</v>
      </c>
      <c r="K795" s="7">
        <f t="shared" si="78"/>
        <v>3.1522297500394238E-2</v>
      </c>
      <c r="L795" s="7">
        <f t="shared" si="79"/>
        <v>0.30341659160880496</v>
      </c>
      <c r="M795" s="6">
        <f t="shared" si="80"/>
        <v>4.0645999761785934</v>
      </c>
    </row>
    <row r="796" spans="1:13" ht="21" x14ac:dyDescent="0.4">
      <c r="A796" s="6">
        <v>22</v>
      </c>
      <c r="B796" s="6" t="s">
        <v>37</v>
      </c>
      <c r="C796" s="7">
        <f t="shared" si="70"/>
        <v>0.87601948568347165</v>
      </c>
      <c r="D796" s="7">
        <f t="shared" si="71"/>
        <v>0.76951672862453535</v>
      </c>
      <c r="E796" s="7">
        <f t="shared" si="72"/>
        <v>0.1282343397447549</v>
      </c>
      <c r="F796" s="7">
        <f t="shared" si="73"/>
        <v>0.70320186832697118</v>
      </c>
      <c r="G796" s="7">
        <f t="shared" si="74"/>
        <v>0.78884439279931795</v>
      </c>
      <c r="H796" s="7">
        <f t="shared" si="75"/>
        <v>0.25388601036269437</v>
      </c>
      <c r="I796" s="7">
        <f t="shared" si="76"/>
        <v>0.12334217614388848</v>
      </c>
      <c r="J796" s="7">
        <f t="shared" si="77"/>
        <v>0.63601091950705557</v>
      </c>
      <c r="K796" s="7">
        <f t="shared" si="78"/>
        <v>3.3147893243129452E-2</v>
      </c>
      <c r="L796" s="7">
        <f t="shared" si="79"/>
        <v>0.38265468180231005</v>
      </c>
      <c r="M796" s="6">
        <f t="shared" si="80"/>
        <v>4.6948584962381297</v>
      </c>
    </row>
    <row r="797" spans="1:13" ht="21" x14ac:dyDescent="0.4">
      <c r="A797" s="6">
        <v>23</v>
      </c>
      <c r="B797" s="6" t="s">
        <v>37</v>
      </c>
      <c r="C797" s="7">
        <f t="shared" si="70"/>
        <v>0.81805843587435489</v>
      </c>
      <c r="D797" s="7">
        <f t="shared" si="71"/>
        <v>0.60594795539033453</v>
      </c>
      <c r="E797" s="7">
        <f t="shared" si="72"/>
        <v>0.21814643574319448</v>
      </c>
      <c r="F797" s="7">
        <f t="shared" si="73"/>
        <v>0.88224084579434991</v>
      </c>
      <c r="G797" s="7">
        <f t="shared" si="74"/>
        <v>0.77269493193887973</v>
      </c>
      <c r="H797" s="7">
        <f t="shared" si="75"/>
        <v>0.21761658031088094</v>
      </c>
      <c r="I797" s="7">
        <f t="shared" si="76"/>
        <v>4.1380886788881105E-2</v>
      </c>
      <c r="J797" s="7">
        <f t="shared" si="77"/>
        <v>0.51918573634339293</v>
      </c>
      <c r="K797" s="7">
        <f t="shared" si="78"/>
        <v>1.6498338124017988E-2</v>
      </c>
      <c r="L797" s="7">
        <f t="shared" si="79"/>
        <v>0.26566904665576246</v>
      </c>
      <c r="M797" s="6">
        <f t="shared" si="80"/>
        <v>4.3574391929640495</v>
      </c>
    </row>
    <row r="798" spans="1:13" ht="21" x14ac:dyDescent="0.4">
      <c r="A798" s="6">
        <v>24</v>
      </c>
      <c r="B798" s="6" t="s">
        <v>38</v>
      </c>
      <c r="C798" s="7">
        <f t="shared" si="70"/>
        <v>0.89902883546894308</v>
      </c>
      <c r="D798" s="7">
        <f t="shared" si="71"/>
        <v>0.6802973977695167</v>
      </c>
      <c r="E798" s="7">
        <f t="shared" si="72"/>
        <v>5.3866135903221424E-2</v>
      </c>
      <c r="F798" s="7">
        <f t="shared" si="73"/>
        <v>0.95273895462663882</v>
      </c>
      <c r="G798" s="7">
        <f t="shared" si="74"/>
        <v>0.84917540979049333</v>
      </c>
      <c r="H798" s="7">
        <f t="shared" si="75"/>
        <v>0.41450777202072531</v>
      </c>
      <c r="I798" s="7">
        <f t="shared" si="76"/>
        <v>4.4538777851116547E-2</v>
      </c>
      <c r="J798" s="7">
        <f t="shared" si="77"/>
        <v>0.55869046204919592</v>
      </c>
      <c r="K798" s="7">
        <f t="shared" si="78"/>
        <v>8.1565079502219102E-3</v>
      </c>
      <c r="L798" s="7">
        <f t="shared" si="79"/>
        <v>0.36141852236172528</v>
      </c>
      <c r="M798" s="6">
        <f t="shared" si="80"/>
        <v>4.8224187757917978</v>
      </c>
    </row>
    <row r="799" spans="1:13" ht="21" x14ac:dyDescent="0.4">
      <c r="A799" s="6">
        <v>25</v>
      </c>
      <c r="B799" s="6" t="s">
        <v>39</v>
      </c>
      <c r="C799" s="7">
        <f t="shared" si="70"/>
        <v>0.67163137954790153</v>
      </c>
      <c r="D799" s="7">
        <f t="shared" si="71"/>
        <v>0.36802973977695175</v>
      </c>
      <c r="E799" s="7">
        <f t="shared" si="72"/>
        <v>0.13897299046487613</v>
      </c>
      <c r="F799" s="7">
        <f t="shared" si="73"/>
        <v>0.74407321281051675</v>
      </c>
      <c r="G799" s="7">
        <f t="shared" si="74"/>
        <v>1</v>
      </c>
      <c r="H799" s="7">
        <f t="shared" si="75"/>
        <v>9.8445595854922366E-2</v>
      </c>
      <c r="I799" s="7">
        <f t="shared" si="76"/>
        <v>0.11581957538945965</v>
      </c>
      <c r="J799" s="7">
        <f t="shared" si="77"/>
        <v>1</v>
      </c>
      <c r="K799" s="7">
        <f t="shared" si="78"/>
        <v>4.652428895275542E-2</v>
      </c>
      <c r="L799" s="7">
        <f t="shared" si="79"/>
        <v>0.43101844254678928</v>
      </c>
      <c r="M799" s="6">
        <f t="shared" si="80"/>
        <v>4.6145152253441726</v>
      </c>
    </row>
    <row r="800" spans="1:13" ht="21" x14ac:dyDescent="0.4">
      <c r="A800" s="6">
        <v>26</v>
      </c>
      <c r="B800" s="6" t="s">
        <v>40</v>
      </c>
      <c r="C800" s="7">
        <f t="shared" si="70"/>
        <v>0.84049233391774125</v>
      </c>
      <c r="D800" s="7">
        <f t="shared" si="71"/>
        <v>0.86245353159851301</v>
      </c>
      <c r="E800" s="7">
        <f t="shared" si="72"/>
        <v>0.16440885334704572</v>
      </c>
      <c r="F800" s="7">
        <f t="shared" si="73"/>
        <v>0.97711942637119253</v>
      </c>
      <c r="G800" s="7">
        <f t="shared" si="74"/>
        <v>0.87269701963295965</v>
      </c>
      <c r="H800" s="7">
        <f t="shared" si="75"/>
        <v>0.36787564766839376</v>
      </c>
      <c r="I800" s="7">
        <f t="shared" si="76"/>
        <v>4.1133617675283403E-2</v>
      </c>
      <c r="J800" s="7">
        <f t="shared" si="77"/>
        <v>0.28823664618892975</v>
      </c>
      <c r="K800" s="7">
        <f t="shared" si="78"/>
        <v>2.2822850271714368E-2</v>
      </c>
      <c r="L800" s="7">
        <f t="shared" si="79"/>
        <v>0.19516892395556668</v>
      </c>
      <c r="M800" s="6">
        <f t="shared" si="80"/>
        <v>4.6324088506273409</v>
      </c>
    </row>
    <row r="801" spans="1:13" ht="21" x14ac:dyDescent="0.4">
      <c r="A801" s="6">
        <v>27</v>
      </c>
      <c r="B801" s="6" t="s">
        <v>41</v>
      </c>
      <c r="C801" s="7">
        <f t="shared" si="70"/>
        <v>0.63277057718128105</v>
      </c>
      <c r="D801" s="7">
        <f t="shared" si="71"/>
        <v>0.77323420074349436</v>
      </c>
      <c r="E801" s="7">
        <f t="shared" si="72"/>
        <v>0.22128491446758902</v>
      </c>
      <c r="F801" s="7">
        <f t="shared" si="73"/>
        <v>0.85484434357489225</v>
      </c>
      <c r="G801" s="7">
        <f t="shared" si="74"/>
        <v>0.87361826768108319</v>
      </c>
      <c r="H801" s="7">
        <f t="shared" si="75"/>
        <v>0.44041450777202062</v>
      </c>
      <c r="I801" s="7">
        <f t="shared" si="76"/>
        <v>2.5874490444403968E-2</v>
      </c>
      <c r="J801" s="7">
        <f t="shared" si="77"/>
        <v>0.52730059607175717</v>
      </c>
      <c r="K801" s="7">
        <f t="shared" si="78"/>
        <v>1.7538466187802141E-2</v>
      </c>
      <c r="L801" s="7">
        <f t="shared" si="79"/>
        <v>0.17200872379315871</v>
      </c>
      <c r="M801" s="6">
        <f t="shared" si="80"/>
        <v>4.5388890879174832</v>
      </c>
    </row>
    <row r="802" spans="1:13" ht="21" x14ac:dyDescent="0.4">
      <c r="A802" s="6">
        <v>28</v>
      </c>
      <c r="B802" s="6" t="s">
        <v>42</v>
      </c>
      <c r="C802" s="7">
        <f t="shared" si="70"/>
        <v>0.54646672685538211</v>
      </c>
      <c r="D802" s="7">
        <f t="shared" si="71"/>
        <v>0.89219330855018575</v>
      </c>
      <c r="E802" s="7">
        <f t="shared" si="72"/>
        <v>0.28647040831253578</v>
      </c>
      <c r="F802" s="7">
        <f t="shared" si="73"/>
        <v>0.87691886711256561</v>
      </c>
      <c r="G802" s="7">
        <f t="shared" si="74"/>
        <v>0.8138525552800534</v>
      </c>
      <c r="H802" s="7">
        <f t="shared" si="75"/>
        <v>0.12953367875647664</v>
      </c>
      <c r="I802" s="7">
        <f t="shared" si="76"/>
        <v>0.50584137682736086</v>
      </c>
      <c r="J802" s="7">
        <f t="shared" si="77"/>
        <v>0.28574999922651095</v>
      </c>
      <c r="K802" s="7">
        <f t="shared" si="78"/>
        <v>4.1013911581163805E-2</v>
      </c>
      <c r="L802" s="7">
        <f t="shared" si="79"/>
        <v>0.15527208604197631</v>
      </c>
      <c r="M802" s="6">
        <f t="shared" si="80"/>
        <v>4.5333129185442118</v>
      </c>
    </row>
    <row r="803" spans="1:13" ht="21" x14ac:dyDescent="0.4">
      <c r="A803" s="6">
        <v>29</v>
      </c>
      <c r="B803" s="6" t="s">
        <v>43</v>
      </c>
      <c r="C803" s="7">
        <f t="shared" si="70"/>
        <v>0.44104368804094035</v>
      </c>
      <c r="D803" s="7">
        <f t="shared" si="71"/>
        <v>0.49814126394052044</v>
      </c>
      <c r="E803" s="7">
        <f t="shared" si="72"/>
        <v>0.30286319690407693</v>
      </c>
      <c r="F803" s="7">
        <f t="shared" si="73"/>
        <v>0.74422418685074487</v>
      </c>
      <c r="G803" s="7">
        <f t="shared" si="74"/>
        <v>0.76137478403729897</v>
      </c>
      <c r="H803" s="7">
        <f t="shared" si="75"/>
        <v>9.3264248704663225E-2</v>
      </c>
      <c r="I803" s="7">
        <f t="shared" si="76"/>
        <v>0.64430416775033439</v>
      </c>
      <c r="J803" s="7">
        <f t="shared" si="77"/>
        <v>0.15836529739017835</v>
      </c>
      <c r="K803" s="7">
        <f t="shared" si="78"/>
        <v>1.8547743507478082E-2</v>
      </c>
      <c r="L803" s="7">
        <f t="shared" si="79"/>
        <v>7.3067744732468604E-3</v>
      </c>
      <c r="M803" s="6">
        <f t="shared" si="80"/>
        <v>3.669435351599482</v>
      </c>
    </row>
    <row r="804" spans="1:13" ht="21" x14ac:dyDescent="0.4">
      <c r="A804" s="6">
        <v>30</v>
      </c>
      <c r="B804" s="6" t="s">
        <v>44</v>
      </c>
      <c r="C804" s="7">
        <f t="shared" si="70"/>
        <v>0.78802506995047095</v>
      </c>
      <c r="D804" s="7">
        <f t="shared" si="71"/>
        <v>0.52788104089219334</v>
      </c>
      <c r="E804" s="7">
        <f t="shared" si="72"/>
        <v>0.2091321751696685</v>
      </c>
      <c r="F804" s="7">
        <f t="shared" si="73"/>
        <v>0.70633731117269161</v>
      </c>
      <c r="G804" s="7">
        <f t="shared" si="74"/>
        <v>0.88128804360296864</v>
      </c>
      <c r="H804" s="7">
        <f t="shared" si="75"/>
        <v>5.6994818652849805E-2</v>
      </c>
      <c r="I804" s="7">
        <f t="shared" si="76"/>
        <v>1.406521292132186E-2</v>
      </c>
      <c r="J804" s="7">
        <f t="shared" si="77"/>
        <v>0.7089754323531493</v>
      </c>
      <c r="K804" s="7">
        <f t="shared" si="78"/>
        <v>3.1049635890824927E-2</v>
      </c>
      <c r="L804" s="7">
        <f t="shared" si="79"/>
        <v>0.24072444312858929</v>
      </c>
      <c r="M804" s="6">
        <f t="shared" si="80"/>
        <v>4.164473183734728</v>
      </c>
    </row>
    <row r="805" spans="1:13" ht="21" x14ac:dyDescent="0.4">
      <c r="A805" s="6">
        <v>31</v>
      </c>
      <c r="B805" s="6" t="s">
        <v>45</v>
      </c>
      <c r="C805" s="7">
        <f t="shared" si="70"/>
        <v>0.15205747871392228</v>
      </c>
      <c r="D805" s="7">
        <f t="shared" si="71"/>
        <v>0.59479553903345717</v>
      </c>
      <c r="E805" s="7">
        <f t="shared" si="72"/>
        <v>0.19483835504705513</v>
      </c>
      <c r="F805" s="7">
        <f t="shared" si="73"/>
        <v>0.96003837031994577</v>
      </c>
      <c r="G805" s="7">
        <f t="shared" si="74"/>
        <v>0.68179437251694663</v>
      </c>
      <c r="H805" s="7">
        <f t="shared" si="75"/>
        <v>0.17616580310880836</v>
      </c>
      <c r="I805" s="7">
        <f t="shared" si="76"/>
        <v>0.65616725917823637</v>
      </c>
      <c r="J805" s="7">
        <f t="shared" si="77"/>
        <v>0.26863125836267271</v>
      </c>
      <c r="K805" s="7">
        <f t="shared" si="78"/>
        <v>3.0321678327603241E-2</v>
      </c>
      <c r="L805" s="7">
        <f t="shared" si="79"/>
        <v>0.24562597118927934</v>
      </c>
      <c r="M805" s="6">
        <f t="shared" si="80"/>
        <v>3.9604360857979266</v>
      </c>
    </row>
    <row r="806" spans="1:13" ht="21" x14ac:dyDescent="0.4">
      <c r="A806" s="6">
        <v>32</v>
      </c>
      <c r="B806" s="6" t="s">
        <v>46</v>
      </c>
      <c r="C806" s="7">
        <f t="shared" si="70"/>
        <v>0.74631377648411246</v>
      </c>
      <c r="D806" s="7">
        <f t="shared" si="71"/>
        <v>0.4795539033457249</v>
      </c>
      <c r="E806" s="7">
        <f t="shared" si="72"/>
        <v>0.17216639256694757</v>
      </c>
      <c r="F806" s="7">
        <f t="shared" si="73"/>
        <v>0.76180775245282495</v>
      </c>
      <c r="G806" s="7">
        <f t="shared" si="74"/>
        <v>0.90161853192734143</v>
      </c>
      <c r="H806" s="7">
        <f t="shared" si="75"/>
        <v>5.6994818652849805E-2</v>
      </c>
      <c r="I806" s="7">
        <f t="shared" si="76"/>
        <v>5.6164016797076E-2</v>
      </c>
      <c r="J806" s="7">
        <f t="shared" si="77"/>
        <v>0.58862243856463192</v>
      </c>
      <c r="K806" s="7">
        <f t="shared" si="78"/>
        <v>3.3768039502451247E-2</v>
      </c>
      <c r="L806" s="7">
        <f t="shared" si="79"/>
        <v>0.32816016947788851</v>
      </c>
      <c r="M806" s="6">
        <f t="shared" si="80"/>
        <v>4.125169839771849</v>
      </c>
    </row>
    <row r="807" spans="1:13" ht="21" x14ac:dyDescent="0.4">
      <c r="A807" s="6">
        <v>33</v>
      </c>
      <c r="B807" s="6" t="s">
        <v>47</v>
      </c>
      <c r="C807" s="7">
        <f t="shared" si="70"/>
        <v>0.51225800906006047</v>
      </c>
      <c r="D807" s="7">
        <f t="shared" si="71"/>
        <v>0.48327137546468396</v>
      </c>
      <c r="E807" s="7">
        <f t="shared" si="72"/>
        <v>0.14971607406455159</v>
      </c>
      <c r="F807" s="7">
        <f t="shared" si="73"/>
        <v>0.85142809697664645</v>
      </c>
      <c r="G807" s="7">
        <f t="shared" si="74"/>
        <v>0.89976158709750109</v>
      </c>
      <c r="H807" s="7">
        <f t="shared" si="75"/>
        <v>0.29533678756476694</v>
      </c>
      <c r="I807" s="7">
        <f t="shared" si="76"/>
        <v>2.1715750634854966E-2</v>
      </c>
      <c r="J807" s="7">
        <f t="shared" si="77"/>
        <v>0.31804853412541673</v>
      </c>
      <c r="K807" s="7">
        <f t="shared" si="78"/>
        <v>2.3760596112419735E-2</v>
      </c>
      <c r="L807" s="7">
        <f t="shared" si="79"/>
        <v>0.22193558182514833</v>
      </c>
      <c r="M807" s="6">
        <f t="shared" si="80"/>
        <v>3.7772323929260505</v>
      </c>
    </row>
    <row r="808" spans="1:13" ht="21" x14ac:dyDescent="0.4">
      <c r="A808" s="6">
        <v>34</v>
      </c>
      <c r="B808" s="6" t="s">
        <v>49</v>
      </c>
      <c r="C808" s="7">
        <f t="shared" si="70"/>
        <v>0.80310409345986933</v>
      </c>
      <c r="D808" s="7">
        <f t="shared" si="71"/>
        <v>0.68401486988847571</v>
      </c>
      <c r="E808" s="7">
        <f t="shared" si="72"/>
        <v>0.19373013515849771</v>
      </c>
      <c r="F808" s="7">
        <f t="shared" si="73"/>
        <v>0.71175605390750829</v>
      </c>
      <c r="G808" s="7">
        <f t="shared" si="74"/>
        <v>0.87431086905911837</v>
      </c>
      <c r="H808" s="7">
        <f t="shared" si="75"/>
        <v>0.19689119170984457</v>
      </c>
      <c r="I808" s="7">
        <f t="shared" si="76"/>
        <v>1.9659381405415132E-2</v>
      </c>
      <c r="J808" s="7">
        <f t="shared" si="77"/>
        <v>0.29767072141695533</v>
      </c>
      <c r="K808" s="7">
        <f t="shared" si="78"/>
        <v>4.7231646354374095E-2</v>
      </c>
      <c r="L808" s="7">
        <f t="shared" si="79"/>
        <v>0.3750493448358132</v>
      </c>
      <c r="M808" s="6">
        <f t="shared" si="80"/>
        <v>4.2034183071958715</v>
      </c>
    </row>
    <row r="809" spans="1:13" ht="21" x14ac:dyDescent="0.4">
      <c r="A809" s="6">
        <v>35</v>
      </c>
      <c r="B809" s="6" t="s">
        <v>50</v>
      </c>
      <c r="C809" s="7">
        <f t="shared" si="70"/>
        <v>0.83978584580286697</v>
      </c>
      <c r="D809" s="7">
        <f t="shared" si="71"/>
        <v>0.61710037174721188</v>
      </c>
      <c r="E809" s="7">
        <f t="shared" si="72"/>
        <v>0.1368230438810748</v>
      </c>
      <c r="F809" s="7">
        <f t="shared" si="73"/>
        <v>0.87339178973266374</v>
      </c>
      <c r="G809" s="7">
        <f t="shared" si="74"/>
        <v>0.87981218663458027</v>
      </c>
      <c r="H809" s="7">
        <f t="shared" si="75"/>
        <v>0.1450777202072539</v>
      </c>
      <c r="I809" s="7">
        <f t="shared" si="76"/>
        <v>3.1326587195135876E-2</v>
      </c>
      <c r="J809" s="7">
        <f t="shared" si="77"/>
        <v>0.30126804139383295</v>
      </c>
      <c r="K809" s="7">
        <f t="shared" si="78"/>
        <v>3.0638147029636072E-2</v>
      </c>
      <c r="L809" s="7">
        <f t="shared" si="79"/>
        <v>7.8312341002069144E-2</v>
      </c>
      <c r="M809" s="6">
        <f t="shared" si="80"/>
        <v>3.9335360746263262</v>
      </c>
    </row>
    <row r="810" spans="1:13" ht="21" x14ac:dyDescent="0.4">
      <c r="A810" s="6">
        <v>36</v>
      </c>
      <c r="B810" s="6" t="s">
        <v>51</v>
      </c>
      <c r="C810" s="7">
        <f t="shared" si="70"/>
        <v>0.30376359203024189</v>
      </c>
      <c r="D810" s="7">
        <f t="shared" si="71"/>
        <v>0.79553903345724897</v>
      </c>
      <c r="E810" s="7">
        <f t="shared" si="72"/>
        <v>0.27606422355898175</v>
      </c>
      <c r="F810" s="7">
        <f t="shared" si="73"/>
        <v>0.79460946149842371</v>
      </c>
      <c r="G810" s="7">
        <f t="shared" si="74"/>
        <v>0.67772137518084474</v>
      </c>
      <c r="H810" s="7">
        <f t="shared" si="75"/>
        <v>0.17098445595854922</v>
      </c>
      <c r="I810" s="7">
        <f t="shared" si="76"/>
        <v>0.83913996831695614</v>
      </c>
      <c r="J810" s="7">
        <f t="shared" si="77"/>
        <v>0.18633537554626048</v>
      </c>
      <c r="K810" s="7">
        <f t="shared" si="78"/>
        <v>5.4279621706467995E-2</v>
      </c>
      <c r="L810" s="7">
        <f t="shared" si="79"/>
        <v>0.10075554430004206</v>
      </c>
      <c r="M810" s="6">
        <f t="shared" si="80"/>
        <v>4.199192651554017</v>
      </c>
    </row>
    <row r="811" spans="1:13" ht="21" x14ac:dyDescent="0.4">
      <c r="A811" s="6">
        <v>37</v>
      </c>
      <c r="B811" s="6" t="s">
        <v>52</v>
      </c>
      <c r="C811" s="7">
        <f t="shared" si="70"/>
        <v>0.62297152217455731</v>
      </c>
      <c r="D811" s="7">
        <f t="shared" si="71"/>
        <v>0.29739776951672858</v>
      </c>
      <c r="E811" s="7">
        <f t="shared" si="72"/>
        <v>0.18977600659612484</v>
      </c>
      <c r="F811" s="7">
        <f t="shared" si="73"/>
        <v>0.64455493412513387</v>
      </c>
      <c r="G811" s="7">
        <f t="shared" si="74"/>
        <v>0.8071836491944786</v>
      </c>
      <c r="H811" s="7">
        <f t="shared" si="75"/>
        <v>7.2538860103627034E-2</v>
      </c>
      <c r="I811" s="7">
        <f t="shared" si="76"/>
        <v>1.0026931850515224E-2</v>
      </c>
      <c r="J811" s="7">
        <f t="shared" si="77"/>
        <v>0.90636069245639972</v>
      </c>
      <c r="K811" s="7">
        <f t="shared" si="78"/>
        <v>2.7086505258452472E-2</v>
      </c>
      <c r="L811" s="7">
        <f t="shared" si="79"/>
        <v>0.44483551279865563</v>
      </c>
      <c r="M811" s="6">
        <f t="shared" si="80"/>
        <v>4.0227323840746729</v>
      </c>
    </row>
    <row r="812" spans="1:13" ht="21" x14ac:dyDescent="0.4">
      <c r="A812" s="6">
        <v>38</v>
      </c>
      <c r="B812" s="6" t="s">
        <v>53</v>
      </c>
      <c r="C812" s="7">
        <f t="shared" si="70"/>
        <v>0.85800417954283703</v>
      </c>
      <c r="D812" s="7">
        <f t="shared" si="71"/>
        <v>0.6802973977695167</v>
      </c>
      <c r="E812" s="7">
        <f t="shared" si="72"/>
        <v>0.23314065083537625</v>
      </c>
      <c r="F812" s="7">
        <f t="shared" si="73"/>
        <v>0.68823201591415906</v>
      </c>
      <c r="G812" s="7">
        <f t="shared" si="74"/>
        <v>0.64032604320731212</v>
      </c>
      <c r="H812" s="7">
        <f t="shared" si="75"/>
        <v>0.21243523316062179</v>
      </c>
      <c r="I812" s="7">
        <f t="shared" si="76"/>
        <v>0.16526954080643219</v>
      </c>
      <c r="J812" s="7">
        <f t="shared" si="77"/>
        <v>0.2534663050748282</v>
      </c>
      <c r="K812" s="7">
        <f t="shared" si="78"/>
        <v>4.0897801876997937E-2</v>
      </c>
      <c r="L812" s="7">
        <f t="shared" si="79"/>
        <v>0.43966577031956722</v>
      </c>
      <c r="M812" s="6">
        <f t="shared" si="80"/>
        <v>4.2117349385076475</v>
      </c>
    </row>
    <row r="813" spans="1:13" ht="21" x14ac:dyDescent="0.4">
      <c r="A813" s="6">
        <v>39</v>
      </c>
      <c r="B813" s="6" t="s">
        <v>54</v>
      </c>
      <c r="C813" s="7">
        <f t="shared" si="70"/>
        <v>0.73880497636147924</v>
      </c>
      <c r="D813" s="7">
        <f t="shared" si="71"/>
        <v>0.57249070631970256</v>
      </c>
      <c r="E813" s="7">
        <f t="shared" si="72"/>
        <v>0.26192112134121209</v>
      </c>
      <c r="F813" s="7">
        <f t="shared" si="73"/>
        <v>0.99438910044398432</v>
      </c>
      <c r="G813" s="7">
        <f t="shared" si="74"/>
        <v>0.85652101580911966</v>
      </c>
      <c r="H813" s="7">
        <f t="shared" si="75"/>
        <v>0.23834196891191711</v>
      </c>
      <c r="I813" s="7">
        <f t="shared" si="76"/>
        <v>3.500570546503718E-2</v>
      </c>
      <c r="J813" s="7">
        <f t="shared" si="77"/>
        <v>0.31863767389259451</v>
      </c>
      <c r="K813" s="7">
        <f t="shared" si="78"/>
        <v>1.5390739967234094E-2</v>
      </c>
      <c r="L813" s="7">
        <f t="shared" si="79"/>
        <v>0.27744383516536053</v>
      </c>
      <c r="M813" s="6">
        <f t="shared" si="80"/>
        <v>4.3089468436776412</v>
      </c>
    </row>
    <row r="814" spans="1:13" ht="21" x14ac:dyDescent="0.4">
      <c r="A814" s="6">
        <v>40</v>
      </c>
      <c r="B814" s="6" t="s">
        <v>55</v>
      </c>
      <c r="C814" s="7">
        <f t="shared" si="70"/>
        <v>0.94312458048790304</v>
      </c>
      <c r="D814" s="7">
        <f t="shared" si="71"/>
        <v>0.83643122676579917</v>
      </c>
      <c r="E814" s="7">
        <f t="shared" si="72"/>
        <v>0.20110201385718154</v>
      </c>
      <c r="F814" s="7">
        <f t="shared" si="73"/>
        <v>0.71113944018533937</v>
      </c>
      <c r="G814" s="7">
        <f t="shared" si="74"/>
        <v>0.81178343301928879</v>
      </c>
      <c r="H814" s="7">
        <f t="shared" si="75"/>
        <v>0.48704663212435234</v>
      </c>
      <c r="I814" s="7">
        <f t="shared" si="76"/>
        <v>0.1296493141508204</v>
      </c>
      <c r="J814" s="7">
        <f t="shared" si="77"/>
        <v>0.33206827815804785</v>
      </c>
      <c r="K814" s="7">
        <f t="shared" si="78"/>
        <v>1.4436163858470382E-2</v>
      </c>
      <c r="L814" s="7">
        <f t="shared" si="79"/>
        <v>0.17968576455534632</v>
      </c>
      <c r="M814" s="6">
        <f t="shared" si="80"/>
        <v>4.6464668471625501</v>
      </c>
    </row>
    <row r="815" spans="1:13" ht="21" x14ac:dyDescent="0.4">
      <c r="A815" s="6">
        <v>41</v>
      </c>
      <c r="B815" s="6" t="s">
        <v>56</v>
      </c>
      <c r="C815" s="7">
        <f t="shared" si="70"/>
        <v>0.84552257742781034</v>
      </c>
      <c r="D815" s="7">
        <f t="shared" si="71"/>
        <v>0.81040892193308545</v>
      </c>
      <c r="E815" s="7">
        <f t="shared" si="72"/>
        <v>0.23071808215898967</v>
      </c>
      <c r="F815" s="7">
        <f t="shared" si="73"/>
        <v>0.53995980498648277</v>
      </c>
      <c r="G815" s="7">
        <f t="shared" si="74"/>
        <v>0.91657879510013163</v>
      </c>
      <c r="H815" s="7">
        <f t="shared" si="75"/>
        <v>0.17616580310880836</v>
      </c>
      <c r="I815" s="7">
        <f t="shared" si="76"/>
        <v>1.7997305967900879E-2</v>
      </c>
      <c r="J815" s="7">
        <f t="shared" si="77"/>
        <v>0.49814193244444616</v>
      </c>
      <c r="K815" s="7">
        <f t="shared" si="78"/>
        <v>3.5330253666868254E-2</v>
      </c>
      <c r="L815" s="7">
        <f t="shared" si="79"/>
        <v>0.32367551555858015</v>
      </c>
      <c r="M815" s="6">
        <f t="shared" si="80"/>
        <v>4.3944989923531041</v>
      </c>
    </row>
    <row r="816" spans="1:13" ht="21" x14ac:dyDescent="0.4">
      <c r="A816" s="6">
        <v>42</v>
      </c>
      <c r="B816" s="6" t="s">
        <v>57</v>
      </c>
      <c r="C816" s="7">
        <f t="shared" si="70"/>
        <v>0.60904949384534213</v>
      </c>
      <c r="D816" s="7">
        <f t="shared" si="71"/>
        <v>0.83643122676579917</v>
      </c>
      <c r="E816" s="7">
        <f t="shared" si="72"/>
        <v>0.24058567204670483</v>
      </c>
      <c r="F816" s="7">
        <f t="shared" si="73"/>
        <v>0.64714471618174307</v>
      </c>
      <c r="G816" s="7">
        <f t="shared" si="74"/>
        <v>0.75618169709030059</v>
      </c>
      <c r="H816" s="7">
        <f t="shared" si="75"/>
        <v>0.26943005181347157</v>
      </c>
      <c r="I816" s="7">
        <f t="shared" si="76"/>
        <v>0.57833777324651214</v>
      </c>
      <c r="J816" s="7">
        <f t="shared" si="77"/>
        <v>0.33383896387767303</v>
      </c>
      <c r="K816" s="7">
        <f t="shared" si="78"/>
        <v>2.3447893393795671E-2</v>
      </c>
      <c r="L816" s="7">
        <f t="shared" si="79"/>
        <v>9.7379603804592249E-2</v>
      </c>
      <c r="M816" s="6">
        <f t="shared" si="80"/>
        <v>4.3918270920659346</v>
      </c>
    </row>
    <row r="817" spans="1:13" ht="21" x14ac:dyDescent="0.4">
      <c r="A817" s="6">
        <v>43</v>
      </c>
      <c r="B817" s="6" t="s">
        <v>58</v>
      </c>
      <c r="C817" s="7">
        <f t="shared" si="70"/>
        <v>0.8075267054374371</v>
      </c>
      <c r="D817" s="7">
        <f t="shared" si="71"/>
        <v>0.65427509293680297</v>
      </c>
      <c r="E817" s="7">
        <f t="shared" si="72"/>
        <v>0.15825601652577503</v>
      </c>
      <c r="F817" s="7">
        <f t="shared" si="73"/>
        <v>0.79715620290424427</v>
      </c>
      <c r="G817" s="7">
        <f t="shared" si="74"/>
        <v>0.94804872729583101</v>
      </c>
      <c r="H817" s="7">
        <f t="shared" si="75"/>
        <v>0.45077720207253891</v>
      </c>
      <c r="I817" s="7">
        <f t="shared" si="76"/>
        <v>6.6047263530676983E-2</v>
      </c>
      <c r="J817" s="7">
        <f t="shared" si="77"/>
        <v>0.41758128196771366</v>
      </c>
      <c r="K817" s="7">
        <f t="shared" si="78"/>
        <v>3.7837211300399812E-2</v>
      </c>
      <c r="L817" s="7">
        <f t="shared" si="79"/>
        <v>0.20282272692473124</v>
      </c>
      <c r="M817" s="6">
        <f t="shared" si="80"/>
        <v>4.5403284308961513</v>
      </c>
    </row>
    <row r="818" spans="1:13" ht="21" x14ac:dyDescent="0.4">
      <c r="A818" s="6">
        <v>44</v>
      </c>
      <c r="B818" s="6" t="s">
        <v>59</v>
      </c>
      <c r="C818" s="7">
        <f t="shared" si="70"/>
        <v>0.61407277866805776</v>
      </c>
      <c r="D818" s="7">
        <f t="shared" si="71"/>
        <v>0.48327137546468396</v>
      </c>
      <c r="E818" s="7">
        <f t="shared" si="72"/>
        <v>0.18212485648552451</v>
      </c>
      <c r="F818" s="7">
        <f t="shared" si="73"/>
        <v>0.45600640575819323</v>
      </c>
      <c r="G818" s="7">
        <f t="shared" si="74"/>
        <v>0.91394842918085639</v>
      </c>
      <c r="H818" s="7">
        <f t="shared" si="75"/>
        <v>9.3264248704663225E-2</v>
      </c>
      <c r="I818" s="7">
        <f t="shared" si="76"/>
        <v>9.4838044465424994E-3</v>
      </c>
      <c r="J818" s="7">
        <f t="shared" si="77"/>
        <v>0.68356920351020622</v>
      </c>
      <c r="K818" s="7">
        <f t="shared" si="78"/>
        <v>6.3228997134108414E-2</v>
      </c>
      <c r="L818" s="7">
        <f t="shared" si="79"/>
        <v>0.42289836201155356</v>
      </c>
      <c r="M818" s="6">
        <f t="shared" si="80"/>
        <v>3.9218684613643897</v>
      </c>
    </row>
    <row r="819" spans="1:13" ht="21" x14ac:dyDescent="0.4">
      <c r="A819" s="6">
        <v>45</v>
      </c>
      <c r="B819" s="6" t="s">
        <v>60</v>
      </c>
      <c r="C819" s="7">
        <f t="shared" si="70"/>
        <v>0.51783123336158932</v>
      </c>
      <c r="D819" s="7">
        <f t="shared" si="71"/>
        <v>0.77323420074349436</v>
      </c>
      <c r="E819" s="7">
        <f t="shared" si="72"/>
        <v>0.47510938130300068</v>
      </c>
      <c r="F819" s="7">
        <f t="shared" si="73"/>
        <v>0.56036337368014666</v>
      </c>
      <c r="G819" s="7">
        <f t="shared" si="74"/>
        <v>0.61327280127449846</v>
      </c>
      <c r="H819" s="7">
        <f t="shared" si="75"/>
        <v>0.15025906735751304</v>
      </c>
      <c r="I819" s="7">
        <f t="shared" si="76"/>
        <v>0.2208399240292</v>
      </c>
      <c r="J819" s="7">
        <f t="shared" si="77"/>
        <v>0.19580098817054539</v>
      </c>
      <c r="K819" s="7">
        <f t="shared" si="78"/>
        <v>3.9868660424193743E-2</v>
      </c>
      <c r="L819" s="7">
        <f t="shared" si="79"/>
        <v>0.35420619893580541</v>
      </c>
      <c r="M819" s="6">
        <f t="shared" si="80"/>
        <v>3.9007858292799877</v>
      </c>
    </row>
    <row r="820" spans="1:13" ht="21" x14ac:dyDescent="0.4">
      <c r="A820" s="6">
        <v>46</v>
      </c>
      <c r="B820" s="6" t="s">
        <v>61</v>
      </c>
      <c r="C820" s="7">
        <f t="shared" si="70"/>
        <v>0.93617223029138252</v>
      </c>
      <c r="D820" s="7">
        <f t="shared" si="71"/>
        <v>0.55390334572490707</v>
      </c>
      <c r="E820" s="7">
        <f t="shared" si="72"/>
        <v>0.1613523828944044</v>
      </c>
      <c r="F820" s="7">
        <f t="shared" si="73"/>
        <v>0.96476636147984718</v>
      </c>
      <c r="G820" s="7">
        <f t="shared" si="74"/>
        <v>0.86475587466790738</v>
      </c>
      <c r="H820" s="7">
        <f t="shared" si="75"/>
        <v>0.18134715025906731</v>
      </c>
      <c r="I820" s="7">
        <f t="shared" si="76"/>
        <v>7.3530797216209337E-2</v>
      </c>
      <c r="J820" s="7">
        <f t="shared" si="77"/>
        <v>0.40065366015976583</v>
      </c>
      <c r="K820" s="7">
        <f t="shared" si="78"/>
        <v>1.1329670650554673E-2</v>
      </c>
      <c r="L820" s="7">
        <f t="shared" si="79"/>
        <v>0.30310068552401159</v>
      </c>
      <c r="M820" s="6">
        <f t="shared" si="80"/>
        <v>4.4509121588680571</v>
      </c>
    </row>
    <row r="821" spans="1:13" ht="21" x14ac:dyDescent="0.4">
      <c r="A821" s="6">
        <v>47</v>
      </c>
      <c r="B821" s="6" t="s">
        <v>62</v>
      </c>
      <c r="C821" s="7">
        <f t="shared" si="70"/>
        <v>0.90545528879136694</v>
      </c>
      <c r="D821" s="7">
        <f t="shared" si="71"/>
        <v>0.72118959107806679</v>
      </c>
      <c r="E821" s="7">
        <f t="shared" si="72"/>
        <v>0.19208110396432426</v>
      </c>
      <c r="F821" s="7">
        <f t="shared" si="73"/>
        <v>0.75520831133103083</v>
      </c>
      <c r="G821" s="7">
        <f t="shared" si="74"/>
        <v>0.93128847825280803</v>
      </c>
      <c r="H821" s="7">
        <f t="shared" si="75"/>
        <v>9.3264248704663225E-2</v>
      </c>
      <c r="I821" s="7">
        <f t="shared" si="76"/>
        <v>0.12709092586564769</v>
      </c>
      <c r="J821" s="7">
        <f t="shared" si="77"/>
        <v>0.69094838134208825</v>
      </c>
      <c r="K821" s="7">
        <f t="shared" si="78"/>
        <v>1.6748000484919374E-2</v>
      </c>
      <c r="L821" s="7">
        <f t="shared" si="79"/>
        <v>0.34347596180716161</v>
      </c>
      <c r="M821" s="6">
        <f t="shared" si="80"/>
        <v>4.7767502916220765</v>
      </c>
    </row>
    <row r="822" spans="1:13" ht="21" x14ac:dyDescent="0.4">
      <c r="A822" s="6">
        <v>48</v>
      </c>
      <c r="B822" s="6" t="s">
        <v>63</v>
      </c>
      <c r="C822" s="7">
        <f t="shared" si="70"/>
        <v>0.60585852735658852</v>
      </c>
      <c r="D822" s="7">
        <f t="shared" si="71"/>
        <v>0.40520446096654278</v>
      </c>
      <c r="E822" s="7">
        <f t="shared" si="72"/>
        <v>0.11937966283518114</v>
      </c>
      <c r="F822" s="7">
        <f t="shared" si="73"/>
        <v>0.7936027835844196</v>
      </c>
      <c r="G822" s="7">
        <f t="shared" si="74"/>
        <v>0.83566031358791149</v>
      </c>
      <c r="H822" s="7">
        <f t="shared" si="75"/>
        <v>0.13471502590673579</v>
      </c>
      <c r="I822" s="7">
        <f t="shared" si="76"/>
        <v>0</v>
      </c>
      <c r="J822" s="7">
        <f t="shared" si="77"/>
        <v>0.43400419226746728</v>
      </c>
      <c r="K822" s="7">
        <f t="shared" si="78"/>
        <v>4.1992293386819361E-2</v>
      </c>
      <c r="L822" s="7">
        <f t="shared" si="79"/>
        <v>0.20945796564918193</v>
      </c>
      <c r="M822" s="6">
        <f t="shared" si="80"/>
        <v>3.5798752255408477</v>
      </c>
    </row>
    <row r="823" spans="1:13" ht="21" x14ac:dyDescent="0.4">
      <c r="A823" s="6">
        <v>49</v>
      </c>
      <c r="B823" s="6" t="s">
        <v>65</v>
      </c>
      <c r="C823" s="7">
        <f t="shared" si="70"/>
        <v>0.71501173936973184</v>
      </c>
      <c r="D823" s="7">
        <f t="shared" si="71"/>
        <v>0.35687732342007439</v>
      </c>
      <c r="E823" s="7">
        <f t="shared" si="72"/>
        <v>0.14282294635772455</v>
      </c>
      <c r="F823" s="7">
        <f t="shared" si="73"/>
        <v>0.90966932991567861</v>
      </c>
      <c r="G823" s="7">
        <f t="shared" si="74"/>
        <v>0.86874166315827117</v>
      </c>
      <c r="H823" s="7">
        <f t="shared" si="75"/>
        <v>0.15544041450777199</v>
      </c>
      <c r="I823" s="7">
        <f t="shared" si="76"/>
        <v>3.2032733429327234E-2</v>
      </c>
      <c r="J823" s="7">
        <f t="shared" si="77"/>
        <v>0.40419728824291407</v>
      </c>
      <c r="K823" s="7">
        <f t="shared" si="78"/>
        <v>1.0318629360477489E-2</v>
      </c>
      <c r="L823" s="7">
        <f t="shared" si="79"/>
        <v>0.21567773764942347</v>
      </c>
      <c r="M823" s="6">
        <f t="shared" si="80"/>
        <v>3.8107898054113947</v>
      </c>
    </row>
    <row r="824" spans="1:13" ht="21" x14ac:dyDescent="0.4">
      <c r="A824" s="6">
        <v>50</v>
      </c>
      <c r="B824" s="6" t="s">
        <v>66</v>
      </c>
      <c r="C824" s="7">
        <f t="shared" si="70"/>
        <v>0.9014336654748214</v>
      </c>
      <c r="D824" s="7">
        <f t="shared" si="71"/>
        <v>0.69888475836431219</v>
      </c>
      <c r="E824" s="7">
        <f t="shared" si="72"/>
        <v>0.20040161888761329</v>
      </c>
      <c r="F824" s="7">
        <f t="shared" si="73"/>
        <v>0.84982802871320096</v>
      </c>
      <c r="G824" s="7">
        <f t="shared" si="74"/>
        <v>0.86111085731196035</v>
      </c>
      <c r="H824" s="7">
        <f t="shared" si="75"/>
        <v>0.13471502590673579</v>
      </c>
      <c r="I824" s="7">
        <f t="shared" si="76"/>
        <v>7.6257737937247785E-2</v>
      </c>
      <c r="J824" s="7">
        <f t="shared" si="77"/>
        <v>0.54131993367930042</v>
      </c>
      <c r="K824" s="7">
        <f t="shared" si="78"/>
        <v>2.3600187321772551E-2</v>
      </c>
      <c r="L824" s="7">
        <f t="shared" si="79"/>
        <v>0.28663099089286936</v>
      </c>
      <c r="M824" s="6">
        <f t="shared" si="80"/>
        <v>4.5741828044898343</v>
      </c>
    </row>
    <row r="825" spans="1:13" ht="21" x14ac:dyDescent="0.4">
      <c r="A825" s="6">
        <v>51</v>
      </c>
      <c r="B825" s="6" t="s">
        <v>67</v>
      </c>
      <c r="C825" s="7">
        <f t="shared" si="70"/>
        <v>0.64931312778046346</v>
      </c>
      <c r="D825" s="7">
        <f t="shared" si="71"/>
        <v>0.64684014869888462</v>
      </c>
      <c r="E825" s="7">
        <f t="shared" si="72"/>
        <v>0.2544362042138954</v>
      </c>
      <c r="F825" s="7">
        <f t="shared" si="73"/>
        <v>0.90693868151535195</v>
      </c>
      <c r="G825" s="7">
        <f t="shared" si="74"/>
        <v>0.74311547758578456</v>
      </c>
      <c r="H825" s="7">
        <f t="shared" si="75"/>
        <v>1.5544041450777235E-2</v>
      </c>
      <c r="I825" s="7">
        <f t="shared" si="76"/>
        <v>0.42097642519215356</v>
      </c>
      <c r="J825" s="7">
        <f t="shared" si="77"/>
        <v>0.3392722093285393</v>
      </c>
      <c r="K825" s="7">
        <f t="shared" si="78"/>
        <v>4.6853840043826034E-2</v>
      </c>
      <c r="L825" s="7">
        <f t="shared" si="79"/>
        <v>0.19182564812308806</v>
      </c>
      <c r="M825" s="6">
        <f t="shared" si="80"/>
        <v>4.2151158039327647</v>
      </c>
    </row>
    <row r="826" spans="1:13" ht="21" x14ac:dyDescent="0.4">
      <c r="A826" s="6">
        <v>52</v>
      </c>
      <c r="B826" s="6" t="s">
        <v>68</v>
      </c>
      <c r="C826" s="7">
        <f t="shared" si="70"/>
        <v>0.48976989234659785</v>
      </c>
      <c r="D826" s="7">
        <f t="shared" si="71"/>
        <v>0.2899628252788104</v>
      </c>
      <c r="E826" s="7">
        <f t="shared" si="72"/>
        <v>0.1474508726123403</v>
      </c>
      <c r="F826" s="7">
        <f t="shared" si="73"/>
        <v>0.89796326818852878</v>
      </c>
      <c r="G826" s="7">
        <f t="shared" si="74"/>
        <v>0.78391545762216253</v>
      </c>
      <c r="H826" s="7">
        <f t="shared" si="75"/>
        <v>8.2901554404145136E-2</v>
      </c>
      <c r="I826" s="7">
        <f t="shared" si="76"/>
        <v>1.1961484249378415E-2</v>
      </c>
      <c r="J826" s="7">
        <f t="shared" si="77"/>
        <v>0.47520096447486709</v>
      </c>
      <c r="K826" s="7">
        <f t="shared" si="78"/>
        <v>2.6120296118476036E-2</v>
      </c>
      <c r="L826" s="7">
        <f t="shared" si="79"/>
        <v>0.39176231332301464</v>
      </c>
      <c r="M826" s="6">
        <f t="shared" si="80"/>
        <v>3.5970089286183207</v>
      </c>
    </row>
    <row r="827" spans="1:13" ht="21" x14ac:dyDescent="0.4">
      <c r="A827" s="6">
        <v>53</v>
      </c>
      <c r="B827" s="6" t="s">
        <v>69</v>
      </c>
      <c r="C827" s="7">
        <f t="shared" si="70"/>
        <v>0.83327671405181047</v>
      </c>
      <c r="D827" s="7">
        <f t="shared" si="71"/>
        <v>0.42379182156133832</v>
      </c>
      <c r="E827" s="7">
        <f t="shared" si="72"/>
        <v>0.13918576868347918</v>
      </c>
      <c r="F827" s="7">
        <f t="shared" si="73"/>
        <v>0.80978325935878137</v>
      </c>
      <c r="G827" s="7">
        <f t="shared" si="74"/>
        <v>0.83986640720714167</v>
      </c>
      <c r="H827" s="7">
        <f t="shared" si="75"/>
        <v>5.6994818652849805E-2</v>
      </c>
      <c r="I827" s="7">
        <f t="shared" si="76"/>
        <v>2.1438443271426549E-2</v>
      </c>
      <c r="J827" s="7">
        <f t="shared" si="77"/>
        <v>0.4120190515333354</v>
      </c>
      <c r="K827" s="7">
        <f t="shared" si="78"/>
        <v>1.3295935230755016E-2</v>
      </c>
      <c r="L827" s="7">
        <f t="shared" si="79"/>
        <v>6.0308699055875679E-2</v>
      </c>
      <c r="M827" s="6">
        <f t="shared" si="80"/>
        <v>3.6099609186067934</v>
      </c>
    </row>
    <row r="828" spans="1:13" ht="21" x14ac:dyDescent="0.4">
      <c r="A828" s="6">
        <v>54</v>
      </c>
      <c r="B828" s="6" t="s">
        <v>70</v>
      </c>
      <c r="C828" s="7">
        <f t="shared" si="70"/>
        <v>0.84388382871867285</v>
      </c>
      <c r="D828" s="7">
        <f t="shared" si="71"/>
        <v>0.6394052044609666</v>
      </c>
      <c r="E828" s="7">
        <f t="shared" si="72"/>
        <v>0.24783786299742458</v>
      </c>
      <c r="F828" s="7">
        <f t="shared" si="73"/>
        <v>0.95047122545601914</v>
      </c>
      <c r="G828" s="7">
        <f t="shared" si="74"/>
        <v>0.89104020381103166</v>
      </c>
      <c r="H828" s="7">
        <f t="shared" si="75"/>
        <v>0.34715025906735758</v>
      </c>
      <c r="I828" s="7">
        <f t="shared" si="76"/>
        <v>6.4633550734878309E-2</v>
      </c>
      <c r="J828" s="7">
        <f t="shared" si="77"/>
        <v>0.40229998103764292</v>
      </c>
      <c r="K828" s="7">
        <f t="shared" si="78"/>
        <v>2.263600611958267E-2</v>
      </c>
      <c r="L828" s="7">
        <f t="shared" si="79"/>
        <v>0.27455315952641285</v>
      </c>
      <c r="M828" s="6">
        <f t="shared" si="80"/>
        <v>4.6839112819299888</v>
      </c>
    </row>
    <row r="829" spans="1:13" ht="21" x14ac:dyDescent="0.4">
      <c r="A829" s="6">
        <v>55</v>
      </c>
      <c r="B829" s="6" t="s">
        <v>71</v>
      </c>
      <c r="C829" s="7">
        <f t="shared" si="70"/>
        <v>0.5945667516664771</v>
      </c>
      <c r="D829" s="7">
        <f t="shared" si="71"/>
        <v>0.93680297397769507</v>
      </c>
      <c r="E829" s="7">
        <f t="shared" si="72"/>
        <v>0.54527078244757021</v>
      </c>
      <c r="F829" s="7">
        <f t="shared" si="73"/>
        <v>0.82600566990904023</v>
      </c>
      <c r="G829" s="7">
        <f t="shared" si="74"/>
        <v>0.73838538274945209</v>
      </c>
      <c r="H829" s="7">
        <f t="shared" si="75"/>
        <v>0.30051813471502586</v>
      </c>
      <c r="I829" s="7">
        <f t="shared" si="76"/>
        <v>0.54583897741232734</v>
      </c>
      <c r="J829" s="7">
        <f t="shared" si="77"/>
        <v>0.15599018166944484</v>
      </c>
      <c r="K829" s="7">
        <f t="shared" si="78"/>
        <v>3.7038845264388567E-2</v>
      </c>
      <c r="L829" s="7">
        <f t="shared" si="79"/>
        <v>0</v>
      </c>
      <c r="M829" s="6">
        <f t="shared" si="80"/>
        <v>4.6804176998114206</v>
      </c>
    </row>
    <row r="830" spans="1:13" ht="21" x14ac:dyDescent="0.4">
      <c r="A830" s="6">
        <v>56</v>
      </c>
      <c r="B830" s="6" t="s">
        <v>72</v>
      </c>
      <c r="C830" s="7">
        <f t="shared" si="70"/>
        <v>0.65895636839124772</v>
      </c>
      <c r="D830" s="7">
        <f t="shared" si="71"/>
        <v>0.86245353159851301</v>
      </c>
      <c r="E830" s="7">
        <f t="shared" si="72"/>
        <v>0.28642829595677066</v>
      </c>
      <c r="F830" s="7">
        <f t="shared" si="73"/>
        <v>0.89353713663909273</v>
      </c>
      <c r="G830" s="7">
        <f t="shared" si="74"/>
        <v>0.78686440743919861</v>
      </c>
      <c r="H830" s="7">
        <f t="shared" si="75"/>
        <v>0.36787564766839376</v>
      </c>
      <c r="I830" s="7">
        <f t="shared" si="76"/>
        <v>6.6772328188596672E-2</v>
      </c>
      <c r="J830" s="7">
        <f t="shared" si="77"/>
        <v>0.25714730244143735</v>
      </c>
      <c r="K830" s="7">
        <f t="shared" si="78"/>
        <v>1.2092511872677531E-2</v>
      </c>
      <c r="L830" s="7">
        <f t="shared" si="79"/>
        <v>0.10002646753292314</v>
      </c>
      <c r="M830" s="6">
        <f t="shared" si="80"/>
        <v>4.2921539977288514</v>
      </c>
    </row>
    <row r="831" spans="1:13" ht="21" x14ac:dyDescent="0.4">
      <c r="A831" s="6">
        <v>57</v>
      </c>
      <c r="B831" s="6" t="s">
        <v>73</v>
      </c>
      <c r="C831" s="7">
        <f t="shared" si="70"/>
        <v>0.39739534082969313</v>
      </c>
      <c r="D831" s="7">
        <f t="shared" si="71"/>
        <v>0.92193308550185871</v>
      </c>
      <c r="E831" s="7">
        <f t="shared" si="72"/>
        <v>0.47433362738101048</v>
      </c>
      <c r="F831" s="7">
        <f t="shared" si="73"/>
        <v>0.83511504892025579</v>
      </c>
      <c r="G831" s="7">
        <f t="shared" si="74"/>
        <v>0.72212070202186207</v>
      </c>
      <c r="H831" s="7">
        <f t="shared" si="75"/>
        <v>0.31606217616580312</v>
      </c>
      <c r="I831" s="7">
        <f t="shared" si="76"/>
        <v>0.464647450323741</v>
      </c>
      <c r="J831" s="7">
        <f t="shared" si="77"/>
        <v>0.22135271003682933</v>
      </c>
      <c r="K831" s="7">
        <f t="shared" si="78"/>
        <v>2.7077348476036499E-2</v>
      </c>
      <c r="L831" s="7">
        <f t="shared" si="79"/>
        <v>4.5358905819134397E-2</v>
      </c>
      <c r="M831" s="6">
        <f t="shared" si="80"/>
        <v>4.4253963954762252</v>
      </c>
    </row>
    <row r="832" spans="1:13" ht="21" x14ac:dyDescent="0.4">
      <c r="A832" s="6">
        <v>58</v>
      </c>
      <c r="B832" s="6" t="s">
        <v>74</v>
      </c>
      <c r="C832" s="7">
        <f t="shared" si="70"/>
        <v>0.63953636737860597</v>
      </c>
      <c r="D832" s="7">
        <f t="shared" si="71"/>
        <v>0.54275092936802971</v>
      </c>
      <c r="E832" s="7">
        <f t="shared" si="72"/>
        <v>0.17465102155709328</v>
      </c>
      <c r="F832" s="7">
        <f t="shared" si="73"/>
        <v>0.79869208618896959</v>
      </c>
      <c r="G832" s="7">
        <f t="shared" si="74"/>
        <v>0.82806463124319163</v>
      </c>
      <c r="H832" s="7">
        <f t="shared" si="75"/>
        <v>0.15025906735751304</v>
      </c>
      <c r="I832" s="7">
        <f t="shared" si="76"/>
        <v>1.7020525579770022E-2</v>
      </c>
      <c r="J832" s="7">
        <f t="shared" si="77"/>
        <v>0.48507470172671091</v>
      </c>
      <c r="K832" s="7">
        <f t="shared" si="78"/>
        <v>2.1118992259975648E-2</v>
      </c>
      <c r="L832" s="7">
        <f t="shared" si="79"/>
        <v>0.20275972702830611</v>
      </c>
      <c r="M832" s="6">
        <f t="shared" si="80"/>
        <v>3.8599280496881661</v>
      </c>
    </row>
    <row r="833" spans="1:13" ht="21" x14ac:dyDescent="0.4">
      <c r="A833" s="6">
        <v>59</v>
      </c>
      <c r="B833" s="6" t="s">
        <v>75</v>
      </c>
      <c r="C833" s="7">
        <f t="shared" si="70"/>
        <v>0.46925328949802553</v>
      </c>
      <c r="D833" s="7">
        <f t="shared" si="71"/>
        <v>0.91078066914498135</v>
      </c>
      <c r="E833" s="7">
        <f t="shared" si="72"/>
        <v>0.48182297738788143</v>
      </c>
      <c r="F833" s="7">
        <f t="shared" si="73"/>
        <v>0.6608779350555507</v>
      </c>
      <c r="G833" s="7">
        <f t="shared" si="74"/>
        <v>0.71218398137796857</v>
      </c>
      <c r="H833" s="7">
        <f t="shared" si="75"/>
        <v>0.24352331606217625</v>
      </c>
      <c r="I833" s="7">
        <f t="shared" si="76"/>
        <v>0.3634169538671721</v>
      </c>
      <c r="J833" s="7">
        <f t="shared" si="77"/>
        <v>0.15965214219946314</v>
      </c>
      <c r="K833" s="7">
        <f t="shared" si="78"/>
        <v>4.4038338397055989E-2</v>
      </c>
      <c r="L833" s="7">
        <f t="shared" si="79"/>
        <v>0.11918380631862485</v>
      </c>
      <c r="M833" s="6">
        <f t="shared" si="80"/>
        <v>4.1647334093088997</v>
      </c>
    </row>
    <row r="834" spans="1:13" ht="21" x14ac:dyDescent="0.4">
      <c r="A834" s="6">
        <v>60</v>
      </c>
      <c r="B834" s="6" t="s">
        <v>76</v>
      </c>
      <c r="C834" s="7">
        <f t="shared" si="70"/>
        <v>0.61349877218047677</v>
      </c>
      <c r="D834" s="7">
        <f t="shared" si="71"/>
        <v>0.81040892193308545</v>
      </c>
      <c r="E834" s="7">
        <f t="shared" si="72"/>
        <v>0.2007163533359636</v>
      </c>
      <c r="F834" s="7">
        <f t="shared" si="73"/>
        <v>0.4612073796093169</v>
      </c>
      <c r="G834" s="7">
        <f t="shared" si="74"/>
        <v>0.70607722251546468</v>
      </c>
      <c r="H834" s="7">
        <f t="shared" si="75"/>
        <v>0.22279792746113988</v>
      </c>
      <c r="I834" s="7">
        <f t="shared" si="76"/>
        <v>7.7471657829736917E-2</v>
      </c>
      <c r="J834" s="7">
        <f t="shared" si="77"/>
        <v>0.41556419933797983</v>
      </c>
      <c r="K834" s="7">
        <f t="shared" si="78"/>
        <v>2.0201639913575441E-2</v>
      </c>
      <c r="L834" s="7">
        <f t="shared" si="79"/>
        <v>0.18335376209204265</v>
      </c>
      <c r="M834" s="6">
        <f t="shared" si="80"/>
        <v>3.7112978362087823</v>
      </c>
    </row>
    <row r="835" spans="1:13" ht="21" x14ac:dyDescent="0.4">
      <c r="A835" s="6">
        <v>61</v>
      </c>
      <c r="B835" s="6" t="s">
        <v>77</v>
      </c>
      <c r="C835" s="7">
        <f t="shared" si="70"/>
        <v>0.63343015406040937</v>
      </c>
      <c r="D835" s="7">
        <f t="shared" si="71"/>
        <v>0.68773234200743494</v>
      </c>
      <c r="E835" s="7">
        <f t="shared" si="72"/>
        <v>0.23607743354005337</v>
      </c>
      <c r="F835" s="7">
        <f t="shared" si="73"/>
        <v>0.37815887356999039</v>
      </c>
      <c r="G835" s="7">
        <f t="shared" si="74"/>
        <v>0.75428445454259507</v>
      </c>
      <c r="H835" s="7">
        <f t="shared" si="75"/>
        <v>9.3264248704663225E-2</v>
      </c>
      <c r="I835" s="7">
        <f t="shared" si="76"/>
        <v>6.5573097333833152E-2</v>
      </c>
      <c r="J835" s="7">
        <f t="shared" si="77"/>
        <v>0.26536994884879828</v>
      </c>
      <c r="K835" s="7">
        <f t="shared" si="78"/>
        <v>2.5123378740531527E-2</v>
      </c>
      <c r="L835" s="7">
        <f t="shared" si="79"/>
        <v>0.11702918803050921</v>
      </c>
      <c r="M835" s="6">
        <f t="shared" si="80"/>
        <v>3.256043119378818</v>
      </c>
    </row>
    <row r="836" spans="1:13" ht="21" x14ac:dyDescent="0.4">
      <c r="A836" s="6">
        <v>62</v>
      </c>
      <c r="B836" s="6" t="s">
        <v>78</v>
      </c>
      <c r="C836" s="7">
        <f t="shared" si="70"/>
        <v>0.56214624955912795</v>
      </c>
      <c r="D836" s="7">
        <f t="shared" si="71"/>
        <v>0.5799256505576208</v>
      </c>
      <c r="E836" s="7">
        <f t="shared" si="72"/>
        <v>0.18549162850696191</v>
      </c>
      <c r="F836" s="7">
        <f t="shared" si="73"/>
        <v>0.87640007908332518</v>
      </c>
      <c r="G836" s="7">
        <f t="shared" si="74"/>
        <v>0.84294622289630572</v>
      </c>
      <c r="H836" s="7">
        <f t="shared" si="75"/>
        <v>0.35233160621761656</v>
      </c>
      <c r="I836" s="7">
        <f t="shared" si="76"/>
        <v>3.1943664469251364E-2</v>
      </c>
      <c r="J836" s="7">
        <f t="shared" si="77"/>
        <v>0.88815376489058062</v>
      </c>
      <c r="K836" s="7">
        <f t="shared" si="78"/>
        <v>8.3340576009920092E-2</v>
      </c>
      <c r="L836" s="7">
        <f t="shared" si="79"/>
        <v>0.29184787414239738</v>
      </c>
      <c r="M836" s="6">
        <f t="shared" si="80"/>
        <v>4.6945273163331072</v>
      </c>
    </row>
    <row r="837" spans="1:13" ht="21" x14ac:dyDescent="0.4">
      <c r="A837" s="6">
        <v>63</v>
      </c>
      <c r="B837" s="6" t="s">
        <v>79</v>
      </c>
      <c r="C837" s="7">
        <f t="shared" si="70"/>
        <v>0.91137231788049988</v>
      </c>
      <c r="D837" s="7">
        <f t="shared" si="71"/>
        <v>0.7806691449814126</v>
      </c>
      <c r="E837" s="7">
        <f t="shared" si="72"/>
        <v>0.19272830437924182</v>
      </c>
      <c r="F837" s="7">
        <f t="shared" si="73"/>
        <v>0.69434706171584759</v>
      </c>
      <c r="G837" s="7">
        <f t="shared" si="74"/>
        <v>0.91388144567769447</v>
      </c>
      <c r="H837" s="7">
        <f t="shared" si="75"/>
        <v>0.13989637305699493</v>
      </c>
      <c r="I837" s="7">
        <f t="shared" si="76"/>
        <v>4.6415223211595906E-2</v>
      </c>
      <c r="J837" s="7">
        <f t="shared" si="77"/>
        <v>0.42454583888909819</v>
      </c>
      <c r="K837" s="7">
        <f t="shared" si="78"/>
        <v>1.6787332312868292E-2</v>
      </c>
      <c r="L837" s="7">
        <f t="shared" si="79"/>
        <v>0.20117094566153765</v>
      </c>
      <c r="M837" s="6">
        <f t="shared" si="80"/>
        <v>4.3218139877667916</v>
      </c>
    </row>
    <row r="838" spans="1:13" ht="21" x14ac:dyDescent="0.4">
      <c r="A838" s="6">
        <v>64</v>
      </c>
      <c r="B838" s="6" t="s">
        <v>80</v>
      </c>
      <c r="C838" s="7">
        <f t="shared" si="70"/>
        <v>0.73620040526185926</v>
      </c>
      <c r="D838" s="7">
        <f t="shared" si="71"/>
        <v>0.76579925650557623</v>
      </c>
      <c r="E838" s="7">
        <f t="shared" si="72"/>
        <v>0.26914893145438357</v>
      </c>
      <c r="F838" s="7">
        <f t="shared" si="73"/>
        <v>0.51168780373268608</v>
      </c>
      <c r="G838" s="7">
        <f t="shared" si="74"/>
        <v>0.83062949392788865</v>
      </c>
      <c r="H838" s="7">
        <f t="shared" si="75"/>
        <v>0.16062176165803113</v>
      </c>
      <c r="I838" s="7">
        <f t="shared" si="76"/>
        <v>1.769762152806011E-2</v>
      </c>
      <c r="J838" s="7">
        <f t="shared" si="77"/>
        <v>0.30019488133292244</v>
      </c>
      <c r="K838" s="7">
        <f t="shared" si="78"/>
        <v>2.7300216763851432E-2</v>
      </c>
      <c r="L838" s="7">
        <f t="shared" si="79"/>
        <v>0.25597532347734075</v>
      </c>
      <c r="M838" s="6">
        <f t="shared" si="80"/>
        <v>3.8752556956426005</v>
      </c>
    </row>
    <row r="839" spans="1:13" ht="21" x14ac:dyDescent="0.4">
      <c r="A839" s="6">
        <v>65</v>
      </c>
      <c r="B839" s="6" t="s">
        <v>81</v>
      </c>
      <c r="C839" s="7">
        <f t="shared" si="70"/>
        <v>0.65913798203028073</v>
      </c>
      <c r="D839" s="7">
        <f t="shared" si="71"/>
        <v>0.55390334572490707</v>
      </c>
      <c r="E839" s="7">
        <f t="shared" si="72"/>
        <v>0.22552718020098678</v>
      </c>
      <c r="F839" s="7">
        <f t="shared" si="73"/>
        <v>0.84423307587312524</v>
      </c>
      <c r="G839" s="7">
        <f t="shared" si="74"/>
        <v>0.8645862674461865</v>
      </c>
      <c r="H839" s="7">
        <f t="shared" si="75"/>
        <v>0.16062176165803113</v>
      </c>
      <c r="I839" s="7">
        <f t="shared" si="76"/>
        <v>4.9107599920988836E-2</v>
      </c>
      <c r="J839" s="7">
        <f t="shared" si="77"/>
        <v>0.56180786122182813</v>
      </c>
      <c r="K839" s="7">
        <f t="shared" si="78"/>
        <v>2.6758260616024269E-2</v>
      </c>
      <c r="L839" s="7">
        <f t="shared" si="79"/>
        <v>0.35626345760004691</v>
      </c>
      <c r="M839" s="6">
        <f t="shared" si="80"/>
        <v>4.301946792292406</v>
      </c>
    </row>
    <row r="840" spans="1:13" ht="21" x14ac:dyDescent="0.4">
      <c r="A840" s="6">
        <v>66</v>
      </c>
      <c r="B840" s="6" t="s">
        <v>82</v>
      </c>
      <c r="C840" s="7">
        <f t="shared" ref="C840:C903" si="81">($C$388-C67)/($C$388-$C$387)</f>
        <v>0.46510062071477914</v>
      </c>
      <c r="D840" s="7">
        <f t="shared" ref="D840:D903" si="82">($D$388-D67)/($D$388-$D$387)</f>
        <v>0.43122676579925651</v>
      </c>
      <c r="E840" s="7">
        <f t="shared" ref="E840:E903" si="83">(E67-$E$387)/($E$388-$E$387)</f>
        <v>0.10891363420764502</v>
      </c>
      <c r="F840" s="7">
        <f t="shared" ref="F840:F903" si="84">($F$388-F67)/($F$388-$F$387)</f>
        <v>0.64018796688240887</v>
      </c>
      <c r="G840" s="7">
        <f t="shared" ref="G840:G903" si="85">($G$388-G67)/($G$388-$G$387)</f>
        <v>0.9020768263992216</v>
      </c>
      <c r="H840" s="7">
        <f t="shared" ref="H840:H903" si="86">(H67-$H$387)/($H$388-$H$387)</f>
        <v>7.7720207253885995E-2</v>
      </c>
      <c r="I840" s="7">
        <f t="shared" ref="I840:I903" si="87">(I67-$I$387)/($I$388-$I$387)</f>
        <v>1.4006639206962624E-2</v>
      </c>
      <c r="J840" s="7">
        <f t="shared" ref="J840:J903" si="88">(J67-$J$387)/($J$388-$J$387)</f>
        <v>0.51654272864315087</v>
      </c>
      <c r="K840" s="7">
        <f t="shared" ref="K840:K903" si="89">(K67-$K$387)/($K$388-$K$387)</f>
        <v>2.7165220144018436E-2</v>
      </c>
      <c r="L840" s="7">
        <f t="shared" ref="L840:L903" si="90">(L67-$L$387)/($L$388-$L$387)</f>
        <v>0.24793143095382339</v>
      </c>
      <c r="M840" s="6">
        <f t="shared" ref="M840:M903" si="91">SUM(C840:L840)</f>
        <v>3.430872040205152</v>
      </c>
    </row>
    <row r="841" spans="1:13" ht="21" x14ac:dyDescent="0.4">
      <c r="A841" s="6">
        <v>67</v>
      </c>
      <c r="B841" s="6" t="s">
        <v>83</v>
      </c>
      <c r="C841" s="7">
        <f t="shared" si="81"/>
        <v>0.87721835894689792</v>
      </c>
      <c r="D841" s="7">
        <f t="shared" si="82"/>
        <v>0.75464684014869887</v>
      </c>
      <c r="E841" s="7">
        <f t="shared" si="83"/>
        <v>0.11533687668172377</v>
      </c>
      <c r="F841" s="7">
        <f t="shared" si="84"/>
        <v>0.79468087889893602</v>
      </c>
      <c r="G841" s="7">
        <f t="shared" si="85"/>
        <v>0.88603928797724574</v>
      </c>
      <c r="H841" s="7">
        <f t="shared" si="86"/>
        <v>0.11917098445595856</v>
      </c>
      <c r="I841" s="7">
        <f t="shared" si="87"/>
        <v>9.0036101822961262E-2</v>
      </c>
      <c r="J841" s="7">
        <f t="shared" si="88"/>
        <v>0.69418024701882874</v>
      </c>
      <c r="K841" s="7">
        <f t="shared" si="89"/>
        <v>5.679173506752002E-2</v>
      </c>
      <c r="L841" s="7">
        <f t="shared" si="90"/>
        <v>0.23685961008182696</v>
      </c>
      <c r="M841" s="6">
        <f t="shared" si="91"/>
        <v>4.6249609211005973</v>
      </c>
    </row>
    <row r="842" spans="1:13" ht="21" x14ac:dyDescent="0.4">
      <c r="A842" s="6">
        <v>68</v>
      </c>
      <c r="B842" s="6" t="s">
        <v>84</v>
      </c>
      <c r="C842" s="7">
        <f t="shared" si="81"/>
        <v>0.4328333403321884</v>
      </c>
      <c r="D842" s="7">
        <f t="shared" si="82"/>
        <v>0.80669144981412644</v>
      </c>
      <c r="E842" s="7">
        <f t="shared" si="83"/>
        <v>0.27121465332665451</v>
      </c>
      <c r="F842" s="7">
        <f t="shared" si="84"/>
        <v>0.78649475059988738</v>
      </c>
      <c r="G842" s="7">
        <f t="shared" si="85"/>
        <v>0.82225977087121194</v>
      </c>
      <c r="H842" s="7">
        <f t="shared" si="86"/>
        <v>0.30051813471502586</v>
      </c>
      <c r="I842" s="7">
        <f t="shared" si="87"/>
        <v>2.2490398286402365E-2</v>
      </c>
      <c r="J842" s="7">
        <f t="shared" si="88"/>
        <v>0.64188955125831182</v>
      </c>
      <c r="K842" s="7">
        <f t="shared" si="89"/>
        <v>3.2841348896481194E-2</v>
      </c>
      <c r="L842" s="7">
        <f t="shared" si="90"/>
        <v>0.15600835270758859</v>
      </c>
      <c r="M842" s="6">
        <f t="shared" si="91"/>
        <v>4.2732417508078786</v>
      </c>
    </row>
    <row r="843" spans="1:13" ht="21" x14ac:dyDescent="0.4">
      <c r="A843" s="6">
        <v>69</v>
      </c>
      <c r="B843" s="6" t="s">
        <v>85</v>
      </c>
      <c r="C843" s="7">
        <f t="shared" si="81"/>
        <v>0.56647072292912581</v>
      </c>
      <c r="D843" s="7">
        <f t="shared" si="82"/>
        <v>0.92565055762081783</v>
      </c>
      <c r="E843" s="7">
        <f t="shared" si="83"/>
        <v>0.22426380952803135</v>
      </c>
      <c r="F843" s="7">
        <f t="shared" si="84"/>
        <v>0.7769841159429316</v>
      </c>
      <c r="G843" s="7">
        <f t="shared" si="85"/>
        <v>0.69894937348729569</v>
      </c>
      <c r="H843" s="7">
        <f t="shared" si="86"/>
        <v>0.26424870466321243</v>
      </c>
      <c r="I843" s="7">
        <f t="shared" si="87"/>
        <v>0.42783508294687184</v>
      </c>
      <c r="J843" s="7">
        <f t="shared" si="88"/>
        <v>0.3883952352830653</v>
      </c>
      <c r="K843" s="7">
        <f t="shared" si="89"/>
        <v>3.1580797765876197E-2</v>
      </c>
      <c r="L843" s="7">
        <f t="shared" si="90"/>
        <v>0.28067047772036852</v>
      </c>
      <c r="M843" s="6">
        <f t="shared" si="91"/>
        <v>4.5850488778875969</v>
      </c>
    </row>
    <row r="844" spans="1:13" ht="21" x14ac:dyDescent="0.4">
      <c r="A844" s="6">
        <v>70</v>
      </c>
      <c r="B844" s="6" t="s">
        <v>86</v>
      </c>
      <c r="C844" s="7">
        <f t="shared" si="81"/>
        <v>0.71245561210067143</v>
      </c>
      <c r="D844" s="7">
        <f t="shared" si="82"/>
        <v>0.3903345724907063</v>
      </c>
      <c r="E844" s="7">
        <f t="shared" si="83"/>
        <v>0.16323192382539775</v>
      </c>
      <c r="F844" s="7">
        <f t="shared" si="84"/>
        <v>0.99603116983582018</v>
      </c>
      <c r="G844" s="7">
        <f t="shared" si="85"/>
        <v>0.93638564901007104</v>
      </c>
      <c r="H844" s="7">
        <f t="shared" si="86"/>
        <v>0.23834196891191711</v>
      </c>
      <c r="I844" s="7">
        <f t="shared" si="87"/>
        <v>3.100556047992482E-2</v>
      </c>
      <c r="J844" s="7">
        <f t="shared" si="88"/>
        <v>0.31339488061083681</v>
      </c>
      <c r="K844" s="7">
        <f t="shared" si="89"/>
        <v>2.5059186864067336E-2</v>
      </c>
      <c r="L844" s="7">
        <f t="shared" si="90"/>
        <v>0.3483618721601402</v>
      </c>
      <c r="M844" s="6">
        <f t="shared" si="91"/>
        <v>4.1546023962895529</v>
      </c>
    </row>
    <row r="845" spans="1:13" ht="21" x14ac:dyDescent="0.4">
      <c r="A845" s="6">
        <v>71</v>
      </c>
      <c r="B845" s="6" t="s">
        <v>87</v>
      </c>
      <c r="C845" s="7">
        <f t="shared" si="81"/>
        <v>0.69130834633093485</v>
      </c>
      <c r="D845" s="7">
        <f t="shared" si="82"/>
        <v>0.79925650557620809</v>
      </c>
      <c r="E845" s="7">
        <f t="shared" si="83"/>
        <v>0.19932442915593546</v>
      </c>
      <c r="F845" s="7">
        <f t="shared" si="84"/>
        <v>0.68343079371892246</v>
      </c>
      <c r="G845" s="7">
        <f t="shared" si="85"/>
        <v>0.80011429287667823</v>
      </c>
      <c r="H845" s="7">
        <f t="shared" si="86"/>
        <v>0.21761658031088094</v>
      </c>
      <c r="I845" s="7">
        <f t="shared" si="87"/>
        <v>4.7689850241023742E-2</v>
      </c>
      <c r="J845" s="7">
        <f t="shared" si="88"/>
        <v>0.33516481124556274</v>
      </c>
      <c r="K845" s="7">
        <f t="shared" si="89"/>
        <v>2.1027434445915403E-2</v>
      </c>
      <c r="L845" s="7">
        <f t="shared" si="90"/>
        <v>0.44443870719337947</v>
      </c>
      <c r="M845" s="6">
        <f t="shared" si="91"/>
        <v>4.2393717510954421</v>
      </c>
    </row>
    <row r="846" spans="1:13" ht="21" x14ac:dyDescent="0.4">
      <c r="A846" s="6">
        <v>72</v>
      </c>
      <c r="B846" s="6" t="s">
        <v>88</v>
      </c>
      <c r="C846" s="7">
        <f t="shared" si="81"/>
        <v>0.4473014042893052</v>
      </c>
      <c r="D846" s="7">
        <f t="shared" si="82"/>
        <v>0.38289962825278812</v>
      </c>
      <c r="E846" s="7">
        <f t="shared" si="83"/>
        <v>0.1614587720037059</v>
      </c>
      <c r="F846" s="7">
        <f t="shared" si="84"/>
        <v>0.80555813162967849</v>
      </c>
      <c r="G846" s="7">
        <f t="shared" si="85"/>
        <v>0.81067998615908354</v>
      </c>
      <c r="H846" s="7">
        <f t="shared" si="86"/>
        <v>0.20207253886010371</v>
      </c>
      <c r="I846" s="7">
        <f t="shared" si="87"/>
        <v>1.9473184628215272E-2</v>
      </c>
      <c r="J846" s="7">
        <f t="shared" si="88"/>
        <v>0.36467064159516371</v>
      </c>
      <c r="K846" s="7">
        <f t="shared" si="89"/>
        <v>2.6523913736745217E-2</v>
      </c>
      <c r="L846" s="7">
        <f t="shared" si="90"/>
        <v>0.37054636752632769</v>
      </c>
      <c r="M846" s="6">
        <f t="shared" si="91"/>
        <v>3.5911845686811166</v>
      </c>
    </row>
    <row r="847" spans="1:13" ht="21" x14ac:dyDescent="0.4">
      <c r="A847" s="6">
        <v>73</v>
      </c>
      <c r="B847" s="6" t="s">
        <v>89</v>
      </c>
      <c r="C847" s="7">
        <f t="shared" si="81"/>
        <v>0.53806756557931412</v>
      </c>
      <c r="D847" s="7">
        <f t="shared" si="82"/>
        <v>0.43122676579925651</v>
      </c>
      <c r="E847" s="7">
        <f t="shared" si="83"/>
        <v>0.30129617398165681</v>
      </c>
      <c r="F847" s="7">
        <f t="shared" si="84"/>
        <v>0.71995195814060042</v>
      </c>
      <c r="G847" s="7">
        <f t="shared" si="85"/>
        <v>0.94642503646152798</v>
      </c>
      <c r="H847" s="7">
        <f t="shared" si="86"/>
        <v>0.15544041450777199</v>
      </c>
      <c r="I847" s="7">
        <f t="shared" si="87"/>
        <v>2.327654425961783E-2</v>
      </c>
      <c r="J847" s="7">
        <f t="shared" si="88"/>
        <v>0.44567803251215998</v>
      </c>
      <c r="K847" s="7">
        <f t="shared" si="89"/>
        <v>1.5838258650530328E-2</v>
      </c>
      <c r="L847" s="7">
        <f t="shared" si="90"/>
        <v>0.24268889572853114</v>
      </c>
      <c r="M847" s="6">
        <f t="shared" si="91"/>
        <v>3.8198896456209677</v>
      </c>
    </row>
    <row r="848" spans="1:13" ht="21" x14ac:dyDescent="0.4">
      <c r="A848" s="6">
        <v>74</v>
      </c>
      <c r="B848" s="6" t="s">
        <v>90</v>
      </c>
      <c r="C848" s="7">
        <f t="shared" si="81"/>
        <v>0.78118225870528002</v>
      </c>
      <c r="D848" s="7">
        <f t="shared" si="82"/>
        <v>0.91078066914498135</v>
      </c>
      <c r="E848" s="7">
        <f t="shared" si="83"/>
        <v>0.37542721876703899</v>
      </c>
      <c r="F848" s="7">
        <f t="shared" si="84"/>
        <v>0.99275481641138685</v>
      </c>
      <c r="G848" s="7">
        <f t="shared" si="85"/>
        <v>0.81637970986510422</v>
      </c>
      <c r="H848" s="7">
        <f t="shared" si="86"/>
        <v>0.7098445595854922</v>
      </c>
      <c r="I848" s="7">
        <f t="shared" si="87"/>
        <v>0.10749199372657531</v>
      </c>
      <c r="J848" s="7">
        <f t="shared" si="88"/>
        <v>0.31206640738344321</v>
      </c>
      <c r="K848" s="7">
        <f t="shared" si="89"/>
        <v>1.2806322861748185E-2</v>
      </c>
      <c r="L848" s="7">
        <f t="shared" si="90"/>
        <v>3.4147415486586015E-2</v>
      </c>
      <c r="M848" s="6">
        <f t="shared" si="91"/>
        <v>5.0528813719376364</v>
      </c>
    </row>
    <row r="849" spans="1:13" ht="21" x14ac:dyDescent="0.4">
      <c r="A849" s="6">
        <v>75</v>
      </c>
      <c r="B849" s="6" t="s">
        <v>90</v>
      </c>
      <c r="C849" s="7">
        <f t="shared" si="81"/>
        <v>0.78629383044527024</v>
      </c>
      <c r="D849" s="7">
        <f t="shared" si="82"/>
        <v>0.88104089219330861</v>
      </c>
      <c r="E849" s="7">
        <f t="shared" si="83"/>
        <v>7.7074476809390668E-2</v>
      </c>
      <c r="F849" s="7">
        <f t="shared" si="84"/>
        <v>0.55020202011935881</v>
      </c>
      <c r="G849" s="7">
        <f t="shared" si="85"/>
        <v>0.90489629286065376</v>
      </c>
      <c r="H849" s="7">
        <f t="shared" si="86"/>
        <v>0.23316062176165797</v>
      </c>
      <c r="I849" s="7">
        <f t="shared" si="87"/>
        <v>4.1422898732992437E-2</v>
      </c>
      <c r="J849" s="7">
        <f t="shared" si="88"/>
        <v>0.26536464009100802</v>
      </c>
      <c r="K849" s="7">
        <f t="shared" si="89"/>
        <v>1.3888111421857632E-2</v>
      </c>
      <c r="L849" s="7">
        <f t="shared" si="90"/>
        <v>0.30976423310938139</v>
      </c>
      <c r="M849" s="6">
        <f t="shared" si="91"/>
        <v>4.0631080175448799</v>
      </c>
    </row>
    <row r="850" spans="1:13" ht="21" x14ac:dyDescent="0.4">
      <c r="A850" s="6">
        <v>76</v>
      </c>
      <c r="B850" s="6" t="s">
        <v>91</v>
      </c>
      <c r="C850" s="7">
        <f t="shared" si="81"/>
        <v>0.83762662447761893</v>
      </c>
      <c r="D850" s="7">
        <f t="shared" si="82"/>
        <v>0.94423791821561343</v>
      </c>
      <c r="E850" s="7">
        <f t="shared" si="83"/>
        <v>0.32686723969023046</v>
      </c>
      <c r="F850" s="7">
        <f t="shared" si="84"/>
        <v>0.87756578180677003</v>
      </c>
      <c r="G850" s="7">
        <f t="shared" si="85"/>
        <v>0.76348648668427876</v>
      </c>
      <c r="H850" s="7">
        <f t="shared" si="86"/>
        <v>0.42487046632124359</v>
      </c>
      <c r="I850" s="7">
        <f t="shared" si="87"/>
        <v>4.9546810655488889E-2</v>
      </c>
      <c r="J850" s="7">
        <f t="shared" si="88"/>
        <v>0.2196747203536405</v>
      </c>
      <c r="K850" s="7">
        <f t="shared" si="89"/>
        <v>7.6576190885578417E-3</v>
      </c>
      <c r="L850" s="7">
        <f t="shared" si="90"/>
        <v>0.17783235665665736</v>
      </c>
      <c r="M850" s="6">
        <f t="shared" si="91"/>
        <v>4.6293660239500998</v>
      </c>
    </row>
    <row r="851" spans="1:13" ht="21" x14ac:dyDescent="0.4">
      <c r="A851" s="6">
        <v>77</v>
      </c>
      <c r="B851" s="6" t="s">
        <v>92</v>
      </c>
      <c r="C851" s="7">
        <f t="shared" si="81"/>
        <v>0.58933757823470967</v>
      </c>
      <c r="D851" s="7">
        <f t="shared" si="82"/>
        <v>0.58364312267657992</v>
      </c>
      <c r="E851" s="7">
        <f t="shared" si="83"/>
        <v>0.14748855208855127</v>
      </c>
      <c r="F851" s="7">
        <f t="shared" si="84"/>
        <v>0.92986123415505206</v>
      </c>
      <c r="G851" s="7">
        <f t="shared" si="85"/>
        <v>0.8250711718598267</v>
      </c>
      <c r="H851" s="7">
        <f t="shared" si="86"/>
        <v>6.2176165803108939E-2</v>
      </c>
      <c r="I851" s="7">
        <f t="shared" si="87"/>
        <v>0.45038698626543322</v>
      </c>
      <c r="J851" s="7">
        <f t="shared" si="88"/>
        <v>0.30557247011909472</v>
      </c>
      <c r="K851" s="7">
        <f t="shared" si="89"/>
        <v>9.6871082647200221E-2</v>
      </c>
      <c r="L851" s="7">
        <f t="shared" si="90"/>
        <v>8.7891901587910617E-2</v>
      </c>
      <c r="M851" s="6">
        <f t="shared" si="91"/>
        <v>4.078300265437468</v>
      </c>
    </row>
    <row r="852" spans="1:13" ht="21" x14ac:dyDescent="0.4">
      <c r="A852" s="6">
        <v>78</v>
      </c>
      <c r="B852" s="6" t="s">
        <v>93</v>
      </c>
      <c r="C852" s="7">
        <f t="shared" si="81"/>
        <v>0.27572090075962713</v>
      </c>
      <c r="D852" s="7">
        <f t="shared" si="82"/>
        <v>0.46468401486988842</v>
      </c>
      <c r="E852" s="7">
        <f t="shared" si="83"/>
        <v>0.20073408485418051</v>
      </c>
      <c r="F852" s="7">
        <f t="shared" si="84"/>
        <v>0.85462872008848945</v>
      </c>
      <c r="G852" s="7">
        <f t="shared" si="85"/>
        <v>0.95995928389956187</v>
      </c>
      <c r="H852" s="7">
        <f t="shared" si="86"/>
        <v>0.16580310880829027</v>
      </c>
      <c r="I852" s="7">
        <f t="shared" si="87"/>
        <v>4.3705155868212914E-2</v>
      </c>
      <c r="J852" s="7">
        <f t="shared" si="88"/>
        <v>0.21792127944835921</v>
      </c>
      <c r="K852" s="7">
        <f t="shared" si="89"/>
        <v>9.7003734561333967E-3</v>
      </c>
      <c r="L852" s="7">
        <f t="shared" si="90"/>
        <v>0.22056280175430287</v>
      </c>
      <c r="M852" s="6">
        <f t="shared" si="91"/>
        <v>3.4134197238070465</v>
      </c>
    </row>
    <row r="853" spans="1:13" ht="21" x14ac:dyDescent="0.4">
      <c r="A853" s="6">
        <v>79</v>
      </c>
      <c r="B853" s="6" t="s">
        <v>94</v>
      </c>
      <c r="C853" s="7">
        <f t="shared" si="81"/>
        <v>0.68567047283701488</v>
      </c>
      <c r="D853" s="7">
        <f t="shared" si="82"/>
        <v>0.46468401486988842</v>
      </c>
      <c r="E853" s="7">
        <f t="shared" si="83"/>
        <v>0.14950994516527996</v>
      </c>
      <c r="F853" s="7">
        <f t="shared" si="84"/>
        <v>0.85032248749482198</v>
      </c>
      <c r="G853" s="7">
        <f t="shared" si="85"/>
        <v>0.75807585195825256</v>
      </c>
      <c r="H853" s="7">
        <f t="shared" si="86"/>
        <v>0.19170984455958559</v>
      </c>
      <c r="I853" s="7">
        <f t="shared" si="87"/>
        <v>1.84364279667103E-2</v>
      </c>
      <c r="J853" s="7">
        <f t="shared" si="88"/>
        <v>0.3852716185219705</v>
      </c>
      <c r="K853" s="7">
        <f t="shared" si="89"/>
        <v>2.9707955808838837E-2</v>
      </c>
      <c r="L853" s="7">
        <f t="shared" si="90"/>
        <v>0.25514591045039342</v>
      </c>
      <c r="M853" s="6">
        <f t="shared" si="91"/>
        <v>3.7885345296327571</v>
      </c>
    </row>
    <row r="854" spans="1:13" ht="21" x14ac:dyDescent="0.4">
      <c r="A854" s="6">
        <v>80</v>
      </c>
      <c r="B854" s="6" t="s">
        <v>95</v>
      </c>
      <c r="C854" s="7">
        <f t="shared" si="81"/>
        <v>0.61174055211378364</v>
      </c>
      <c r="D854" s="7">
        <f t="shared" si="82"/>
        <v>0.52788104089219334</v>
      </c>
      <c r="E854" s="7">
        <f t="shared" si="83"/>
        <v>0.22689029066391239</v>
      </c>
      <c r="F854" s="7">
        <f t="shared" si="84"/>
        <v>0.55964294042313556</v>
      </c>
      <c r="G854" s="7">
        <f t="shared" si="85"/>
        <v>0.86705056251249668</v>
      </c>
      <c r="H854" s="7">
        <f t="shared" si="86"/>
        <v>8.2901554404145136E-2</v>
      </c>
      <c r="I854" s="7">
        <f t="shared" si="87"/>
        <v>1.5286285150568091E-2</v>
      </c>
      <c r="J854" s="7">
        <f t="shared" si="88"/>
        <v>0.44385983778713162</v>
      </c>
      <c r="K854" s="7">
        <f t="shared" si="89"/>
        <v>1.7027576885196863E-2</v>
      </c>
      <c r="L854" s="7">
        <f t="shared" si="90"/>
        <v>0.37662228248627316</v>
      </c>
      <c r="M854" s="6">
        <f t="shared" si="91"/>
        <v>3.7289029233188362</v>
      </c>
    </row>
    <row r="855" spans="1:13" ht="21" x14ac:dyDescent="0.4">
      <c r="A855" s="6">
        <v>81</v>
      </c>
      <c r="B855" s="6" t="s">
        <v>96</v>
      </c>
      <c r="C855" s="7">
        <f t="shared" si="81"/>
        <v>0.74097630622856203</v>
      </c>
      <c r="D855" s="7">
        <f t="shared" si="82"/>
        <v>0.71003717472118955</v>
      </c>
      <c r="E855" s="7">
        <f t="shared" si="83"/>
        <v>0.2492851981718805</v>
      </c>
      <c r="F855" s="7">
        <f t="shared" si="84"/>
        <v>0.92937135369548329</v>
      </c>
      <c r="G855" s="7">
        <f t="shared" si="85"/>
        <v>0.89213841251754733</v>
      </c>
      <c r="H855" s="7">
        <f t="shared" si="86"/>
        <v>0.70466321243523311</v>
      </c>
      <c r="I855" s="7">
        <f t="shared" si="87"/>
        <v>2.0502719273103663E-3</v>
      </c>
      <c r="J855" s="7">
        <f t="shared" si="88"/>
        <v>0.21706789477398186</v>
      </c>
      <c r="K855" s="7">
        <f t="shared" si="89"/>
        <v>4.1036269127312675E-2</v>
      </c>
      <c r="L855" s="7">
        <f t="shared" si="90"/>
        <v>0.46261154739381211</v>
      </c>
      <c r="M855" s="6">
        <f t="shared" si="91"/>
        <v>4.9492376409923127</v>
      </c>
    </row>
    <row r="856" spans="1:13" ht="21" x14ac:dyDescent="0.4">
      <c r="A856" s="6">
        <v>82</v>
      </c>
      <c r="B856" s="6" t="s">
        <v>97</v>
      </c>
      <c r="C856" s="7">
        <f t="shared" si="81"/>
        <v>0.43742974137053386</v>
      </c>
      <c r="D856" s="7">
        <f t="shared" si="82"/>
        <v>0.4721189591078066</v>
      </c>
      <c r="E856" s="7">
        <f t="shared" si="83"/>
        <v>0.17002087886270045</v>
      </c>
      <c r="F856" s="7">
        <f t="shared" si="84"/>
        <v>0.92605943533452961</v>
      </c>
      <c r="G856" s="7">
        <f t="shared" si="85"/>
        <v>0.84054195629560091</v>
      </c>
      <c r="H856" s="7">
        <f t="shared" si="86"/>
        <v>0.27461139896373055</v>
      </c>
      <c r="I856" s="7">
        <f t="shared" si="87"/>
        <v>3.8370404303828057E-2</v>
      </c>
      <c r="J856" s="7">
        <f t="shared" si="88"/>
        <v>5.274648209921768E-2</v>
      </c>
      <c r="K856" s="7">
        <f t="shared" si="89"/>
        <v>1.2621758551500422E-2</v>
      </c>
      <c r="L856" s="7">
        <f t="shared" si="90"/>
        <v>0.19393353142892694</v>
      </c>
      <c r="M856" s="6">
        <f t="shared" si="91"/>
        <v>3.4184545463183755</v>
      </c>
    </row>
    <row r="857" spans="1:13" ht="21" x14ac:dyDescent="0.4">
      <c r="A857" s="6">
        <v>83</v>
      </c>
      <c r="B857" s="6" t="s">
        <v>98</v>
      </c>
      <c r="C857" s="7">
        <f t="shared" si="81"/>
        <v>0.76708238847508159</v>
      </c>
      <c r="D857" s="7">
        <f t="shared" si="82"/>
        <v>0.84758364312267653</v>
      </c>
      <c r="E857" s="7">
        <f t="shared" si="83"/>
        <v>0.14391786760761927</v>
      </c>
      <c r="F857" s="7">
        <f t="shared" si="84"/>
        <v>0.71417951238039101</v>
      </c>
      <c r="G857" s="7">
        <f t="shared" si="85"/>
        <v>0.79843242153091221</v>
      </c>
      <c r="H857" s="7">
        <f t="shared" si="86"/>
        <v>8.2901554404145136E-2</v>
      </c>
      <c r="I857" s="7">
        <f t="shared" si="87"/>
        <v>2.9526852837223221E-2</v>
      </c>
      <c r="J857" s="7">
        <f t="shared" si="88"/>
        <v>0.5053403205275705</v>
      </c>
      <c r="K857" s="7">
        <f t="shared" si="89"/>
        <v>1.8065761179317356E-2</v>
      </c>
      <c r="L857" s="7">
        <f t="shared" si="90"/>
        <v>0.16769593271808308</v>
      </c>
      <c r="M857" s="6">
        <f t="shared" si="91"/>
        <v>4.0747262547830205</v>
      </c>
    </row>
    <row r="858" spans="1:13" ht="21" x14ac:dyDescent="0.4">
      <c r="A858" s="6">
        <v>84</v>
      </c>
      <c r="B858" s="6" t="s">
        <v>99</v>
      </c>
      <c r="C858" s="7">
        <f t="shared" si="81"/>
        <v>0.83156858994653771</v>
      </c>
      <c r="D858" s="7">
        <f t="shared" si="82"/>
        <v>0.43494423791821557</v>
      </c>
      <c r="E858" s="7">
        <f t="shared" si="83"/>
        <v>0.17039989006458711</v>
      </c>
      <c r="F858" s="7">
        <f t="shared" si="84"/>
        <v>0.82495926896892269</v>
      </c>
      <c r="G858" s="7">
        <f t="shared" si="85"/>
        <v>0.85478082392955546</v>
      </c>
      <c r="H858" s="7">
        <f t="shared" si="86"/>
        <v>5.6994818652849805E-2</v>
      </c>
      <c r="I858" s="7">
        <f t="shared" si="87"/>
        <v>5.2984579983055793E-2</v>
      </c>
      <c r="J858" s="7">
        <f t="shared" si="88"/>
        <v>0.42906150254453673</v>
      </c>
      <c r="K858" s="7">
        <f t="shared" si="89"/>
        <v>2.1719401005694829E-2</v>
      </c>
      <c r="L858" s="7">
        <f t="shared" si="90"/>
        <v>0.34861238085958413</v>
      </c>
      <c r="M858" s="6">
        <f t="shared" si="91"/>
        <v>4.02602549387354</v>
      </c>
    </row>
    <row r="859" spans="1:13" ht="21" x14ac:dyDescent="0.4">
      <c r="A859" s="6">
        <v>85</v>
      </c>
      <c r="B859" s="6" t="s">
        <v>100</v>
      </c>
      <c r="C859" s="7">
        <f t="shared" si="81"/>
        <v>0.73878304315598997</v>
      </c>
      <c r="D859" s="7">
        <f t="shared" si="82"/>
        <v>0.65055762081784385</v>
      </c>
      <c r="E859" s="7">
        <f t="shared" si="83"/>
        <v>0.18326853941051571</v>
      </c>
      <c r="F859" s="7">
        <f t="shared" si="84"/>
        <v>0.65034905503322249</v>
      </c>
      <c r="G859" s="7">
        <f t="shared" si="85"/>
        <v>0.89819430383401078</v>
      </c>
      <c r="H859" s="7">
        <f t="shared" si="86"/>
        <v>0.24870466321243523</v>
      </c>
      <c r="I859" s="7">
        <f t="shared" si="87"/>
        <v>3.4235738379773187E-2</v>
      </c>
      <c r="J859" s="7">
        <f t="shared" si="88"/>
        <v>0.2785950982116126</v>
      </c>
      <c r="K859" s="7">
        <f t="shared" si="89"/>
        <v>8.0115289877062575E-3</v>
      </c>
      <c r="L859" s="7">
        <f t="shared" si="90"/>
        <v>0.15430819276323066</v>
      </c>
      <c r="M859" s="6">
        <f t="shared" si="91"/>
        <v>3.8450077838063406</v>
      </c>
    </row>
    <row r="860" spans="1:13" ht="21" x14ac:dyDescent="0.4">
      <c r="A860" s="6">
        <v>86</v>
      </c>
      <c r="B860" s="6" t="s">
        <v>101</v>
      </c>
      <c r="C860" s="7">
        <f t="shared" si="81"/>
        <v>0.8711701262272411</v>
      </c>
      <c r="D860" s="7">
        <f t="shared" si="82"/>
        <v>0.85501858736059477</v>
      </c>
      <c r="E860" s="7">
        <f t="shared" si="83"/>
        <v>9.0426310026730267E-2</v>
      </c>
      <c r="F860" s="7">
        <f t="shared" si="84"/>
        <v>0.79221942256477118</v>
      </c>
      <c r="G860" s="7">
        <f t="shared" si="85"/>
        <v>0.91633753838355048</v>
      </c>
      <c r="H860" s="7">
        <f t="shared" si="86"/>
        <v>0.18134715025906731</v>
      </c>
      <c r="I860" s="7">
        <f t="shared" si="87"/>
        <v>7.588839099275195E-2</v>
      </c>
      <c r="J860" s="7">
        <f t="shared" si="88"/>
        <v>0.4482145941102974</v>
      </c>
      <c r="K860" s="7">
        <f t="shared" si="89"/>
        <v>1.2893675410346214E-2</v>
      </c>
      <c r="L860" s="7">
        <f t="shared" si="90"/>
        <v>0.21410276720572988</v>
      </c>
      <c r="M860" s="6">
        <f t="shared" si="91"/>
        <v>4.4576185625410805</v>
      </c>
    </row>
    <row r="861" spans="1:13" ht="21" x14ac:dyDescent="0.4">
      <c r="A861" s="6">
        <v>87</v>
      </c>
      <c r="B861" s="6" t="s">
        <v>102</v>
      </c>
      <c r="C861" s="7">
        <f t="shared" si="81"/>
        <v>0.83005081797134461</v>
      </c>
      <c r="D861" s="7">
        <f t="shared" si="82"/>
        <v>0.52416356877323422</v>
      </c>
      <c r="E861" s="7">
        <f t="shared" si="83"/>
        <v>0.23344873596439517</v>
      </c>
      <c r="F861" s="7">
        <f t="shared" si="84"/>
        <v>0.83199891465014619</v>
      </c>
      <c r="G861" s="7">
        <f t="shared" si="85"/>
        <v>0.93564219588700681</v>
      </c>
      <c r="H861" s="7">
        <f t="shared" si="86"/>
        <v>0.15544041450777199</v>
      </c>
      <c r="I861" s="7">
        <f t="shared" si="87"/>
        <v>9.3010323069296852E-2</v>
      </c>
      <c r="J861" s="7">
        <f t="shared" si="88"/>
        <v>0.75404608725099154</v>
      </c>
      <c r="K861" s="7">
        <f t="shared" si="89"/>
        <v>0.12072451248100288</v>
      </c>
      <c r="L861" s="7">
        <f t="shared" si="90"/>
        <v>0.15120612974250291</v>
      </c>
      <c r="M861" s="6">
        <f t="shared" si="91"/>
        <v>4.6297317002976932</v>
      </c>
    </row>
    <row r="862" spans="1:13" ht="21" x14ac:dyDescent="0.4">
      <c r="A862" s="6">
        <v>88</v>
      </c>
      <c r="B862" s="6" t="s">
        <v>103</v>
      </c>
      <c r="C862" s="7">
        <f t="shared" si="81"/>
        <v>0.86496621552464759</v>
      </c>
      <c r="D862" s="7">
        <f t="shared" si="82"/>
        <v>0.57249070631970256</v>
      </c>
      <c r="E862" s="7">
        <f t="shared" si="83"/>
        <v>0.15678873339332505</v>
      </c>
      <c r="F862" s="7">
        <f t="shared" si="84"/>
        <v>0.86318834657349408</v>
      </c>
      <c r="G862" s="7">
        <f t="shared" si="85"/>
        <v>0.96998921906838687</v>
      </c>
      <c r="H862" s="7">
        <f t="shared" si="86"/>
        <v>8.2901554404145136E-2</v>
      </c>
      <c r="I862" s="7">
        <f t="shared" si="87"/>
        <v>0.12380075611964182</v>
      </c>
      <c r="J862" s="7">
        <f t="shared" si="88"/>
        <v>0.46230654455428682</v>
      </c>
      <c r="K862" s="7">
        <f t="shared" si="89"/>
        <v>7.1626812118566877E-2</v>
      </c>
      <c r="L862" s="7">
        <f t="shared" si="90"/>
        <v>0.20509000150949344</v>
      </c>
      <c r="M862" s="6">
        <f t="shared" si="91"/>
        <v>4.37314888958569</v>
      </c>
    </row>
    <row r="863" spans="1:13" ht="21" x14ac:dyDescent="0.4">
      <c r="A863" s="6">
        <v>89</v>
      </c>
      <c r="B863" s="6" t="s">
        <v>104</v>
      </c>
      <c r="C863" s="7">
        <f t="shared" si="81"/>
        <v>0.48177109271056967</v>
      </c>
      <c r="D863" s="7">
        <f t="shared" si="82"/>
        <v>0.82156133828996281</v>
      </c>
      <c r="E863" s="7">
        <f t="shared" si="83"/>
        <v>0.76980278118863243</v>
      </c>
      <c r="F863" s="7">
        <f t="shared" si="84"/>
        <v>0.31267612854698584</v>
      </c>
      <c r="G863" s="7">
        <f t="shared" si="85"/>
        <v>0.7958155276388027</v>
      </c>
      <c r="H863" s="7">
        <f t="shared" si="86"/>
        <v>0.13989637305699493</v>
      </c>
      <c r="I863" s="7">
        <f t="shared" si="87"/>
        <v>0.33769602735746551</v>
      </c>
      <c r="J863" s="7">
        <f t="shared" si="88"/>
        <v>0.2521549589463204</v>
      </c>
      <c r="K863" s="7">
        <f t="shared" si="89"/>
        <v>3.1740227250245057E-2</v>
      </c>
      <c r="L863" s="7">
        <f t="shared" si="90"/>
        <v>0.46159995859625236</v>
      </c>
      <c r="M863" s="6">
        <f t="shared" si="91"/>
        <v>4.4047144135822318</v>
      </c>
    </row>
    <row r="864" spans="1:13" ht="21" x14ac:dyDescent="0.4">
      <c r="A864" s="6">
        <v>90</v>
      </c>
      <c r="B864" s="6" t="s">
        <v>105</v>
      </c>
      <c r="C864" s="7">
        <f t="shared" si="81"/>
        <v>0.70449332276707854</v>
      </c>
      <c r="D864" s="7">
        <f t="shared" si="82"/>
        <v>0.48327137546468396</v>
      </c>
      <c r="E864" s="7">
        <f t="shared" si="83"/>
        <v>0.19676887409292201</v>
      </c>
      <c r="F864" s="7">
        <f t="shared" si="84"/>
        <v>0.80791543666653376</v>
      </c>
      <c r="G864" s="7">
        <f t="shared" si="85"/>
        <v>0.83379524099226077</v>
      </c>
      <c r="H864" s="7">
        <f t="shared" si="86"/>
        <v>0.20725388601036265</v>
      </c>
      <c r="I864" s="7">
        <f t="shared" si="87"/>
        <v>3.3492569627467383E-2</v>
      </c>
      <c r="J864" s="7">
        <f t="shared" si="88"/>
        <v>0.72324302397058648</v>
      </c>
      <c r="K864" s="7">
        <f t="shared" si="89"/>
        <v>2.7159726843616276E-2</v>
      </c>
      <c r="L864" s="7">
        <f t="shared" si="90"/>
        <v>0.36410830589311804</v>
      </c>
      <c r="M864" s="6">
        <f t="shared" si="91"/>
        <v>4.3815017623286296</v>
      </c>
    </row>
    <row r="865" spans="1:13" ht="21" x14ac:dyDescent="0.4">
      <c r="A865" s="6">
        <v>91</v>
      </c>
      <c r="B865" s="6" t="s">
        <v>106</v>
      </c>
      <c r="C865" s="7">
        <f t="shared" si="81"/>
        <v>0.82596906299365747</v>
      </c>
      <c r="D865" s="7">
        <f t="shared" si="82"/>
        <v>0.85130111524163554</v>
      </c>
      <c r="E865" s="7">
        <f t="shared" si="83"/>
        <v>0.58871521851879782</v>
      </c>
      <c r="F865" s="7">
        <f t="shared" si="84"/>
        <v>0.5080736055288082</v>
      </c>
      <c r="G865" s="7">
        <f t="shared" si="85"/>
        <v>0.85213457662484204</v>
      </c>
      <c r="H865" s="7">
        <f t="shared" si="86"/>
        <v>0.19170984455958559</v>
      </c>
      <c r="I865" s="7">
        <f t="shared" si="87"/>
        <v>0.16272954464624523</v>
      </c>
      <c r="J865" s="7">
        <f t="shared" si="88"/>
        <v>0.20197179149105751</v>
      </c>
      <c r="K865" s="7">
        <f t="shared" si="89"/>
        <v>6.4827762201226616E-2</v>
      </c>
      <c r="L865" s="7">
        <f t="shared" si="90"/>
        <v>0.59405550210487912</v>
      </c>
      <c r="M865" s="6">
        <f t="shared" si="91"/>
        <v>4.8414880239107356</v>
      </c>
    </row>
    <row r="866" spans="1:13" ht="21" x14ac:dyDescent="0.4">
      <c r="A866" s="6">
        <v>92</v>
      </c>
      <c r="B866" s="6" t="s">
        <v>107</v>
      </c>
      <c r="C866" s="7">
        <f t="shared" si="81"/>
        <v>0.54451664141735412</v>
      </c>
      <c r="D866" s="7">
        <f t="shared" si="82"/>
        <v>0.8996282527881041</v>
      </c>
      <c r="E866" s="7">
        <f t="shared" si="83"/>
        <v>0.29286483706951211</v>
      </c>
      <c r="F866" s="7">
        <f t="shared" si="84"/>
        <v>0.90458973689267863</v>
      </c>
      <c r="G866" s="7">
        <f t="shared" si="85"/>
        <v>0.57465315406601303</v>
      </c>
      <c r="H866" s="7">
        <f t="shared" si="86"/>
        <v>0.33160621761658032</v>
      </c>
      <c r="I866" s="7">
        <f t="shared" si="87"/>
        <v>0.17470715646755205</v>
      </c>
      <c r="J866" s="7">
        <f t="shared" si="88"/>
        <v>0.40181759495075114</v>
      </c>
      <c r="K866" s="7">
        <f t="shared" si="89"/>
        <v>6.8136973759440819E-2</v>
      </c>
      <c r="L866" s="7">
        <f t="shared" si="90"/>
        <v>0.15726227408676643</v>
      </c>
      <c r="M866" s="6">
        <f t="shared" si="91"/>
        <v>4.3497828391147531</v>
      </c>
    </row>
    <row r="867" spans="1:13" ht="21" x14ac:dyDescent="0.4">
      <c r="A867" s="6">
        <v>93</v>
      </c>
      <c r="B867" s="6" t="s">
        <v>108</v>
      </c>
      <c r="C867" s="7">
        <f t="shared" si="81"/>
        <v>0.54208709058548477</v>
      </c>
      <c r="D867" s="7">
        <f t="shared" si="82"/>
        <v>0.64312267657992561</v>
      </c>
      <c r="E867" s="7">
        <f t="shared" si="83"/>
        <v>0.19728087168143563</v>
      </c>
      <c r="F867" s="7">
        <f t="shared" si="84"/>
        <v>0.74044623069288962</v>
      </c>
      <c r="G867" s="7">
        <f t="shared" si="85"/>
        <v>0.74907407772745838</v>
      </c>
      <c r="H867" s="7">
        <f t="shared" si="86"/>
        <v>0.50259067357512954</v>
      </c>
      <c r="I867" s="7">
        <f t="shared" si="87"/>
        <v>4.5196606574845657E-2</v>
      </c>
      <c r="J867" s="7">
        <f t="shared" si="88"/>
        <v>0.49357103777870454</v>
      </c>
      <c r="K867" s="7">
        <f t="shared" si="89"/>
        <v>2.3437730820383983E-2</v>
      </c>
      <c r="L867" s="7">
        <f t="shared" si="90"/>
        <v>0.40076260745394154</v>
      </c>
      <c r="M867" s="6">
        <f t="shared" si="91"/>
        <v>4.3375696034701994</v>
      </c>
    </row>
    <row r="868" spans="1:13" ht="21" x14ac:dyDescent="0.4">
      <c r="A868" s="6">
        <v>94</v>
      </c>
      <c r="B868" s="6" t="s">
        <v>109</v>
      </c>
      <c r="C868" s="7">
        <f t="shared" si="81"/>
        <v>0.77867686522584501</v>
      </c>
      <c r="D868" s="7">
        <f t="shared" si="82"/>
        <v>0.70260223048327131</v>
      </c>
      <c r="E868" s="7">
        <f t="shared" si="83"/>
        <v>0.29612078710209366</v>
      </c>
      <c r="F868" s="7">
        <f t="shared" si="84"/>
        <v>0.81648924046765137</v>
      </c>
      <c r="G868" s="7">
        <f t="shared" si="85"/>
        <v>0.93296829488229838</v>
      </c>
      <c r="H868" s="7">
        <f t="shared" si="86"/>
        <v>0.26943005181347157</v>
      </c>
      <c r="I868" s="7">
        <f t="shared" si="87"/>
        <v>5.1329431684002572E-2</v>
      </c>
      <c r="J868" s="7">
        <f t="shared" si="88"/>
        <v>0.15178545942899455</v>
      </c>
      <c r="K868" s="7">
        <f t="shared" si="89"/>
        <v>1.2032436162844211E-2</v>
      </c>
      <c r="L868" s="7">
        <f t="shared" si="90"/>
        <v>0.38420251323640214</v>
      </c>
      <c r="M868" s="6">
        <f t="shared" si="91"/>
        <v>4.3956373104868751</v>
      </c>
    </row>
    <row r="869" spans="1:13" ht="21" x14ac:dyDescent="0.4">
      <c r="A869" s="6">
        <v>95</v>
      </c>
      <c r="B869" s="6" t="s">
        <v>110</v>
      </c>
      <c r="C869" s="7">
        <f t="shared" si="81"/>
        <v>0.75683598871198876</v>
      </c>
      <c r="D869" s="7">
        <f t="shared" si="82"/>
        <v>0.91449814126394047</v>
      </c>
      <c r="E869" s="7">
        <f t="shared" si="83"/>
        <v>0.10796943086259406</v>
      </c>
      <c r="F869" s="7">
        <f t="shared" si="84"/>
        <v>0.77803547120256433</v>
      </c>
      <c r="G869" s="7">
        <f t="shared" si="85"/>
        <v>0.97330822011615592</v>
      </c>
      <c r="H869" s="7">
        <f t="shared" si="86"/>
        <v>0.34196891191709844</v>
      </c>
      <c r="I869" s="7">
        <f t="shared" si="87"/>
        <v>5.2596338858650477E-2</v>
      </c>
      <c r="J869" s="7">
        <f t="shared" si="88"/>
        <v>0.38692254377555324</v>
      </c>
      <c r="K869" s="7">
        <f t="shared" si="89"/>
        <v>1.3289956916174751E-2</v>
      </c>
      <c r="L869" s="7">
        <f t="shared" si="90"/>
        <v>0.35856538854854175</v>
      </c>
      <c r="M869" s="6">
        <f t="shared" si="91"/>
        <v>4.6839903921732624</v>
      </c>
    </row>
    <row r="870" spans="1:13" ht="21" x14ac:dyDescent="0.4">
      <c r="A870" s="6">
        <v>96</v>
      </c>
      <c r="B870" s="6" t="s">
        <v>111</v>
      </c>
      <c r="C870" s="7">
        <f t="shared" si="81"/>
        <v>0.52902885760663987</v>
      </c>
      <c r="D870" s="7">
        <f t="shared" si="82"/>
        <v>0.8996282527881041</v>
      </c>
      <c r="E870" s="7">
        <f t="shared" si="83"/>
        <v>0.21932336526484245</v>
      </c>
      <c r="F870" s="7">
        <f t="shared" si="84"/>
        <v>0.86072408131710398</v>
      </c>
      <c r="G870" s="7">
        <f t="shared" si="85"/>
        <v>0.74017330937215198</v>
      </c>
      <c r="H870" s="7">
        <f t="shared" si="86"/>
        <v>0.23834196891191711</v>
      </c>
      <c r="I870" s="7">
        <f t="shared" si="87"/>
        <v>0.53122216391920529</v>
      </c>
      <c r="J870" s="7">
        <f t="shared" si="88"/>
        <v>0.25558311427841013</v>
      </c>
      <c r="K870" s="7">
        <f t="shared" si="89"/>
        <v>2.9628291436169601E-2</v>
      </c>
      <c r="L870" s="7">
        <f t="shared" si="90"/>
        <v>0.21641445247981062</v>
      </c>
      <c r="M870" s="6">
        <f t="shared" si="91"/>
        <v>4.5200678573743547</v>
      </c>
    </row>
    <row r="871" spans="1:13" ht="21" x14ac:dyDescent="0.4">
      <c r="A871" s="6">
        <v>97</v>
      </c>
      <c r="B871" s="6" t="s">
        <v>112</v>
      </c>
      <c r="C871" s="7">
        <f t="shared" si="81"/>
        <v>0.84781738434282461</v>
      </c>
      <c r="D871" s="7">
        <f t="shared" si="82"/>
        <v>0.68773234200743494</v>
      </c>
      <c r="E871" s="7">
        <f t="shared" si="83"/>
        <v>0.17766981253352374</v>
      </c>
      <c r="F871" s="7">
        <f t="shared" si="84"/>
        <v>0.69903833782934133</v>
      </c>
      <c r="G871" s="7">
        <f t="shared" si="85"/>
        <v>0.86516201812609772</v>
      </c>
      <c r="H871" s="7">
        <f t="shared" si="86"/>
        <v>0.12953367875647664</v>
      </c>
      <c r="I871" s="7">
        <f t="shared" si="87"/>
        <v>3.1239447846597126E-2</v>
      </c>
      <c r="J871" s="7">
        <f t="shared" si="88"/>
        <v>0.60470692876870313</v>
      </c>
      <c r="K871" s="7">
        <f t="shared" si="89"/>
        <v>8.5971468273920021E-3</v>
      </c>
      <c r="L871" s="7">
        <f t="shared" si="90"/>
        <v>0.24938626113437293</v>
      </c>
      <c r="M871" s="6">
        <f t="shared" si="91"/>
        <v>4.3008833581727641</v>
      </c>
    </row>
    <row r="872" spans="1:13" ht="21" x14ac:dyDescent="0.4">
      <c r="A872" s="6">
        <v>98</v>
      </c>
      <c r="B872" s="6" t="s">
        <v>113</v>
      </c>
      <c r="C872" s="7">
        <f t="shared" si="81"/>
        <v>0.56809229786021687</v>
      </c>
      <c r="D872" s="7">
        <f t="shared" si="82"/>
        <v>0.36802973977695175</v>
      </c>
      <c r="E872" s="7">
        <f t="shared" si="83"/>
        <v>0.14867434736930768</v>
      </c>
      <c r="F872" s="7">
        <f t="shared" si="84"/>
        <v>0.89321019578608141</v>
      </c>
      <c r="G872" s="7">
        <f t="shared" si="85"/>
        <v>0.76307869681013663</v>
      </c>
      <c r="H872" s="7">
        <f t="shared" si="86"/>
        <v>0.60103626943005173</v>
      </c>
      <c r="I872" s="7">
        <f t="shared" si="87"/>
        <v>1.7298347120806752E-2</v>
      </c>
      <c r="J872" s="7">
        <f t="shared" si="88"/>
        <v>0.71424641708578107</v>
      </c>
      <c r="K872" s="7">
        <f t="shared" si="89"/>
        <v>3.0485175048483252E-2</v>
      </c>
      <c r="L872" s="7">
        <f t="shared" si="90"/>
        <v>0.56086325031497797</v>
      </c>
      <c r="M872" s="6">
        <f t="shared" si="91"/>
        <v>4.665014736602795</v>
      </c>
    </row>
    <row r="873" spans="1:13" ht="21" x14ac:dyDescent="0.4">
      <c r="A873" s="6">
        <v>99</v>
      </c>
      <c r="B873" s="6" t="s">
        <v>114</v>
      </c>
      <c r="C873" s="7">
        <f t="shared" si="81"/>
        <v>0.88409520540967113</v>
      </c>
      <c r="D873" s="7">
        <f t="shared" si="82"/>
        <v>0.91078066914498135</v>
      </c>
      <c r="E873" s="7">
        <f t="shared" si="83"/>
        <v>0.18157517942080001</v>
      </c>
      <c r="F873" s="7">
        <f t="shared" si="84"/>
        <v>0.84376168564174725</v>
      </c>
      <c r="G873" s="7">
        <f t="shared" si="85"/>
        <v>0.85761862177583614</v>
      </c>
      <c r="H873" s="7">
        <f t="shared" si="86"/>
        <v>0.32124352331606226</v>
      </c>
      <c r="I873" s="7">
        <f t="shared" si="87"/>
        <v>8.0150097221192873E-2</v>
      </c>
      <c r="J873" s="7">
        <f t="shared" si="88"/>
        <v>0.22055015754505208</v>
      </c>
      <c r="K873" s="7">
        <f t="shared" si="89"/>
        <v>6.8543753305787989E-3</v>
      </c>
      <c r="L873" s="7">
        <f t="shared" si="90"/>
        <v>4.7115068382387479E-2</v>
      </c>
      <c r="M873" s="6">
        <f t="shared" si="91"/>
        <v>4.353744583188309</v>
      </c>
    </row>
    <row r="874" spans="1:13" ht="21" x14ac:dyDescent="0.4">
      <c r="A874" s="6">
        <v>100</v>
      </c>
      <c r="B874" s="6" t="s">
        <v>115</v>
      </c>
      <c r="C874" s="7">
        <f t="shared" si="81"/>
        <v>0.3554879270963715</v>
      </c>
      <c r="D874" s="7">
        <f t="shared" si="82"/>
        <v>0.96654275092936792</v>
      </c>
      <c r="E874" s="7">
        <f t="shared" si="83"/>
        <v>0.5799070868445434</v>
      </c>
      <c r="F874" s="7">
        <f t="shared" si="84"/>
        <v>0.71646234780203266</v>
      </c>
      <c r="G874" s="7">
        <f t="shared" si="85"/>
        <v>0.5477594464641401</v>
      </c>
      <c r="H874" s="7">
        <f t="shared" si="86"/>
        <v>0.35233160621761656</v>
      </c>
      <c r="I874" s="7">
        <f t="shared" si="87"/>
        <v>0.5988546616304502</v>
      </c>
      <c r="J874" s="7">
        <f t="shared" si="88"/>
        <v>0.36113880035744322</v>
      </c>
      <c r="K874" s="7">
        <f t="shared" si="89"/>
        <v>3.107006518392853E-2</v>
      </c>
      <c r="L874" s="7">
        <f t="shared" si="90"/>
        <v>1</v>
      </c>
      <c r="M874" s="6">
        <f t="shared" si="91"/>
        <v>5.5095546925258931</v>
      </c>
    </row>
    <row r="875" spans="1:13" ht="21" x14ac:dyDescent="0.4">
      <c r="A875" s="6">
        <v>101</v>
      </c>
      <c r="B875" s="6" t="s">
        <v>116</v>
      </c>
      <c r="C875" s="7">
        <f t="shared" si="81"/>
        <v>0.82732322234789024</v>
      </c>
      <c r="D875" s="7">
        <f t="shared" si="82"/>
        <v>0.71747211895910779</v>
      </c>
      <c r="E875" s="7">
        <f t="shared" si="83"/>
        <v>0.1289613319916485</v>
      </c>
      <c r="F875" s="7">
        <f t="shared" si="84"/>
        <v>1</v>
      </c>
      <c r="G875" s="7">
        <f t="shared" si="85"/>
        <v>0.94135792995896594</v>
      </c>
      <c r="H875" s="7">
        <f t="shared" si="86"/>
        <v>0.40414507772020719</v>
      </c>
      <c r="I875" s="7">
        <f t="shared" si="87"/>
        <v>3.9671520612160643E-2</v>
      </c>
      <c r="J875" s="7">
        <f t="shared" si="88"/>
        <v>0.24157223779791043</v>
      </c>
      <c r="K875" s="7">
        <f t="shared" si="89"/>
        <v>2.5329151040178301E-3</v>
      </c>
      <c r="L875" s="7">
        <f t="shared" si="90"/>
        <v>0.15683718787164572</v>
      </c>
      <c r="M875" s="6">
        <f t="shared" si="91"/>
        <v>4.459873542363554</v>
      </c>
    </row>
    <row r="876" spans="1:13" ht="21" x14ac:dyDescent="0.4">
      <c r="A876" s="6">
        <v>102</v>
      </c>
      <c r="B876" s="6" t="s">
        <v>117</v>
      </c>
      <c r="C876" s="7">
        <f t="shared" si="81"/>
        <v>0.85387223607372131</v>
      </c>
      <c r="D876" s="7">
        <f t="shared" si="82"/>
        <v>0.68773234200743494</v>
      </c>
      <c r="E876" s="7">
        <f t="shared" si="83"/>
        <v>0.43633055096259982</v>
      </c>
      <c r="F876" s="7">
        <f t="shared" si="84"/>
        <v>0.79595630652914495</v>
      </c>
      <c r="G876" s="7">
        <f t="shared" si="85"/>
        <v>0.80717079865746155</v>
      </c>
      <c r="H876" s="7">
        <f t="shared" si="86"/>
        <v>0.3575129533678757</v>
      </c>
      <c r="I876" s="7">
        <f t="shared" si="87"/>
        <v>7.8086532187132671E-2</v>
      </c>
      <c r="J876" s="7">
        <f t="shared" si="88"/>
        <v>0.48611347945912003</v>
      </c>
      <c r="K876" s="7">
        <f t="shared" si="89"/>
        <v>1.1384412570390889E-2</v>
      </c>
      <c r="L876" s="7">
        <f t="shared" si="90"/>
        <v>0.24393306278212304</v>
      </c>
      <c r="M876" s="6">
        <f t="shared" si="91"/>
        <v>4.7580926745970045</v>
      </c>
    </row>
    <row r="877" spans="1:13" ht="21" x14ac:dyDescent="0.4">
      <c r="A877" s="6">
        <v>103</v>
      </c>
      <c r="B877" s="6" t="s">
        <v>118</v>
      </c>
      <c r="C877" s="7">
        <f t="shared" si="81"/>
        <v>0.86870077500662912</v>
      </c>
      <c r="D877" s="7">
        <f t="shared" si="82"/>
        <v>0.98884758364312264</v>
      </c>
      <c r="E877" s="7">
        <f t="shared" si="83"/>
        <v>0</v>
      </c>
      <c r="F877" s="7">
        <f t="shared" si="84"/>
        <v>0.71796259979774424</v>
      </c>
      <c r="G877" s="7">
        <f t="shared" si="85"/>
        <v>0.86410205737394874</v>
      </c>
      <c r="H877" s="7">
        <f t="shared" si="86"/>
        <v>0.3367875647668393</v>
      </c>
      <c r="I877" s="7">
        <f t="shared" si="87"/>
        <v>5.9914354383781322E-2</v>
      </c>
      <c r="J877" s="7">
        <f t="shared" si="88"/>
        <v>0.49235610626518067</v>
      </c>
      <c r="K877" s="7">
        <f t="shared" si="89"/>
        <v>2.5482586317179756E-2</v>
      </c>
      <c r="L877" s="7">
        <f t="shared" si="90"/>
        <v>0.28711000840945888</v>
      </c>
      <c r="M877" s="6">
        <f t="shared" si="91"/>
        <v>4.6412636359638855</v>
      </c>
    </row>
    <row r="878" spans="1:13" ht="21" x14ac:dyDescent="0.4">
      <c r="A878" s="6">
        <v>104</v>
      </c>
      <c r="B878" s="6" t="s">
        <v>119</v>
      </c>
      <c r="C878" s="7">
        <f t="shared" si="81"/>
        <v>0.54515074947154163</v>
      </c>
      <c r="D878" s="7">
        <f t="shared" si="82"/>
        <v>0.18959107806691453</v>
      </c>
      <c r="E878" s="7">
        <f t="shared" si="83"/>
        <v>0.13264505490121328</v>
      </c>
      <c r="F878" s="7">
        <f t="shared" si="84"/>
        <v>0.82990303843771196</v>
      </c>
      <c r="G878" s="7">
        <f t="shared" si="85"/>
        <v>0.91918147791295146</v>
      </c>
      <c r="H878" s="7">
        <f t="shared" si="86"/>
        <v>3.1088082901554469E-2</v>
      </c>
      <c r="I878" s="7">
        <f t="shared" si="87"/>
        <v>1.4747067242248071E-2</v>
      </c>
      <c r="J878" s="7">
        <f t="shared" si="88"/>
        <v>0.28641696908169068</v>
      </c>
      <c r="K878" s="7">
        <f t="shared" si="89"/>
        <v>2.384019245166507E-2</v>
      </c>
      <c r="L878" s="7">
        <f t="shared" si="90"/>
        <v>0.1687030565617115</v>
      </c>
      <c r="M878" s="6">
        <f t="shared" si="91"/>
        <v>3.1412667670292027</v>
      </c>
    </row>
    <row r="879" spans="1:13" ht="21" x14ac:dyDescent="0.4">
      <c r="A879" s="6">
        <v>105</v>
      </c>
      <c r="B879" s="6" t="s">
        <v>120</v>
      </c>
      <c r="C879" s="7">
        <f t="shared" si="81"/>
        <v>0.54976747335310439</v>
      </c>
      <c r="D879" s="7">
        <f t="shared" si="82"/>
        <v>0.78438661710037172</v>
      </c>
      <c r="E879" s="7">
        <f t="shared" si="83"/>
        <v>0.27966372175701615</v>
      </c>
      <c r="F879" s="7">
        <f t="shared" si="84"/>
        <v>0.78221457241867065</v>
      </c>
      <c r="G879" s="7">
        <f t="shared" si="85"/>
        <v>0.70964494141983914</v>
      </c>
      <c r="H879" s="7">
        <f t="shared" si="86"/>
        <v>0.15025906735751304</v>
      </c>
      <c r="I879" s="7">
        <f t="shared" si="87"/>
        <v>0.5038511255585344</v>
      </c>
      <c r="J879" s="7">
        <f t="shared" si="88"/>
        <v>0.24352893934160552</v>
      </c>
      <c r="K879" s="7">
        <f t="shared" si="89"/>
        <v>2.1278846880216959E-2</v>
      </c>
      <c r="L879" s="7">
        <f t="shared" si="90"/>
        <v>0.25687624382659607</v>
      </c>
      <c r="M879" s="6">
        <f t="shared" si="91"/>
        <v>4.2814715490134683</v>
      </c>
    </row>
    <row r="880" spans="1:13" ht="21" x14ac:dyDescent="0.4">
      <c r="A880" s="6">
        <v>106</v>
      </c>
      <c r="B880" s="6" t="s">
        <v>121</v>
      </c>
      <c r="C880" s="7">
        <f t="shared" si="81"/>
        <v>0.81666687173877384</v>
      </c>
      <c r="D880" s="7">
        <f t="shared" si="82"/>
        <v>0.56133828996282531</v>
      </c>
      <c r="E880" s="7">
        <f t="shared" si="83"/>
        <v>0.13992384312925837</v>
      </c>
      <c r="F880" s="7">
        <f t="shared" si="84"/>
        <v>0.90761293343688154</v>
      </c>
      <c r="G880" s="7">
        <f t="shared" si="85"/>
        <v>0.94866253330942996</v>
      </c>
      <c r="H880" s="7">
        <f t="shared" si="86"/>
        <v>0.18134715025906731</v>
      </c>
      <c r="I880" s="7">
        <f t="shared" si="87"/>
        <v>7.4342849823398255E-2</v>
      </c>
      <c r="J880" s="7">
        <f t="shared" si="88"/>
        <v>0.28874568686128727</v>
      </c>
      <c r="K880" s="7">
        <f t="shared" si="89"/>
        <v>6.2550601690246517E-3</v>
      </c>
      <c r="L880" s="7">
        <f t="shared" si="90"/>
        <v>0.18181261075296076</v>
      </c>
      <c r="M880" s="6">
        <f t="shared" si="91"/>
        <v>4.1067078294429074</v>
      </c>
    </row>
    <row r="881" spans="1:13" ht="21" x14ac:dyDescent="0.4">
      <c r="A881" s="6">
        <v>107</v>
      </c>
      <c r="B881" s="6" t="s">
        <v>122</v>
      </c>
      <c r="C881" s="7">
        <f t="shared" si="81"/>
        <v>0.74223137548215989</v>
      </c>
      <c r="D881" s="7">
        <f t="shared" si="82"/>
        <v>0.71375464684014878</v>
      </c>
      <c r="E881" s="7">
        <f t="shared" si="83"/>
        <v>0.21791814244615162</v>
      </c>
      <c r="F881" s="7">
        <f t="shared" si="84"/>
        <v>0.75891447409091051</v>
      </c>
      <c r="G881" s="7">
        <f t="shared" si="85"/>
        <v>0.84172840529284432</v>
      </c>
      <c r="H881" s="7">
        <f t="shared" si="86"/>
        <v>0.24870466321243523</v>
      </c>
      <c r="I881" s="7">
        <f t="shared" si="87"/>
        <v>3.5517258822476951E-2</v>
      </c>
      <c r="J881" s="7">
        <f t="shared" si="88"/>
        <v>0.58564549734165561</v>
      </c>
      <c r="K881" s="7">
        <f t="shared" si="89"/>
        <v>3.96242729439608E-2</v>
      </c>
      <c r="L881" s="7">
        <f t="shared" si="90"/>
        <v>0.17975967065071838</v>
      </c>
      <c r="M881" s="6">
        <f t="shared" si="91"/>
        <v>4.3637984071234621</v>
      </c>
    </row>
    <row r="882" spans="1:13" ht="21" x14ac:dyDescent="0.4">
      <c r="A882" s="6">
        <v>108</v>
      </c>
      <c r="B882" s="6" t="s">
        <v>123</v>
      </c>
      <c r="C882" s="7">
        <f t="shared" si="81"/>
        <v>0.86763981768974829</v>
      </c>
      <c r="D882" s="7">
        <f t="shared" si="82"/>
        <v>0.72490706319702591</v>
      </c>
      <c r="E882" s="7">
        <f t="shared" si="83"/>
        <v>9.1239743424931422E-2</v>
      </c>
      <c r="F882" s="7">
        <f t="shared" si="84"/>
        <v>0.83687772502779112</v>
      </c>
      <c r="G882" s="7">
        <f t="shared" si="85"/>
        <v>0.89485403197879565</v>
      </c>
      <c r="H882" s="7">
        <f t="shared" si="86"/>
        <v>0.41450777202072531</v>
      </c>
      <c r="I882" s="7">
        <f t="shared" si="87"/>
        <v>6.3623192500016176E-2</v>
      </c>
      <c r="J882" s="7">
        <f t="shared" si="88"/>
        <v>0.4888303557623403</v>
      </c>
      <c r="K882" s="7">
        <f t="shared" si="89"/>
        <v>2.6069019476337715E-2</v>
      </c>
      <c r="L882" s="7">
        <f t="shared" si="90"/>
        <v>0.21320643123540312</v>
      </c>
      <c r="M882" s="6">
        <f t="shared" si="91"/>
        <v>4.6217551523131153</v>
      </c>
    </row>
    <row r="883" spans="1:13" ht="21" x14ac:dyDescent="0.4">
      <c r="A883" s="6">
        <v>109</v>
      </c>
      <c r="B883" s="6" t="s">
        <v>124</v>
      </c>
      <c r="C883" s="7">
        <f t="shared" si="81"/>
        <v>0.90913097181672486</v>
      </c>
      <c r="D883" s="7">
        <f t="shared" si="82"/>
        <v>0.46840148698884759</v>
      </c>
      <c r="E883" s="7">
        <f t="shared" si="83"/>
        <v>0.19243130144910839</v>
      </c>
      <c r="F883" s="7">
        <f t="shared" si="84"/>
        <v>0.85161817475304868</v>
      </c>
      <c r="G883" s="7">
        <f t="shared" si="85"/>
        <v>0.8309837086307611</v>
      </c>
      <c r="H883" s="7">
        <f t="shared" si="86"/>
        <v>0.27979274611398969</v>
      </c>
      <c r="I883" s="7">
        <f t="shared" si="87"/>
        <v>4.111295491806987E-2</v>
      </c>
      <c r="J883" s="7">
        <f t="shared" si="88"/>
        <v>0.40051981439262502</v>
      </c>
      <c r="K883" s="7">
        <f t="shared" si="89"/>
        <v>0.14824089235608529</v>
      </c>
      <c r="L883" s="7">
        <f t="shared" si="90"/>
        <v>0.44963760734976566</v>
      </c>
      <c r="M883" s="6">
        <f t="shared" si="91"/>
        <v>4.5718696587690264</v>
      </c>
    </row>
    <row r="884" spans="1:13" ht="21" x14ac:dyDescent="0.4">
      <c r="A884" s="6">
        <v>110</v>
      </c>
      <c r="B884" s="6" t="s">
        <v>125</v>
      </c>
      <c r="C884" s="7">
        <f t="shared" si="81"/>
        <v>0.84786798925056373</v>
      </c>
      <c r="D884" s="7">
        <f t="shared" si="82"/>
        <v>0.6394052044609666</v>
      </c>
      <c r="E884" s="7">
        <f t="shared" si="83"/>
        <v>0.1443345582857169</v>
      </c>
      <c r="F884" s="7">
        <f t="shared" si="84"/>
        <v>0.9717596488856064</v>
      </c>
      <c r="G884" s="7">
        <f t="shared" si="85"/>
        <v>0.97656056536820623</v>
      </c>
      <c r="H884" s="7">
        <f t="shared" si="86"/>
        <v>9.8445595854922366E-2</v>
      </c>
      <c r="I884" s="7">
        <f t="shared" si="87"/>
        <v>7.7017989166520834E-2</v>
      </c>
      <c r="J884" s="7">
        <f t="shared" si="88"/>
        <v>0.66965472863329123</v>
      </c>
      <c r="K884" s="7">
        <f t="shared" si="89"/>
        <v>0.10269494183795592</v>
      </c>
      <c r="L884" s="7">
        <f t="shared" si="90"/>
        <v>0.50688245938404963</v>
      </c>
      <c r="M884" s="6">
        <f t="shared" si="91"/>
        <v>5.0346236811277993</v>
      </c>
    </row>
    <row r="885" spans="1:13" ht="21" x14ac:dyDescent="0.4">
      <c r="A885" s="6">
        <v>111</v>
      </c>
      <c r="B885" s="6" t="s">
        <v>126</v>
      </c>
      <c r="C885" s="7">
        <f t="shared" si="81"/>
        <v>0.56542388708434055</v>
      </c>
      <c r="D885" s="7">
        <f t="shared" si="82"/>
        <v>0.45353159851301111</v>
      </c>
      <c r="E885" s="7">
        <f t="shared" si="83"/>
        <v>0.19453248635781326</v>
      </c>
      <c r="F885" s="7">
        <f t="shared" si="84"/>
        <v>0.97200548487405325</v>
      </c>
      <c r="G885" s="7">
        <f t="shared" si="85"/>
        <v>0.95761131619764828</v>
      </c>
      <c r="H885" s="7">
        <f t="shared" si="86"/>
        <v>0.11917098445595856</v>
      </c>
      <c r="I885" s="7">
        <f t="shared" si="87"/>
        <v>2.9341840726216255E-2</v>
      </c>
      <c r="J885" s="7">
        <f t="shared" si="88"/>
        <v>0.29267162427822457</v>
      </c>
      <c r="K885" s="7">
        <f t="shared" si="89"/>
        <v>8.5198529591871876E-3</v>
      </c>
      <c r="L885" s="7">
        <f t="shared" si="90"/>
        <v>0.33877174310410757</v>
      </c>
      <c r="M885" s="6">
        <f t="shared" si="91"/>
        <v>3.9315808185505605</v>
      </c>
    </row>
    <row r="886" spans="1:13" ht="21" x14ac:dyDescent="0.4">
      <c r="A886" s="6">
        <v>112</v>
      </c>
      <c r="B886" s="6" t="s">
        <v>127</v>
      </c>
      <c r="C886" s="7">
        <f t="shared" si="81"/>
        <v>0.7634433036856435</v>
      </c>
      <c r="D886" s="7">
        <f t="shared" si="82"/>
        <v>0.69516728624535318</v>
      </c>
      <c r="E886" s="7">
        <f t="shared" si="83"/>
        <v>0.25498588127861987</v>
      </c>
      <c r="F886" s="7">
        <f t="shared" si="84"/>
        <v>0.86529391024998059</v>
      </c>
      <c r="G886" s="7">
        <f t="shared" si="85"/>
        <v>0.91089732098719423</v>
      </c>
      <c r="H886" s="7">
        <f t="shared" si="86"/>
        <v>0.23834196891191711</v>
      </c>
      <c r="I886" s="7">
        <f t="shared" si="87"/>
        <v>5.5983979425253433E-2</v>
      </c>
      <c r="J886" s="7">
        <f t="shared" si="88"/>
        <v>0.32920723146710251</v>
      </c>
      <c r="K886" s="7">
        <f t="shared" si="89"/>
        <v>1.3869228476750046E-2</v>
      </c>
      <c r="L886" s="7">
        <f t="shared" si="90"/>
        <v>0.27847599716594978</v>
      </c>
      <c r="M886" s="6">
        <f t="shared" si="91"/>
        <v>4.4056661078937642</v>
      </c>
    </row>
    <row r="887" spans="1:13" ht="21" x14ac:dyDescent="0.4">
      <c r="A887" s="6">
        <v>113</v>
      </c>
      <c r="B887" s="6" t="s">
        <v>128</v>
      </c>
      <c r="C887" s="7">
        <f t="shared" si="81"/>
        <v>0.70609681078411213</v>
      </c>
      <c r="D887" s="7">
        <f t="shared" si="82"/>
        <v>0.77695167286245337</v>
      </c>
      <c r="E887" s="7">
        <f t="shared" si="83"/>
        <v>0.18750415582458216</v>
      </c>
      <c r="F887" s="7">
        <f t="shared" si="84"/>
        <v>0.89602241351842704</v>
      </c>
      <c r="G887" s="7">
        <f t="shared" si="85"/>
        <v>0.67047643425444148</v>
      </c>
      <c r="H887" s="7">
        <f t="shared" si="86"/>
        <v>0.59067357512953345</v>
      </c>
      <c r="I887" s="7">
        <f t="shared" si="87"/>
        <v>4.1775306579359212E-2</v>
      </c>
      <c r="J887" s="7">
        <f t="shared" si="88"/>
        <v>0.40882849390345793</v>
      </c>
      <c r="K887" s="7">
        <f t="shared" si="89"/>
        <v>4.1457474025851183E-2</v>
      </c>
      <c r="L887" s="7">
        <f t="shared" si="90"/>
        <v>0.27515855565708069</v>
      </c>
      <c r="M887" s="6">
        <f t="shared" si="91"/>
        <v>4.5949448925392984</v>
      </c>
    </row>
    <row r="888" spans="1:13" ht="21" x14ac:dyDescent="0.4">
      <c r="A888" s="6">
        <v>114</v>
      </c>
      <c r="B888" s="6" t="s">
        <v>129</v>
      </c>
      <c r="C888" s="7">
        <f t="shared" si="81"/>
        <v>0.79133177767793961</v>
      </c>
      <c r="D888" s="7">
        <f t="shared" si="82"/>
        <v>0.54275092936802971</v>
      </c>
      <c r="E888" s="7">
        <f t="shared" si="83"/>
        <v>0.18487767468870112</v>
      </c>
      <c r="F888" s="7">
        <f t="shared" si="84"/>
        <v>0.68707905286946769</v>
      </c>
      <c r="G888" s="7">
        <f t="shared" si="85"/>
        <v>0.89219150973320571</v>
      </c>
      <c r="H888" s="7">
        <f t="shared" si="86"/>
        <v>0.22279792746113988</v>
      </c>
      <c r="I888" s="7">
        <f t="shared" si="87"/>
        <v>3.8575225875979752E-2</v>
      </c>
      <c r="J888" s="7">
        <f t="shared" si="88"/>
        <v>0.33310203905579144</v>
      </c>
      <c r="K888" s="7">
        <f t="shared" si="89"/>
        <v>2.3973107694944273E-2</v>
      </c>
      <c r="L888" s="7">
        <f t="shared" si="90"/>
        <v>0.23313576530714589</v>
      </c>
      <c r="M888" s="6">
        <f t="shared" si="91"/>
        <v>3.9498150097323452</v>
      </c>
    </row>
    <row r="889" spans="1:13" ht="21" x14ac:dyDescent="0.4">
      <c r="A889" s="6">
        <v>115</v>
      </c>
      <c r="B889" s="6" t="s">
        <v>130</v>
      </c>
      <c r="C889" s="7">
        <f t="shared" si="81"/>
        <v>0.24845559122215644</v>
      </c>
      <c r="D889" s="7">
        <f t="shared" si="82"/>
        <v>0.68773234200743494</v>
      </c>
      <c r="E889" s="7">
        <f t="shared" si="83"/>
        <v>0.24969302309086966</v>
      </c>
      <c r="F889" s="7">
        <f t="shared" si="84"/>
        <v>0.76288538329988675</v>
      </c>
      <c r="G889" s="7">
        <f t="shared" si="85"/>
        <v>0.7594550730780163</v>
      </c>
      <c r="H889" s="7">
        <f t="shared" si="86"/>
        <v>0.15544041450777199</v>
      </c>
      <c r="I889" s="7">
        <f t="shared" si="87"/>
        <v>0.25536952712994809</v>
      </c>
      <c r="J889" s="7">
        <f t="shared" si="88"/>
        <v>0.42118608667157692</v>
      </c>
      <c r="K889" s="7">
        <f t="shared" si="89"/>
        <v>5.9535708394768502E-2</v>
      </c>
      <c r="L889" s="7">
        <f t="shared" si="90"/>
        <v>0.22311922351962477</v>
      </c>
      <c r="M889" s="6">
        <f t="shared" si="91"/>
        <v>3.8228723729220548</v>
      </c>
    </row>
    <row r="890" spans="1:13" ht="21" x14ac:dyDescent="0.4">
      <c r="A890" s="6">
        <v>116</v>
      </c>
      <c r="B890" s="6" t="s">
        <v>131</v>
      </c>
      <c r="C890" s="7">
        <f t="shared" si="81"/>
        <v>0.76957689247289762</v>
      </c>
      <c r="D890" s="7">
        <f t="shared" si="82"/>
        <v>0.54275092936802971</v>
      </c>
      <c r="E890" s="7">
        <f t="shared" si="83"/>
        <v>0.15013719762220343</v>
      </c>
      <c r="F890" s="7">
        <f t="shared" si="84"/>
        <v>0.66260192765937087</v>
      </c>
      <c r="G890" s="7">
        <f t="shared" si="85"/>
        <v>0.87478698389618104</v>
      </c>
      <c r="H890" s="7">
        <f t="shared" si="86"/>
        <v>0.27979274611398969</v>
      </c>
      <c r="I890" s="7">
        <f t="shared" si="87"/>
        <v>5.6271439111932595E-2</v>
      </c>
      <c r="J890" s="7">
        <f t="shared" si="88"/>
        <v>0.33855148097855997</v>
      </c>
      <c r="K890" s="7">
        <f t="shared" si="89"/>
        <v>1.1810835772405286E-2</v>
      </c>
      <c r="L890" s="7">
        <f t="shared" si="90"/>
        <v>0.27643947735876634</v>
      </c>
      <c r="M890" s="6">
        <f t="shared" si="91"/>
        <v>3.9627199103543362</v>
      </c>
    </row>
    <row r="891" spans="1:13" ht="21" x14ac:dyDescent="0.4">
      <c r="A891" s="6">
        <v>117</v>
      </c>
      <c r="B891" s="6" t="s">
        <v>132</v>
      </c>
      <c r="C891" s="7">
        <f t="shared" si="81"/>
        <v>0.46596987207920548</v>
      </c>
      <c r="D891" s="7">
        <f t="shared" si="82"/>
        <v>0.81412639405204446</v>
      </c>
      <c r="E891" s="7">
        <f t="shared" si="83"/>
        <v>0.25758576513717552</v>
      </c>
      <c r="F891" s="7">
        <f t="shared" si="84"/>
        <v>0.63372886128438388</v>
      </c>
      <c r="G891" s="7">
        <f t="shared" si="85"/>
        <v>0.71606565618669926</v>
      </c>
      <c r="H891" s="7">
        <f t="shared" si="86"/>
        <v>0.27461139896373055</v>
      </c>
      <c r="I891" s="7">
        <f t="shared" si="87"/>
        <v>0.32335322668241917</v>
      </c>
      <c r="J891" s="7">
        <f t="shared" si="88"/>
        <v>0.35087130973379338</v>
      </c>
      <c r="K891" s="7">
        <f t="shared" si="89"/>
        <v>3.0909956944857934E-2</v>
      </c>
      <c r="L891" s="7">
        <f t="shared" si="90"/>
        <v>0.2707290504037298</v>
      </c>
      <c r="M891" s="6">
        <f t="shared" si="91"/>
        <v>4.1379514914680389</v>
      </c>
    </row>
    <row r="892" spans="1:13" ht="21" x14ac:dyDescent="0.4">
      <c r="A892" s="6">
        <v>118</v>
      </c>
      <c r="B892" s="6" t="s">
        <v>133</v>
      </c>
      <c r="C892" s="7">
        <f t="shared" si="81"/>
        <v>0.30634934425143895</v>
      </c>
      <c r="D892" s="7">
        <f t="shared" si="82"/>
        <v>0.42750929368029739</v>
      </c>
      <c r="E892" s="7">
        <f t="shared" si="83"/>
        <v>0.19940865386746584</v>
      </c>
      <c r="F892" s="7">
        <f t="shared" si="84"/>
        <v>0.74468557997310114</v>
      </c>
      <c r="G892" s="7">
        <f t="shared" si="85"/>
        <v>0.86228531825846932</v>
      </c>
      <c r="H892" s="7">
        <f t="shared" si="86"/>
        <v>0.39896373056994827</v>
      </c>
      <c r="I892" s="7">
        <f t="shared" si="87"/>
        <v>1.7005360288729711E-2</v>
      </c>
      <c r="J892" s="7">
        <f t="shared" si="88"/>
        <v>0.47808748153188968</v>
      </c>
      <c r="K892" s="7">
        <f t="shared" si="89"/>
        <v>1.546678162314577E-2</v>
      </c>
      <c r="L892" s="7">
        <f t="shared" si="90"/>
        <v>0.22711439289919308</v>
      </c>
      <c r="M892" s="6">
        <f t="shared" si="91"/>
        <v>3.6768759369436794</v>
      </c>
    </row>
    <row r="893" spans="1:13" ht="21" x14ac:dyDescent="0.4">
      <c r="A893" s="6">
        <v>119</v>
      </c>
      <c r="B893" s="6" t="s">
        <v>134</v>
      </c>
      <c r="C893" s="7">
        <f t="shared" si="81"/>
        <v>0.82783974712083297</v>
      </c>
      <c r="D893" s="7">
        <f t="shared" si="82"/>
        <v>0.88847583643122663</v>
      </c>
      <c r="E893" s="7">
        <f t="shared" si="83"/>
        <v>0.18473138966341146</v>
      </c>
      <c r="F893" s="7">
        <f t="shared" si="84"/>
        <v>0.8542701290960748</v>
      </c>
      <c r="G893" s="7">
        <f t="shared" si="85"/>
        <v>0.90943424954737784</v>
      </c>
      <c r="H893" s="7">
        <f t="shared" si="86"/>
        <v>0.23316062176165797</v>
      </c>
      <c r="I893" s="7">
        <f t="shared" si="87"/>
        <v>3.9766604668258661E-2</v>
      </c>
      <c r="J893" s="7">
        <f t="shared" si="88"/>
        <v>0.54953892635829094</v>
      </c>
      <c r="K893" s="7">
        <f t="shared" si="89"/>
        <v>2.4662564021017457E-2</v>
      </c>
      <c r="L893" s="7">
        <f t="shared" si="90"/>
        <v>0.39195055023327496</v>
      </c>
      <c r="M893" s="6">
        <f t="shared" si="91"/>
        <v>4.9038306189014236</v>
      </c>
    </row>
    <row r="894" spans="1:13" ht="21" x14ac:dyDescent="0.4">
      <c r="A894" s="6">
        <v>120</v>
      </c>
      <c r="B894" s="6" t="s">
        <v>135</v>
      </c>
      <c r="C894" s="7">
        <f t="shared" si="81"/>
        <v>0.79915683091486223</v>
      </c>
      <c r="D894" s="7">
        <f t="shared" si="82"/>
        <v>0.74349442379182151</v>
      </c>
      <c r="E894" s="7">
        <f t="shared" si="83"/>
        <v>0.13887546711468307</v>
      </c>
      <c r="F894" s="7">
        <f t="shared" si="84"/>
        <v>0.79349047093040859</v>
      </c>
      <c r="G894" s="7">
        <f t="shared" si="85"/>
        <v>0.88515753173346112</v>
      </c>
      <c r="H894" s="7">
        <f t="shared" si="86"/>
        <v>0.22279792746113988</v>
      </c>
      <c r="I894" s="7">
        <f t="shared" si="87"/>
        <v>3.6089502369232647E-2</v>
      </c>
      <c r="J894" s="7">
        <f t="shared" si="88"/>
        <v>0.2768111583059189</v>
      </c>
      <c r="K894" s="7">
        <f t="shared" si="89"/>
        <v>1.3490783636135199E-2</v>
      </c>
      <c r="L894" s="7">
        <f t="shared" si="90"/>
        <v>0.19917843589206885</v>
      </c>
      <c r="M894" s="6">
        <f t="shared" si="91"/>
        <v>4.1085425321497313</v>
      </c>
    </row>
    <row r="895" spans="1:13" ht="21" x14ac:dyDescent="0.4">
      <c r="A895" s="6">
        <v>121</v>
      </c>
      <c r="B895" s="6" t="s">
        <v>136</v>
      </c>
      <c r="C895" s="7">
        <f t="shared" si="81"/>
        <v>0.5939583869341819</v>
      </c>
      <c r="D895" s="7">
        <f t="shared" si="82"/>
        <v>0.5985130111524164</v>
      </c>
      <c r="E895" s="7">
        <f t="shared" si="83"/>
        <v>0.50351970636605847</v>
      </c>
      <c r="F895" s="7">
        <f t="shared" si="84"/>
        <v>0.59882375607708671</v>
      </c>
      <c r="G895" s="7">
        <f t="shared" si="85"/>
        <v>0.7857939280907964</v>
      </c>
      <c r="H895" s="7">
        <f t="shared" si="86"/>
        <v>0.33160621761658032</v>
      </c>
      <c r="I895" s="7">
        <f t="shared" si="87"/>
        <v>3.7304233453403869E-2</v>
      </c>
      <c r="J895" s="7">
        <f t="shared" si="88"/>
        <v>0.22524574488662558</v>
      </c>
      <c r="K895" s="7">
        <f t="shared" si="89"/>
        <v>1.2996307168349954E-2</v>
      </c>
      <c r="L895" s="7">
        <f t="shared" si="90"/>
        <v>0.15822509896123513</v>
      </c>
      <c r="M895" s="6">
        <f t="shared" si="91"/>
        <v>3.845986390706734</v>
      </c>
    </row>
    <row r="896" spans="1:13" ht="21" x14ac:dyDescent="0.4">
      <c r="A896" s="6">
        <v>122</v>
      </c>
      <c r="B896" s="6" t="s">
        <v>137</v>
      </c>
      <c r="C896" s="7">
        <f t="shared" si="81"/>
        <v>0.87336721157589636</v>
      </c>
      <c r="D896" s="7">
        <f t="shared" si="82"/>
        <v>0.85501858736059477</v>
      </c>
      <c r="E896" s="7">
        <f t="shared" si="83"/>
        <v>0.41019872599041624</v>
      </c>
      <c r="F896" s="7">
        <f t="shared" si="84"/>
        <v>0.90127976487153461</v>
      </c>
      <c r="G896" s="7">
        <f t="shared" si="85"/>
        <v>0.92902451419242638</v>
      </c>
      <c r="H896" s="7">
        <f t="shared" si="86"/>
        <v>0.46113989637305702</v>
      </c>
      <c r="I896" s="7">
        <f t="shared" si="87"/>
        <v>0.15622198570851023</v>
      </c>
      <c r="J896" s="7">
        <f t="shared" si="88"/>
        <v>0.36082455076280728</v>
      </c>
      <c r="K896" s="7">
        <f t="shared" si="89"/>
        <v>1.6885417360916734E-2</v>
      </c>
      <c r="L896" s="7">
        <f t="shared" si="90"/>
        <v>0.15961562712764701</v>
      </c>
      <c r="M896" s="6">
        <f t="shared" si="91"/>
        <v>5.1235762813238059</v>
      </c>
    </row>
    <row r="897" spans="1:13" ht="21" x14ac:dyDescent="0.4">
      <c r="A897" s="6">
        <v>123</v>
      </c>
      <c r="B897" s="6" t="s">
        <v>138</v>
      </c>
      <c r="C897" s="7">
        <f t="shared" si="81"/>
        <v>0.67267079865710211</v>
      </c>
      <c r="D897" s="7">
        <f t="shared" si="82"/>
        <v>0.93680297397769507</v>
      </c>
      <c r="E897" s="7">
        <f t="shared" si="83"/>
        <v>0.4381435987002798</v>
      </c>
      <c r="F897" s="7">
        <f t="shared" si="84"/>
        <v>0.90543358578761435</v>
      </c>
      <c r="G897" s="7">
        <f t="shared" si="85"/>
        <v>0.63692588751921808</v>
      </c>
      <c r="H897" s="7">
        <f t="shared" si="86"/>
        <v>0.30569948186528501</v>
      </c>
      <c r="I897" s="7">
        <f t="shared" si="87"/>
        <v>0.79105044538500824</v>
      </c>
      <c r="J897" s="7">
        <f t="shared" si="88"/>
        <v>0.16405039698545584</v>
      </c>
      <c r="K897" s="7">
        <f t="shared" si="89"/>
        <v>3.2290247157113872E-2</v>
      </c>
      <c r="L897" s="7">
        <f t="shared" si="90"/>
        <v>9.5492387074409643E-2</v>
      </c>
      <c r="M897" s="6">
        <f t="shared" si="91"/>
        <v>4.9785598031091824</v>
      </c>
    </row>
    <row r="898" spans="1:13" ht="21" x14ac:dyDescent="0.4">
      <c r="A898" s="6">
        <v>124</v>
      </c>
      <c r="B898" s="6" t="s">
        <v>139</v>
      </c>
      <c r="C898" s="7">
        <f t="shared" si="81"/>
        <v>0.80750649090197713</v>
      </c>
      <c r="D898" s="7">
        <f t="shared" si="82"/>
        <v>0.81784386617100369</v>
      </c>
      <c r="E898" s="7">
        <f t="shared" si="83"/>
        <v>0.35721916599804066</v>
      </c>
      <c r="F898" s="7">
        <f t="shared" si="84"/>
        <v>0.3005782111106764</v>
      </c>
      <c r="G898" s="7">
        <f t="shared" si="85"/>
        <v>0.87105633961923268</v>
      </c>
      <c r="H898" s="7">
        <f t="shared" si="86"/>
        <v>0.3575129533678757</v>
      </c>
      <c r="I898" s="7">
        <f t="shared" si="87"/>
        <v>9.4310080230445265E-2</v>
      </c>
      <c r="J898" s="7">
        <f t="shared" si="88"/>
        <v>0.77999785335346306</v>
      </c>
      <c r="K898" s="7">
        <f t="shared" si="89"/>
        <v>2.3617939687227831E-2</v>
      </c>
      <c r="L898" s="7">
        <f t="shared" si="90"/>
        <v>0.43241307610800089</v>
      </c>
      <c r="M898" s="6">
        <f t="shared" si="91"/>
        <v>4.8420559765479432</v>
      </c>
    </row>
    <row r="899" spans="1:13" ht="21" x14ac:dyDescent="0.4">
      <c r="A899" s="6">
        <v>125</v>
      </c>
      <c r="B899" s="6" t="s">
        <v>140</v>
      </c>
      <c r="C899" s="7">
        <f t="shared" si="81"/>
        <v>0.7451278150159879</v>
      </c>
      <c r="D899" s="7">
        <f t="shared" si="82"/>
        <v>0.56133828996282531</v>
      </c>
      <c r="E899" s="7">
        <f t="shared" si="83"/>
        <v>0.1671040441160174</v>
      </c>
      <c r="F899" s="7">
        <f t="shared" si="84"/>
        <v>0.90738437121424464</v>
      </c>
      <c r="G899" s="7">
        <f t="shared" si="85"/>
        <v>0.85235926117139971</v>
      </c>
      <c r="H899" s="7">
        <f t="shared" si="86"/>
        <v>0.43523316062176165</v>
      </c>
      <c r="I899" s="7">
        <f t="shared" si="87"/>
        <v>3.1737181280599935E-2</v>
      </c>
      <c r="J899" s="7">
        <f t="shared" si="88"/>
        <v>0.4697054125631826</v>
      </c>
      <c r="K899" s="7">
        <f t="shared" si="89"/>
        <v>1.1205824314944251E-2</v>
      </c>
      <c r="L899" s="7">
        <f t="shared" si="90"/>
        <v>0.25253985154694647</v>
      </c>
      <c r="M899" s="6">
        <f t="shared" si="91"/>
        <v>4.4337352118079103</v>
      </c>
    </row>
    <row r="900" spans="1:13" ht="21" x14ac:dyDescent="0.4">
      <c r="A900" s="6">
        <v>126</v>
      </c>
      <c r="B900" s="6" t="s">
        <v>141</v>
      </c>
      <c r="C900" s="7">
        <f t="shared" si="81"/>
        <v>0.7531342386405836</v>
      </c>
      <c r="D900" s="7">
        <f t="shared" si="82"/>
        <v>0.5799256505576208</v>
      </c>
      <c r="E900" s="7">
        <f t="shared" si="83"/>
        <v>0.14830420192652949</v>
      </c>
      <c r="F900" s="7">
        <f t="shared" si="84"/>
        <v>0.77434992195066776</v>
      </c>
      <c r="G900" s="7">
        <f t="shared" si="85"/>
        <v>0.92810633480738558</v>
      </c>
      <c r="H900" s="7">
        <f t="shared" si="86"/>
        <v>0.25906735751295329</v>
      </c>
      <c r="I900" s="7">
        <f t="shared" si="87"/>
        <v>7.6689180229995296E-2</v>
      </c>
      <c r="J900" s="7">
        <f t="shared" si="88"/>
        <v>0.36403430796928948</v>
      </c>
      <c r="K900" s="7">
        <f t="shared" si="89"/>
        <v>1.73764134140416E-2</v>
      </c>
      <c r="L900" s="7">
        <f t="shared" si="90"/>
        <v>0.10094630197664334</v>
      </c>
      <c r="M900" s="6">
        <f t="shared" si="91"/>
        <v>4.00193390898571</v>
      </c>
    </row>
    <row r="901" spans="1:13" ht="21" x14ac:dyDescent="0.4">
      <c r="A901" s="6">
        <v>127</v>
      </c>
      <c r="B901" s="6" t="s">
        <v>142</v>
      </c>
      <c r="C901" s="7">
        <f t="shared" si="81"/>
        <v>0.43234201065752154</v>
      </c>
      <c r="D901" s="7">
        <f t="shared" si="82"/>
        <v>0.89591078066914498</v>
      </c>
      <c r="E901" s="7">
        <f t="shared" si="83"/>
        <v>0.17295101224804629</v>
      </c>
      <c r="F901" s="7">
        <f t="shared" si="84"/>
        <v>0.71188984265191801</v>
      </c>
      <c r="G901" s="7">
        <f t="shared" si="85"/>
        <v>0.83256375581915543</v>
      </c>
      <c r="H901" s="7">
        <f t="shared" si="86"/>
        <v>0.26424870466321243</v>
      </c>
      <c r="I901" s="7">
        <f t="shared" si="87"/>
        <v>0.45750993829880715</v>
      </c>
      <c r="J901" s="7">
        <f t="shared" si="88"/>
        <v>0.67453588328711989</v>
      </c>
      <c r="K901" s="7">
        <f t="shared" si="89"/>
        <v>2.2441409164901793E-2</v>
      </c>
      <c r="L901" s="7">
        <f t="shared" si="90"/>
        <v>0.58611897779049338</v>
      </c>
      <c r="M901" s="6">
        <f t="shared" si="91"/>
        <v>5.0505123152503213</v>
      </c>
    </row>
    <row r="902" spans="1:13" ht="21" x14ac:dyDescent="0.4">
      <c r="A902" s="6">
        <v>128</v>
      </c>
      <c r="B902" s="6" t="s">
        <v>143</v>
      </c>
      <c r="C902" s="7">
        <f t="shared" si="81"/>
        <v>0.63714300568138915</v>
      </c>
      <c r="D902" s="7">
        <f t="shared" si="82"/>
        <v>0.53903345724907059</v>
      </c>
      <c r="E902" s="7">
        <f t="shared" si="83"/>
        <v>0.26088604396529946</v>
      </c>
      <c r="F902" s="7">
        <f t="shared" si="84"/>
        <v>0.84994195594455413</v>
      </c>
      <c r="G902" s="7">
        <f t="shared" si="85"/>
        <v>0.83627238684953842</v>
      </c>
      <c r="H902" s="7">
        <f t="shared" si="86"/>
        <v>0.22797927461139902</v>
      </c>
      <c r="I902" s="7">
        <f t="shared" si="87"/>
        <v>3.1682705805385486E-2</v>
      </c>
      <c r="J902" s="7">
        <f t="shared" si="88"/>
        <v>0.43390578576009026</v>
      </c>
      <c r="K902" s="7">
        <f t="shared" si="89"/>
        <v>2.1473440641460471E-2</v>
      </c>
      <c r="L902" s="7">
        <f t="shared" si="90"/>
        <v>0.28275370554289386</v>
      </c>
      <c r="M902" s="6">
        <f t="shared" si="91"/>
        <v>4.1210717620510806</v>
      </c>
    </row>
    <row r="903" spans="1:13" ht="21" x14ac:dyDescent="0.4">
      <c r="A903" s="6">
        <v>129</v>
      </c>
      <c r="B903" s="6" t="s">
        <v>143</v>
      </c>
      <c r="C903" s="7">
        <f t="shared" si="81"/>
        <v>0.79433063492696698</v>
      </c>
      <c r="D903" s="7">
        <f t="shared" si="82"/>
        <v>0.68773234200743494</v>
      </c>
      <c r="E903" s="7">
        <f t="shared" si="83"/>
        <v>0.10259899728264486</v>
      </c>
      <c r="F903" s="7">
        <f t="shared" si="84"/>
        <v>0.8167710616250774</v>
      </c>
      <c r="G903" s="7">
        <f t="shared" si="85"/>
        <v>0.95949016264749121</v>
      </c>
      <c r="H903" s="7">
        <f t="shared" si="86"/>
        <v>0.19170984455958559</v>
      </c>
      <c r="I903" s="7">
        <f t="shared" si="87"/>
        <v>6.3256542478974859E-2</v>
      </c>
      <c r="J903" s="7">
        <f t="shared" si="88"/>
        <v>0.81378051232362669</v>
      </c>
      <c r="K903" s="7">
        <f t="shared" si="89"/>
        <v>9.7997017096317751E-2</v>
      </c>
      <c r="L903" s="7">
        <f t="shared" si="90"/>
        <v>0.31610390780691217</v>
      </c>
      <c r="M903" s="6">
        <f t="shared" si="91"/>
        <v>4.8437710227550328</v>
      </c>
    </row>
    <row r="904" spans="1:13" ht="21" x14ac:dyDescent="0.4">
      <c r="A904" s="6">
        <v>130</v>
      </c>
      <c r="B904" s="6" t="s">
        <v>144</v>
      </c>
      <c r="C904" s="7">
        <f t="shared" ref="C904:C967" si="92">($C$388-C131)/($C$388-$C$387)</f>
        <v>0.79655013072764203</v>
      </c>
      <c r="D904" s="7">
        <f t="shared" ref="D904:D967" si="93">($D$388-D131)/($D$388-$D$387)</f>
        <v>0.89219330855018575</v>
      </c>
      <c r="E904" s="7">
        <f t="shared" ref="E904:E967" si="94">(E131-$E$387)/($E$388-$E$387)</f>
        <v>0.12057432387504599</v>
      </c>
      <c r="F904" s="7">
        <f t="shared" ref="F904:F967" si="95">($F$388-F131)/($F$388-$F$387)</f>
        <v>0.86799536355316365</v>
      </c>
      <c r="G904" s="7">
        <f t="shared" ref="G904:G967" si="96">($G$388-G131)/($G$388-$G$387)</f>
        <v>0.9031037008227224</v>
      </c>
      <c r="H904" s="7">
        <f t="shared" ref="H904:H967" si="97">(H131-$H$387)/($H$388-$H$387)</f>
        <v>0.28497409326424866</v>
      </c>
      <c r="I904" s="7">
        <f t="shared" ref="I904:I967" si="98">(I131-$I$387)/($I$388-$I$387)</f>
        <v>7.1256684652980323E-2</v>
      </c>
      <c r="J904" s="7">
        <f t="shared" ref="J904:J967" si="99">(J131-$J$387)/($J$388-$J$387)</f>
        <v>0.53079298815884257</v>
      </c>
      <c r="K904" s="7">
        <f t="shared" ref="K904:K967" si="100">(K131-$K$387)/($K$388-$K$387)</f>
        <v>2.4134053787333964E-2</v>
      </c>
      <c r="L904" s="7">
        <f t="shared" ref="L904:L967" si="101">(L131-$L$387)/($L$388-$L$387)</f>
        <v>0.28522859342269347</v>
      </c>
      <c r="M904" s="6">
        <f t="shared" ref="M904:M967" si="102">SUM(C904:L904)</f>
        <v>4.7768032408148589</v>
      </c>
    </row>
    <row r="905" spans="1:13" ht="21" x14ac:dyDescent="0.4">
      <c r="A905" s="6">
        <v>131</v>
      </c>
      <c r="B905" s="6" t="s">
        <v>145</v>
      </c>
      <c r="C905" s="7">
        <f t="shared" si="92"/>
        <v>0.75888288618195054</v>
      </c>
      <c r="D905" s="7">
        <f t="shared" si="93"/>
        <v>0.61710037174721188</v>
      </c>
      <c r="E905" s="7">
        <f t="shared" si="94"/>
        <v>0.22765496238701707</v>
      </c>
      <c r="F905" s="7">
        <f t="shared" si="95"/>
        <v>0.88745531131915378</v>
      </c>
      <c r="G905" s="7">
        <f t="shared" si="96"/>
        <v>0.63400719985300369</v>
      </c>
      <c r="H905" s="7">
        <f t="shared" si="97"/>
        <v>0.17616580310880836</v>
      </c>
      <c r="I905" s="7">
        <f t="shared" si="98"/>
        <v>5.3131922135906097E-2</v>
      </c>
      <c r="J905" s="7">
        <f t="shared" si="99"/>
        <v>0.21959280101482725</v>
      </c>
      <c r="K905" s="7">
        <f t="shared" si="100"/>
        <v>1.8949358729957771E-2</v>
      </c>
      <c r="L905" s="7">
        <f t="shared" si="101"/>
        <v>0.27744382746052199</v>
      </c>
      <c r="M905" s="6">
        <f t="shared" si="102"/>
        <v>3.8703844439383586</v>
      </c>
    </row>
    <row r="906" spans="1:13" ht="21" x14ac:dyDescent="0.4">
      <c r="A906" s="6">
        <v>132</v>
      </c>
      <c r="B906" s="6" t="s">
        <v>146</v>
      </c>
      <c r="C906" s="7">
        <f t="shared" si="92"/>
        <v>0.83411433338885743</v>
      </c>
      <c r="D906" s="7">
        <f t="shared" si="93"/>
        <v>0.75464684014869887</v>
      </c>
      <c r="E906" s="7">
        <f t="shared" si="94"/>
        <v>0.27310084357697922</v>
      </c>
      <c r="F906" s="7">
        <f t="shared" si="95"/>
        <v>0.93001101385039731</v>
      </c>
      <c r="G906" s="7">
        <f t="shared" si="96"/>
        <v>0.8684132076991935</v>
      </c>
      <c r="H906" s="7">
        <f t="shared" si="97"/>
        <v>1.0362694300518279E-2</v>
      </c>
      <c r="I906" s="7">
        <f t="shared" si="98"/>
        <v>3.4622770017879403E-2</v>
      </c>
      <c r="J906" s="7">
        <f t="shared" si="99"/>
        <v>0.33922923766417457</v>
      </c>
      <c r="K906" s="7">
        <f t="shared" si="100"/>
        <v>2.6187303306584916E-2</v>
      </c>
      <c r="L906" s="7">
        <f t="shared" si="101"/>
        <v>0.26708609102399422</v>
      </c>
      <c r="M906" s="6">
        <f t="shared" si="102"/>
        <v>4.3377743349772766</v>
      </c>
    </row>
    <row r="907" spans="1:13" ht="21" x14ac:dyDescent="0.4">
      <c r="A907" s="6">
        <v>133</v>
      </c>
      <c r="B907" s="6" t="s">
        <v>147</v>
      </c>
      <c r="C907" s="7">
        <f t="shared" si="92"/>
        <v>0.68563090116792014</v>
      </c>
      <c r="D907" s="7">
        <f t="shared" si="93"/>
        <v>0.65427509293680297</v>
      </c>
      <c r="E907" s="7">
        <f t="shared" si="94"/>
        <v>0.29185414053114767</v>
      </c>
      <c r="F907" s="7">
        <f t="shared" si="95"/>
        <v>0.97972274433647732</v>
      </c>
      <c r="G907" s="7">
        <f t="shared" si="96"/>
        <v>0.81544021700833202</v>
      </c>
      <c r="H907" s="7">
        <f t="shared" si="97"/>
        <v>0.61139896373057001</v>
      </c>
      <c r="I907" s="7">
        <f t="shared" si="98"/>
        <v>0.10020944468143957</v>
      </c>
      <c r="J907" s="7">
        <f t="shared" si="99"/>
        <v>0.21596730061741046</v>
      </c>
      <c r="K907" s="7">
        <f t="shared" si="100"/>
        <v>1.3943132900398753E-2</v>
      </c>
      <c r="L907" s="7">
        <f t="shared" si="101"/>
        <v>9.3234572747229225E-2</v>
      </c>
      <c r="M907" s="6">
        <f t="shared" si="102"/>
        <v>4.4616765106577274</v>
      </c>
    </row>
    <row r="908" spans="1:13" ht="21" x14ac:dyDescent="0.4">
      <c r="A908" s="6">
        <v>134</v>
      </c>
      <c r="B908" s="6" t="s">
        <v>148</v>
      </c>
      <c r="C908" s="7">
        <f t="shared" si="92"/>
        <v>0.59451498332362984</v>
      </c>
      <c r="D908" s="7">
        <f t="shared" si="93"/>
        <v>0.83271375464684005</v>
      </c>
      <c r="E908" s="7">
        <f t="shared" si="94"/>
        <v>0.23725879594125554</v>
      </c>
      <c r="F908" s="7">
        <f t="shared" si="95"/>
        <v>0.82198948618199374</v>
      </c>
      <c r="G908" s="7">
        <f t="shared" si="96"/>
        <v>0.4567535884412906</v>
      </c>
      <c r="H908" s="7">
        <f t="shared" si="97"/>
        <v>0.23316062176165797</v>
      </c>
      <c r="I908" s="7">
        <f t="shared" si="98"/>
        <v>0.46247464032055324</v>
      </c>
      <c r="J908" s="7">
        <f t="shared" si="99"/>
        <v>0.24904836340275355</v>
      </c>
      <c r="K908" s="7">
        <f t="shared" si="100"/>
        <v>2.2625824032523265E-2</v>
      </c>
      <c r="L908" s="7">
        <f t="shared" si="101"/>
        <v>0.20686323799494119</v>
      </c>
      <c r="M908" s="6">
        <f t="shared" si="102"/>
        <v>4.1174032960474394</v>
      </c>
    </row>
    <row r="909" spans="1:13" ht="21" x14ac:dyDescent="0.4">
      <c r="A909" s="6">
        <v>135</v>
      </c>
      <c r="B909" s="6" t="s">
        <v>149</v>
      </c>
      <c r="C909" s="7">
        <f t="shared" si="92"/>
        <v>0.52848224611094541</v>
      </c>
      <c r="D909" s="7">
        <f t="shared" si="93"/>
        <v>0.57249070631970256</v>
      </c>
      <c r="E909" s="7">
        <f t="shared" si="94"/>
        <v>0.20412080483361189</v>
      </c>
      <c r="F909" s="7">
        <f t="shared" si="95"/>
        <v>0.94681865339339577</v>
      </c>
      <c r="G909" s="7">
        <f t="shared" si="96"/>
        <v>0.53518361511039569</v>
      </c>
      <c r="H909" s="7">
        <f t="shared" si="97"/>
        <v>0.31088082901554398</v>
      </c>
      <c r="I909" s="7">
        <f t="shared" si="98"/>
        <v>2.9791486494830547E-2</v>
      </c>
      <c r="J909" s="7">
        <f t="shared" si="99"/>
        <v>0.70677643506394427</v>
      </c>
      <c r="K909" s="7">
        <f t="shared" si="100"/>
        <v>2.5682232008307784E-2</v>
      </c>
      <c r="L909" s="7">
        <f t="shared" si="101"/>
        <v>0.3477366733102964</v>
      </c>
      <c r="M909" s="6">
        <f t="shared" si="102"/>
        <v>4.2079636816609733</v>
      </c>
    </row>
    <row r="910" spans="1:13" ht="21" x14ac:dyDescent="0.4">
      <c r="A910" s="6">
        <v>136</v>
      </c>
      <c r="B910" s="6" t="s">
        <v>150</v>
      </c>
      <c r="C910" s="7">
        <f t="shared" si="92"/>
        <v>0.65784959927231379</v>
      </c>
      <c r="D910" s="7">
        <f t="shared" si="93"/>
        <v>0.31598513011152413</v>
      </c>
      <c r="E910" s="7">
        <f t="shared" si="94"/>
        <v>0.23365043198411259</v>
      </c>
      <c r="F910" s="7">
        <f t="shared" si="95"/>
        <v>0.81966635267929477</v>
      </c>
      <c r="G910" s="7">
        <f t="shared" si="96"/>
        <v>0.86695394656364744</v>
      </c>
      <c r="H910" s="7">
        <f t="shared" si="97"/>
        <v>0.21243523316062179</v>
      </c>
      <c r="I910" s="7">
        <f t="shared" si="98"/>
        <v>2.3307884330281737E-2</v>
      </c>
      <c r="J910" s="7">
        <f t="shared" si="99"/>
        <v>0.52745826155295905</v>
      </c>
      <c r="K910" s="7">
        <f t="shared" si="100"/>
        <v>0.67090901425518534</v>
      </c>
      <c r="L910" s="7">
        <f t="shared" si="101"/>
        <v>0.64927434886830093</v>
      </c>
      <c r="M910" s="6">
        <f t="shared" si="102"/>
        <v>4.9774902027782408</v>
      </c>
    </row>
    <row r="911" spans="1:13" ht="21" x14ac:dyDescent="0.4">
      <c r="A911" s="6">
        <v>137</v>
      </c>
      <c r="B911" s="6" t="s">
        <v>151</v>
      </c>
      <c r="C911" s="7">
        <f t="shared" si="92"/>
        <v>0.60156063553831529</v>
      </c>
      <c r="D911" s="7">
        <f t="shared" si="93"/>
        <v>0.91078066914498135</v>
      </c>
      <c r="E911" s="7">
        <f t="shared" si="94"/>
        <v>0.28071653065114571</v>
      </c>
      <c r="F911" s="7">
        <f t="shared" si="95"/>
        <v>0.78646703737509882</v>
      </c>
      <c r="G911" s="7">
        <f t="shared" si="96"/>
        <v>0.90473428430716929</v>
      </c>
      <c r="H911" s="7">
        <f t="shared" si="97"/>
        <v>0.43005181347150251</v>
      </c>
      <c r="I911" s="7">
        <f t="shared" si="98"/>
        <v>4.2166438800560542E-2</v>
      </c>
      <c r="J911" s="7">
        <f t="shared" si="99"/>
        <v>0.50409068509160071</v>
      </c>
      <c r="K911" s="7">
        <f t="shared" si="100"/>
        <v>4.2124851014702938E-2</v>
      </c>
      <c r="L911" s="7">
        <f t="shared" si="101"/>
        <v>0.31020046308930388</v>
      </c>
      <c r="M911" s="6">
        <f t="shared" si="102"/>
        <v>4.8128934084843804</v>
      </c>
    </row>
    <row r="912" spans="1:13" ht="21" x14ac:dyDescent="0.4">
      <c r="A912" s="6">
        <v>138</v>
      </c>
      <c r="B912" s="6" t="s">
        <v>152</v>
      </c>
      <c r="C912" s="7">
        <f t="shared" si="92"/>
        <v>0.244468275208712</v>
      </c>
      <c r="D912" s="7">
        <f t="shared" si="93"/>
        <v>0.89219330855018575</v>
      </c>
      <c r="E912" s="7">
        <f t="shared" si="94"/>
        <v>0.16568995553821811</v>
      </c>
      <c r="F912" s="7">
        <f t="shared" si="95"/>
        <v>0.65449500212007272</v>
      </c>
      <c r="G912" s="7">
        <f t="shared" si="96"/>
        <v>0.7014189346283175</v>
      </c>
      <c r="H912" s="7">
        <f t="shared" si="97"/>
        <v>0.30569948186528501</v>
      </c>
      <c r="I912" s="7">
        <f t="shared" si="98"/>
        <v>0.67858141377476522</v>
      </c>
      <c r="J912" s="7">
        <f t="shared" si="99"/>
        <v>0.47667141511344197</v>
      </c>
      <c r="K912" s="7">
        <f t="shared" si="100"/>
        <v>2.1738862930823926E-2</v>
      </c>
      <c r="L912" s="7">
        <f t="shared" si="101"/>
        <v>0.24036743429848864</v>
      </c>
      <c r="M912" s="6">
        <f t="shared" si="102"/>
        <v>4.3813240840283108</v>
      </c>
    </row>
    <row r="913" spans="1:13" ht="21" x14ac:dyDescent="0.4">
      <c r="A913" s="6">
        <v>139</v>
      </c>
      <c r="B913" s="6" t="s">
        <v>153</v>
      </c>
      <c r="C913" s="7">
        <f t="shared" si="92"/>
        <v>0.79396277054388631</v>
      </c>
      <c r="D913" s="7">
        <f t="shared" si="93"/>
        <v>0.48698884758364314</v>
      </c>
      <c r="E913" s="7">
        <f t="shared" si="94"/>
        <v>0.1644930780585761</v>
      </c>
      <c r="F913" s="7">
        <f t="shared" si="95"/>
        <v>0.72654505154051574</v>
      </c>
      <c r="G913" s="7">
        <f t="shared" si="96"/>
        <v>0.93470763116505629</v>
      </c>
      <c r="H913" s="7">
        <f t="shared" si="97"/>
        <v>0.11398963730569961</v>
      </c>
      <c r="I913" s="7">
        <f t="shared" si="98"/>
        <v>7.6430368703387638E-2</v>
      </c>
      <c r="J913" s="7">
        <f t="shared" si="99"/>
        <v>0.74716073383721227</v>
      </c>
      <c r="K913" s="7">
        <f t="shared" si="100"/>
        <v>0.19499604010261692</v>
      </c>
      <c r="L913" s="7">
        <f t="shared" si="101"/>
        <v>0.30028524378094357</v>
      </c>
      <c r="M913" s="6">
        <f t="shared" si="102"/>
        <v>4.5395594026215376</v>
      </c>
    </row>
    <row r="914" spans="1:13" ht="21" x14ac:dyDescent="0.4">
      <c r="A914" s="6">
        <v>140</v>
      </c>
      <c r="B914" s="6" t="s">
        <v>154</v>
      </c>
      <c r="C914" s="7">
        <f t="shared" si="92"/>
        <v>0.77912667873824304</v>
      </c>
      <c r="D914" s="7">
        <f t="shared" si="93"/>
        <v>0.66914498141263934</v>
      </c>
      <c r="E914" s="7">
        <f t="shared" si="94"/>
        <v>0.2320412967059273</v>
      </c>
      <c r="F914" s="7">
        <f t="shared" si="95"/>
        <v>0.72896256040648066</v>
      </c>
      <c r="G914" s="7">
        <f t="shared" si="96"/>
        <v>0.79972109241310496</v>
      </c>
      <c r="H914" s="7">
        <f t="shared" si="97"/>
        <v>0.16580310880829027</v>
      </c>
      <c r="I914" s="7">
        <f t="shared" si="98"/>
        <v>3.8752726761308205E-2</v>
      </c>
      <c r="J914" s="7">
        <f t="shared" si="99"/>
        <v>0.31008507893208886</v>
      </c>
      <c r="K914" s="7">
        <f t="shared" si="100"/>
        <v>3.4297986583462024E-2</v>
      </c>
      <c r="L914" s="7">
        <f t="shared" si="101"/>
        <v>0.27496966897210373</v>
      </c>
      <c r="M914" s="6">
        <f t="shared" si="102"/>
        <v>4.0329051797336488</v>
      </c>
    </row>
    <row r="915" spans="1:13" ht="21" x14ac:dyDescent="0.4">
      <c r="A915" s="6">
        <v>141</v>
      </c>
      <c r="B915" s="6" t="s">
        <v>155</v>
      </c>
      <c r="C915" s="7">
        <f t="shared" si="92"/>
        <v>0.55892761598726137</v>
      </c>
      <c r="D915" s="7">
        <f t="shared" si="93"/>
        <v>0.32713754646840149</v>
      </c>
      <c r="E915" s="7">
        <f t="shared" si="94"/>
        <v>0.15346185728787567</v>
      </c>
      <c r="F915" s="7">
        <f t="shared" si="95"/>
        <v>0.98588728909832279</v>
      </c>
      <c r="G915" s="7">
        <f t="shared" si="96"/>
        <v>0.82286691466955231</v>
      </c>
      <c r="H915" s="7">
        <f t="shared" si="97"/>
        <v>9.8445595854922366E-2</v>
      </c>
      <c r="I915" s="7">
        <f t="shared" si="98"/>
        <v>1.812335609097019E-2</v>
      </c>
      <c r="J915" s="7">
        <f t="shared" si="99"/>
        <v>0.32145774894041063</v>
      </c>
      <c r="K915" s="7">
        <f t="shared" si="100"/>
        <v>3.3064512543542278E-2</v>
      </c>
      <c r="L915" s="7">
        <f t="shared" si="101"/>
        <v>0.27639949823574544</v>
      </c>
      <c r="M915" s="6">
        <f t="shared" si="102"/>
        <v>3.5957719351770043</v>
      </c>
    </row>
    <row r="916" spans="1:13" ht="21" x14ac:dyDescent="0.4">
      <c r="A916" s="6">
        <v>142</v>
      </c>
      <c r="B916" s="6" t="s">
        <v>156</v>
      </c>
      <c r="C916" s="7">
        <f t="shared" si="92"/>
        <v>0.92138478894157771</v>
      </c>
      <c r="D916" s="7">
        <f t="shared" si="93"/>
        <v>0.69516728624535318</v>
      </c>
      <c r="E916" s="7">
        <f t="shared" si="94"/>
        <v>0.13320138128526915</v>
      </c>
      <c r="F916" s="7">
        <f t="shared" si="95"/>
        <v>0.87536977968163232</v>
      </c>
      <c r="G916" s="7">
        <f t="shared" si="96"/>
        <v>0.88075301551705876</v>
      </c>
      <c r="H916" s="7">
        <f t="shared" si="97"/>
        <v>0.10362694300518133</v>
      </c>
      <c r="I916" s="7">
        <f t="shared" si="98"/>
        <v>0.12804981536795987</v>
      </c>
      <c r="J916" s="7">
        <f t="shared" si="99"/>
        <v>0.6185350397594328</v>
      </c>
      <c r="K916" s="7">
        <f t="shared" si="100"/>
        <v>5.0362304415506008E-2</v>
      </c>
      <c r="L916" s="7">
        <f t="shared" si="101"/>
        <v>0.31542174451749599</v>
      </c>
      <c r="M916" s="6">
        <f t="shared" si="102"/>
        <v>4.7218720987364673</v>
      </c>
    </row>
    <row r="917" spans="1:13" ht="21" x14ac:dyDescent="0.4">
      <c r="A917" s="6">
        <v>143</v>
      </c>
      <c r="B917" s="6" t="s">
        <v>157</v>
      </c>
      <c r="C917" s="7">
        <f t="shared" si="92"/>
        <v>0.65767927280316707</v>
      </c>
      <c r="D917" s="7">
        <f t="shared" si="93"/>
        <v>0.29739776951672858</v>
      </c>
      <c r="E917" s="7">
        <f t="shared" si="94"/>
        <v>8.8198788050729948E-2</v>
      </c>
      <c r="F917" s="7">
        <f t="shared" si="95"/>
        <v>0.93808856735256929</v>
      </c>
      <c r="G917" s="7">
        <f t="shared" si="96"/>
        <v>0.85278421659666581</v>
      </c>
      <c r="H917" s="7">
        <f t="shared" si="97"/>
        <v>7.2538860103627034E-2</v>
      </c>
      <c r="I917" s="7">
        <f t="shared" si="98"/>
        <v>3.5517204299547432E-2</v>
      </c>
      <c r="J917" s="7">
        <f t="shared" si="99"/>
        <v>0.30753295118889695</v>
      </c>
      <c r="K917" s="7">
        <f t="shared" si="100"/>
        <v>1.3304804334026681E-2</v>
      </c>
      <c r="L917" s="7">
        <f t="shared" si="101"/>
        <v>0.30371558300473345</v>
      </c>
      <c r="M917" s="6">
        <f t="shared" si="102"/>
        <v>3.5667580172506925</v>
      </c>
    </row>
    <row r="918" spans="1:13" ht="21" x14ac:dyDescent="0.4">
      <c r="A918" s="6">
        <v>144</v>
      </c>
      <c r="B918" s="6" t="s">
        <v>158</v>
      </c>
      <c r="C918" s="7">
        <f t="shared" si="92"/>
        <v>0.703645413283848</v>
      </c>
      <c r="D918" s="7">
        <f t="shared" si="93"/>
        <v>0.5985130111524164</v>
      </c>
      <c r="E918" s="7">
        <f t="shared" si="94"/>
        <v>0.20152092097505619</v>
      </c>
      <c r="F918" s="7">
        <f t="shared" si="95"/>
        <v>0.92727319938077202</v>
      </c>
      <c r="G918" s="7">
        <f t="shared" si="96"/>
        <v>0.94969972730541607</v>
      </c>
      <c r="H918" s="7">
        <f t="shared" si="97"/>
        <v>0.45595854922279788</v>
      </c>
      <c r="I918" s="7">
        <f t="shared" si="98"/>
        <v>2.576275378507965E-2</v>
      </c>
      <c r="J918" s="7">
        <f t="shared" si="99"/>
        <v>0.34146782202028486</v>
      </c>
      <c r="K918" s="7">
        <f t="shared" si="100"/>
        <v>0</v>
      </c>
      <c r="L918" s="7">
        <f t="shared" si="101"/>
        <v>0.39912912518226967</v>
      </c>
      <c r="M918" s="6">
        <f t="shared" si="102"/>
        <v>4.60297052230794</v>
      </c>
    </row>
    <row r="919" spans="1:13" ht="21" x14ac:dyDescent="0.4">
      <c r="A919" s="6">
        <v>145</v>
      </c>
      <c r="B919" s="6" t="s">
        <v>159</v>
      </c>
      <c r="C919" s="7">
        <f t="shared" si="92"/>
        <v>0.71921076484220514</v>
      </c>
      <c r="D919" s="7">
        <f t="shared" si="93"/>
        <v>0.62453531598513012</v>
      </c>
      <c r="E919" s="7">
        <f t="shared" si="94"/>
        <v>0.13074334957244879</v>
      </c>
      <c r="F919" s="7">
        <f t="shared" si="95"/>
        <v>0.81450185058210267</v>
      </c>
      <c r="G919" s="7">
        <f t="shared" si="96"/>
        <v>0.94382310847713535</v>
      </c>
      <c r="H919" s="7">
        <f t="shared" si="97"/>
        <v>0.19689119170984457</v>
      </c>
      <c r="I919" s="7">
        <f t="shared" si="98"/>
        <v>2.3580217548352468E-2</v>
      </c>
      <c r="J919" s="7">
        <f t="shared" si="99"/>
        <v>0.82045976534633069</v>
      </c>
      <c r="K919" s="7">
        <f t="shared" si="100"/>
        <v>1</v>
      </c>
      <c r="L919" s="7">
        <f t="shared" si="101"/>
        <v>0.39513282575971614</v>
      </c>
      <c r="M919" s="6">
        <f t="shared" si="102"/>
        <v>5.6688783898232655</v>
      </c>
    </row>
    <row r="920" spans="1:13" ht="21" x14ac:dyDescent="0.4">
      <c r="A920" s="6">
        <v>146</v>
      </c>
      <c r="B920" s="6" t="s">
        <v>160</v>
      </c>
      <c r="C920" s="7">
        <f t="shared" si="92"/>
        <v>0.61683073709954817</v>
      </c>
      <c r="D920" s="7">
        <f t="shared" si="93"/>
        <v>0.64312267657992561</v>
      </c>
      <c r="E920" s="7">
        <f t="shared" si="94"/>
        <v>0.17129533173454148</v>
      </c>
      <c r="F920" s="7">
        <f t="shared" si="95"/>
        <v>0.82297678916789341</v>
      </c>
      <c r="G920" s="7">
        <f t="shared" si="96"/>
        <v>0.76723610074261428</v>
      </c>
      <c r="H920" s="7">
        <f t="shared" si="97"/>
        <v>0.23316062176165797</v>
      </c>
      <c r="I920" s="7">
        <f t="shared" si="98"/>
        <v>6.4629349685453169E-2</v>
      </c>
      <c r="J920" s="7">
        <f t="shared" si="99"/>
        <v>0.43910017584533795</v>
      </c>
      <c r="K920" s="7">
        <f t="shared" si="100"/>
        <v>1.6743205446106725E-2</v>
      </c>
      <c r="L920" s="7">
        <f t="shared" si="101"/>
        <v>0.40909397906047562</v>
      </c>
      <c r="M920" s="6">
        <f t="shared" si="102"/>
        <v>4.1841889671235544</v>
      </c>
    </row>
    <row r="921" spans="1:13" ht="21" x14ac:dyDescent="0.4">
      <c r="A921" s="6">
        <v>147</v>
      </c>
      <c r="B921" s="6" t="s">
        <v>161</v>
      </c>
      <c r="C921" s="7">
        <f t="shared" si="92"/>
        <v>0.77837448317082747</v>
      </c>
      <c r="D921" s="7">
        <f t="shared" si="93"/>
        <v>0.58364312267657992</v>
      </c>
      <c r="E921" s="7">
        <f t="shared" si="94"/>
        <v>0.12844490152358076</v>
      </c>
      <c r="F921" s="7">
        <f t="shared" si="95"/>
        <v>0.90431271523228307</v>
      </c>
      <c r="G921" s="7">
        <f t="shared" si="96"/>
        <v>0.93154230796913917</v>
      </c>
      <c r="H921" s="7">
        <f t="shared" si="97"/>
        <v>0.33160621761658032</v>
      </c>
      <c r="I921" s="7">
        <f t="shared" si="98"/>
        <v>4.975591445552046E-2</v>
      </c>
      <c r="J921" s="7">
        <f t="shared" si="99"/>
        <v>0.32321034647636893</v>
      </c>
      <c r="K921" s="7">
        <f t="shared" si="100"/>
        <v>1.2025380696335602E-2</v>
      </c>
      <c r="L921" s="7">
        <f t="shared" si="101"/>
        <v>0.29574190467478995</v>
      </c>
      <c r="M921" s="6">
        <f t="shared" si="102"/>
        <v>4.3386572944920045</v>
      </c>
    </row>
    <row r="922" spans="1:13" ht="21" x14ac:dyDescent="0.4">
      <c r="A922" s="6">
        <v>148</v>
      </c>
      <c r="B922" s="6" t="s">
        <v>162</v>
      </c>
      <c r="C922" s="7">
        <f t="shared" si="92"/>
        <v>0.71597035924620478</v>
      </c>
      <c r="D922" s="7">
        <f t="shared" si="93"/>
        <v>0.75092936802973986</v>
      </c>
      <c r="E922" s="7">
        <f t="shared" si="94"/>
        <v>0.14415281022399343</v>
      </c>
      <c r="F922" s="7">
        <f t="shared" si="95"/>
        <v>0.84419534342181712</v>
      </c>
      <c r="G922" s="7">
        <f t="shared" si="96"/>
        <v>0.94220798594697219</v>
      </c>
      <c r="H922" s="7">
        <f t="shared" si="97"/>
        <v>0.52331606217616577</v>
      </c>
      <c r="I922" s="7">
        <f t="shared" si="98"/>
        <v>6.5238808544417423E-2</v>
      </c>
      <c r="J922" s="7">
        <f t="shared" si="99"/>
        <v>0.23815481617191309</v>
      </c>
      <c r="K922" s="7">
        <f t="shared" si="100"/>
        <v>6.2878314463837908E-3</v>
      </c>
      <c r="L922" s="7">
        <f t="shared" si="101"/>
        <v>0.25149193315155216</v>
      </c>
      <c r="M922" s="6">
        <f t="shared" si="102"/>
        <v>4.48194531835916</v>
      </c>
    </row>
    <row r="923" spans="1:13" ht="21" x14ac:dyDescent="0.4">
      <c r="A923" s="6">
        <v>149</v>
      </c>
      <c r="B923" s="6" t="s">
        <v>163</v>
      </c>
      <c r="C923" s="7">
        <f t="shared" si="92"/>
        <v>0.74390982171141029</v>
      </c>
      <c r="D923" s="7">
        <f t="shared" si="93"/>
        <v>0.84758364312267653</v>
      </c>
      <c r="E923" s="7">
        <f t="shared" si="94"/>
        <v>1</v>
      </c>
      <c r="F923" s="7">
        <f t="shared" si="95"/>
        <v>0.42631229362853934</v>
      </c>
      <c r="G923" s="7">
        <f t="shared" si="96"/>
        <v>0.64728019022148719</v>
      </c>
      <c r="H923" s="7">
        <f t="shared" si="97"/>
        <v>0.19170984455958559</v>
      </c>
      <c r="I923" s="7">
        <f t="shared" si="98"/>
        <v>3.8349559820730524E-2</v>
      </c>
      <c r="J923" s="7">
        <f t="shared" si="99"/>
        <v>0.41444391909155437</v>
      </c>
      <c r="K923" s="7">
        <f t="shared" si="100"/>
        <v>2.1545467434312866E-2</v>
      </c>
      <c r="L923" s="7">
        <f t="shared" si="101"/>
        <v>9.3894524271287347E-2</v>
      </c>
      <c r="M923" s="6">
        <f t="shared" si="102"/>
        <v>4.4250292638615845</v>
      </c>
    </row>
    <row r="924" spans="1:13" ht="21" x14ac:dyDescent="0.4">
      <c r="A924" s="6">
        <v>150</v>
      </c>
      <c r="B924" s="6" t="s">
        <v>164</v>
      </c>
      <c r="C924" s="7">
        <f t="shared" si="92"/>
        <v>0.49894602613290484</v>
      </c>
      <c r="D924" s="7">
        <f t="shared" si="93"/>
        <v>0.80297397769516732</v>
      </c>
      <c r="E924" s="7">
        <f t="shared" si="94"/>
        <v>0.33490183388227163</v>
      </c>
      <c r="F924" s="7">
        <f t="shared" si="95"/>
        <v>0.84956009734441618</v>
      </c>
      <c r="G924" s="7">
        <f t="shared" si="96"/>
        <v>0.78427537714772588</v>
      </c>
      <c r="H924" s="7">
        <f t="shared" si="97"/>
        <v>0.23316062176165797</v>
      </c>
      <c r="I924" s="7">
        <f t="shared" si="98"/>
        <v>0.55272579986237169</v>
      </c>
      <c r="J924" s="7">
        <f t="shared" si="99"/>
        <v>0.16458501586358396</v>
      </c>
      <c r="K924" s="7">
        <f t="shared" si="100"/>
        <v>2.9889664929932849E-2</v>
      </c>
      <c r="L924" s="7">
        <f t="shared" si="101"/>
        <v>0.18337004241586807</v>
      </c>
      <c r="M924" s="6">
        <f t="shared" si="102"/>
        <v>4.4343884570359009</v>
      </c>
    </row>
    <row r="925" spans="1:13" ht="21" x14ac:dyDescent="0.4">
      <c r="A925" s="6">
        <v>151</v>
      </c>
      <c r="B925" s="6" t="s">
        <v>165</v>
      </c>
      <c r="C925" s="7">
        <f t="shared" si="92"/>
        <v>0.93550820185182881</v>
      </c>
      <c r="D925" s="7">
        <f t="shared" si="93"/>
        <v>0.74721189591078063</v>
      </c>
      <c r="E925" s="7">
        <f t="shared" si="94"/>
        <v>0.19939757166858021</v>
      </c>
      <c r="F925" s="7">
        <f t="shared" si="95"/>
        <v>0.86970013605136443</v>
      </c>
      <c r="G925" s="7">
        <f t="shared" si="96"/>
        <v>0.82583336137629504</v>
      </c>
      <c r="H925" s="7">
        <f t="shared" si="97"/>
        <v>0.41450777202072531</v>
      </c>
      <c r="I925" s="7">
        <f t="shared" si="98"/>
        <v>5.0636983842700864E-2</v>
      </c>
      <c r="J925" s="7">
        <f t="shared" si="99"/>
        <v>0.50663413925443057</v>
      </c>
      <c r="K925" s="7">
        <f t="shared" si="100"/>
        <v>2.7279726258161479E-2</v>
      </c>
      <c r="L925" s="7">
        <f t="shared" si="101"/>
        <v>0.35163410938132167</v>
      </c>
      <c r="M925" s="6">
        <f t="shared" si="102"/>
        <v>4.9283438976161875</v>
      </c>
    </row>
    <row r="926" spans="1:13" ht="21" x14ac:dyDescent="0.4">
      <c r="A926" s="6">
        <v>152</v>
      </c>
      <c r="B926" s="6" t="s">
        <v>166</v>
      </c>
      <c r="C926" s="7">
        <f t="shared" si="92"/>
        <v>0.56715715215453733</v>
      </c>
      <c r="D926" s="7">
        <f t="shared" si="93"/>
        <v>0.44237918215613387</v>
      </c>
      <c r="E926" s="7">
        <f t="shared" si="94"/>
        <v>0.16883286714216689</v>
      </c>
      <c r="F926" s="7">
        <f t="shared" si="95"/>
        <v>0.7473123203685943</v>
      </c>
      <c r="G926" s="7">
        <f t="shared" si="96"/>
        <v>0.8011506430463603</v>
      </c>
      <c r="H926" s="7">
        <f t="shared" si="97"/>
        <v>0.31088082901554398</v>
      </c>
      <c r="I926" s="7">
        <f t="shared" si="98"/>
        <v>3.1839854829664831E-2</v>
      </c>
      <c r="J926" s="7">
        <f t="shared" si="99"/>
        <v>0.62238211274849886</v>
      </c>
      <c r="K926" s="7">
        <f t="shared" si="100"/>
        <v>1.7951057452892719E-2</v>
      </c>
      <c r="L926" s="7">
        <f t="shared" si="101"/>
        <v>0.45968071028399821</v>
      </c>
      <c r="M926" s="6">
        <f t="shared" si="102"/>
        <v>4.1695667291983911</v>
      </c>
    </row>
    <row r="927" spans="1:13" ht="21" x14ac:dyDescent="0.4">
      <c r="A927" s="6">
        <v>153</v>
      </c>
      <c r="B927" s="6" t="s">
        <v>167</v>
      </c>
      <c r="C927" s="7">
        <f t="shared" si="92"/>
        <v>0.82735206930159033</v>
      </c>
      <c r="D927" s="7">
        <f t="shared" si="93"/>
        <v>0.53159851301115235</v>
      </c>
      <c r="E927" s="7">
        <f t="shared" si="94"/>
        <v>0.12803042728526032</v>
      </c>
      <c r="F927" s="7">
        <f t="shared" si="95"/>
        <v>0.81613803671951413</v>
      </c>
      <c r="G927" s="7">
        <f t="shared" si="96"/>
        <v>0.93073465108817843</v>
      </c>
      <c r="H927" s="7">
        <f t="shared" si="97"/>
        <v>0.21243523316062179</v>
      </c>
      <c r="I927" s="7">
        <f t="shared" si="98"/>
        <v>0.13022337902580544</v>
      </c>
      <c r="J927" s="7">
        <f t="shared" si="99"/>
        <v>0.50906211574231375</v>
      </c>
      <c r="K927" s="7">
        <f t="shared" si="100"/>
        <v>2.5623999179047317E-2</v>
      </c>
      <c r="L927" s="7">
        <f t="shared" si="101"/>
        <v>0.43622939050236548</v>
      </c>
      <c r="M927" s="6">
        <f t="shared" si="102"/>
        <v>4.5474278150158494</v>
      </c>
    </row>
    <row r="928" spans="1:13" ht="21" x14ac:dyDescent="0.4">
      <c r="A928" s="6">
        <v>154</v>
      </c>
      <c r="B928" s="6" t="s">
        <v>168</v>
      </c>
      <c r="C928" s="7">
        <f t="shared" si="92"/>
        <v>0.68365980422772221</v>
      </c>
      <c r="D928" s="7">
        <f t="shared" si="93"/>
        <v>0.64312267657992561</v>
      </c>
      <c r="E928" s="7">
        <f t="shared" si="94"/>
        <v>8.4962785976142333E-2</v>
      </c>
      <c r="F928" s="7">
        <f t="shared" si="95"/>
        <v>0.90359363114264013</v>
      </c>
      <c r="G928" s="7">
        <f t="shared" si="96"/>
        <v>0.91176358544550851</v>
      </c>
      <c r="H928" s="7">
        <f t="shared" si="97"/>
        <v>0.40932642487046633</v>
      </c>
      <c r="I928" s="7">
        <f t="shared" si="98"/>
        <v>3.8396423746872896E-2</v>
      </c>
      <c r="J928" s="7">
        <f t="shared" si="99"/>
        <v>0.39614917130651583</v>
      </c>
      <c r="K928" s="7">
        <f t="shared" si="100"/>
        <v>9.6615980430377491E-3</v>
      </c>
      <c r="L928" s="7">
        <f t="shared" si="101"/>
        <v>0.27022018434265371</v>
      </c>
      <c r="M928" s="6">
        <f t="shared" si="102"/>
        <v>4.3508562856814859</v>
      </c>
    </row>
    <row r="929" spans="1:13" ht="21" x14ac:dyDescent="0.4">
      <c r="A929" s="6">
        <v>155</v>
      </c>
      <c r="B929" s="6" t="s">
        <v>169</v>
      </c>
      <c r="C929" s="7">
        <f t="shared" si="92"/>
        <v>0.66400198315478376</v>
      </c>
      <c r="D929" s="7">
        <f t="shared" si="93"/>
        <v>0.67286245353159846</v>
      </c>
      <c r="E929" s="7">
        <f t="shared" si="94"/>
        <v>0.23659164756834394</v>
      </c>
      <c r="F929" s="7">
        <f t="shared" si="95"/>
        <v>0.93107128246165793</v>
      </c>
      <c r="G929" s="7">
        <f t="shared" si="96"/>
        <v>0.92878171240442031</v>
      </c>
      <c r="H929" s="7">
        <f t="shared" si="97"/>
        <v>0.27461139896373055</v>
      </c>
      <c r="I929" s="7">
        <f t="shared" si="98"/>
        <v>3.4328604273143992E-2</v>
      </c>
      <c r="J929" s="7">
        <f t="shared" si="99"/>
        <v>0.41545304363129637</v>
      </c>
      <c r="K929" s="7">
        <f t="shared" si="100"/>
        <v>1.0575399644915436E-2</v>
      </c>
      <c r="L929" s="7">
        <f t="shared" si="101"/>
        <v>0.34254948322434436</v>
      </c>
      <c r="M929" s="6">
        <f t="shared" si="102"/>
        <v>4.510827008858235</v>
      </c>
    </row>
    <row r="930" spans="1:13" ht="21" x14ac:dyDescent="0.4">
      <c r="A930" s="6">
        <v>156</v>
      </c>
      <c r="B930" s="6" t="s">
        <v>170</v>
      </c>
      <c r="C930" s="7">
        <f t="shared" si="92"/>
        <v>0.50885715653373453</v>
      </c>
      <c r="D930" s="7">
        <f t="shared" si="93"/>
        <v>0.81412639405204446</v>
      </c>
      <c r="E930" s="7">
        <f t="shared" si="94"/>
        <v>0.58430007048278509</v>
      </c>
      <c r="F930" s="7">
        <f t="shared" si="95"/>
        <v>0</v>
      </c>
      <c r="G930" s="7">
        <f t="shared" si="96"/>
        <v>0.86713911709828384</v>
      </c>
      <c r="H930" s="7">
        <f t="shared" si="97"/>
        <v>0.22797927461139902</v>
      </c>
      <c r="I930" s="7">
        <f t="shared" si="98"/>
        <v>6.1627680193371025E-2</v>
      </c>
      <c r="J930" s="7">
        <f t="shared" si="99"/>
        <v>0.22544899203375893</v>
      </c>
      <c r="K930" s="7">
        <f t="shared" si="100"/>
        <v>1.8865407570199989E-2</v>
      </c>
      <c r="L930" s="7">
        <f t="shared" si="101"/>
        <v>0.20908446204391654</v>
      </c>
      <c r="M930" s="6">
        <f t="shared" si="102"/>
        <v>3.5174285546194937</v>
      </c>
    </row>
    <row r="931" spans="1:13" ht="21" x14ac:dyDescent="0.4">
      <c r="A931" s="6">
        <v>157</v>
      </c>
      <c r="B931" s="6" t="s">
        <v>171</v>
      </c>
      <c r="C931" s="7">
        <f t="shared" si="92"/>
        <v>0.42424367628180509</v>
      </c>
      <c r="D931" s="7">
        <f t="shared" si="93"/>
        <v>0.21189591078066911</v>
      </c>
      <c r="E931" s="7">
        <f t="shared" si="94"/>
        <v>0.20739005350485623</v>
      </c>
      <c r="F931" s="7">
        <f t="shared" si="95"/>
        <v>0.46694092069083298</v>
      </c>
      <c r="G931" s="7">
        <f t="shared" si="96"/>
        <v>0.82929327848310785</v>
      </c>
      <c r="H931" s="7">
        <f t="shared" si="97"/>
        <v>8.2901554404145136E-2</v>
      </c>
      <c r="I931" s="7">
        <f t="shared" si="98"/>
        <v>5.2382115342993864E-3</v>
      </c>
      <c r="J931" s="7">
        <f t="shared" si="99"/>
        <v>0.56851515885096215</v>
      </c>
      <c r="K931" s="7">
        <f t="shared" si="100"/>
        <v>4.2665601557980846E-2</v>
      </c>
      <c r="L931" s="7">
        <f t="shared" si="101"/>
        <v>0.48545410659861649</v>
      </c>
      <c r="M931" s="6">
        <f t="shared" si="102"/>
        <v>3.3245384726872751</v>
      </c>
    </row>
    <row r="932" spans="1:13" ht="21" x14ac:dyDescent="0.4">
      <c r="A932" s="6">
        <v>158</v>
      </c>
      <c r="B932" s="6" t="s">
        <v>172</v>
      </c>
      <c r="C932" s="7">
        <f t="shared" si="92"/>
        <v>0.5063931256684312</v>
      </c>
      <c r="D932" s="7">
        <f t="shared" si="93"/>
        <v>0.61710037174721188</v>
      </c>
      <c r="E932" s="7">
        <f t="shared" si="94"/>
        <v>0.17411242669125443</v>
      </c>
      <c r="F932" s="7">
        <f t="shared" si="95"/>
        <v>0.98062887610531912</v>
      </c>
      <c r="G932" s="7">
        <f t="shared" si="96"/>
        <v>0.65867487940573322</v>
      </c>
      <c r="H932" s="7">
        <f t="shared" si="97"/>
        <v>0.13989637305699493</v>
      </c>
      <c r="I932" s="7">
        <f t="shared" si="98"/>
        <v>0.37262164725143354</v>
      </c>
      <c r="J932" s="7">
        <f t="shared" si="99"/>
        <v>0.50905385129956948</v>
      </c>
      <c r="K932" s="7">
        <f t="shared" si="100"/>
        <v>2.0327173680329297E-2</v>
      </c>
      <c r="L932" s="7">
        <f t="shared" si="101"/>
        <v>0.24049741749286177</v>
      </c>
      <c r="M932" s="6">
        <f t="shared" si="102"/>
        <v>4.2193061423991383</v>
      </c>
    </row>
    <row r="933" spans="1:13" ht="21" x14ac:dyDescent="0.4">
      <c r="A933" s="6">
        <v>159</v>
      </c>
      <c r="B933" s="6" t="s">
        <v>173</v>
      </c>
      <c r="C933" s="7">
        <f t="shared" si="92"/>
        <v>0.52584383434684878</v>
      </c>
      <c r="D933" s="7">
        <f t="shared" si="93"/>
        <v>0.68401486988847571</v>
      </c>
      <c r="E933" s="7">
        <f t="shared" si="94"/>
        <v>0.26133376480027665</v>
      </c>
      <c r="F933" s="7">
        <f t="shared" si="95"/>
        <v>0.9803266404973906</v>
      </c>
      <c r="G933" s="7">
        <f t="shared" si="96"/>
        <v>0.95905954430483931</v>
      </c>
      <c r="H933" s="7">
        <f t="shared" si="97"/>
        <v>0.40932642487046633</v>
      </c>
      <c r="I933" s="7">
        <f t="shared" si="98"/>
        <v>2.3510800029516526E-2</v>
      </c>
      <c r="J933" s="7">
        <f t="shared" si="99"/>
        <v>0.24230222328939438</v>
      </c>
      <c r="K933" s="7">
        <f t="shared" si="100"/>
        <v>7.9896493959188894E-3</v>
      </c>
      <c r="L933" s="7">
        <f t="shared" si="101"/>
        <v>0.57256562361546059</v>
      </c>
      <c r="M933" s="6">
        <f t="shared" si="102"/>
        <v>4.6662733750385872</v>
      </c>
    </row>
    <row r="934" spans="1:13" ht="21" x14ac:dyDescent="0.4">
      <c r="A934" s="6">
        <v>160</v>
      </c>
      <c r="B934" s="6" t="s">
        <v>174</v>
      </c>
      <c r="C934" s="7">
        <f t="shared" si="92"/>
        <v>0.54010555556641882</v>
      </c>
      <c r="D934" s="7">
        <f t="shared" si="93"/>
        <v>0.762081784386617</v>
      </c>
      <c r="E934" s="7">
        <f t="shared" si="94"/>
        <v>0.15754232291754411</v>
      </c>
      <c r="F934" s="7">
        <f t="shared" si="95"/>
        <v>0.96444740504355475</v>
      </c>
      <c r="G934" s="7">
        <f t="shared" si="96"/>
        <v>0.9125967246703095</v>
      </c>
      <c r="H934" s="7">
        <f t="shared" si="97"/>
        <v>0.46113989637305702</v>
      </c>
      <c r="I934" s="7">
        <f t="shared" si="98"/>
        <v>2.8238979656420547E-2</v>
      </c>
      <c r="J934" s="7">
        <f t="shared" si="99"/>
        <v>0</v>
      </c>
      <c r="K934" s="7">
        <f t="shared" si="100"/>
        <v>7.3859473118169294E-3</v>
      </c>
      <c r="L934" s="7">
        <f t="shared" si="101"/>
        <v>0.28301025997230866</v>
      </c>
      <c r="M934" s="6">
        <f t="shared" si="102"/>
        <v>4.1165488758980473</v>
      </c>
    </row>
    <row r="935" spans="1:13" ht="21" x14ac:dyDescent="0.4">
      <c r="A935" s="6">
        <v>161</v>
      </c>
      <c r="B935" s="6" t="s">
        <v>175</v>
      </c>
      <c r="C935" s="7">
        <f t="shared" si="92"/>
        <v>0.87511004624586908</v>
      </c>
      <c r="D935" s="7">
        <f t="shared" si="93"/>
        <v>0.79553903345724897</v>
      </c>
      <c r="E935" s="7">
        <f t="shared" si="94"/>
        <v>0.15051177594453585</v>
      </c>
      <c r="F935" s="7">
        <f t="shared" si="95"/>
        <v>0.94814355786626392</v>
      </c>
      <c r="G935" s="7">
        <f t="shared" si="96"/>
        <v>0.8354959610785555</v>
      </c>
      <c r="H935" s="7">
        <f t="shared" si="97"/>
        <v>0.41450777202072531</v>
      </c>
      <c r="I935" s="7">
        <f t="shared" si="98"/>
        <v>4.7996715643970601E-2</v>
      </c>
      <c r="J935" s="7">
        <f t="shared" si="99"/>
        <v>0.48696557714815375</v>
      </c>
      <c r="K935" s="7">
        <f t="shared" si="100"/>
        <v>1.8504462114266526E-2</v>
      </c>
      <c r="L935" s="7">
        <f t="shared" si="101"/>
        <v>0.24724569647174602</v>
      </c>
      <c r="M935" s="6">
        <f t="shared" si="102"/>
        <v>4.820020597991336</v>
      </c>
    </row>
    <row r="936" spans="1:13" ht="21" x14ac:dyDescent="0.4">
      <c r="A936" s="6">
        <v>162</v>
      </c>
      <c r="B936" s="6" t="s">
        <v>176</v>
      </c>
      <c r="C936" s="7">
        <f t="shared" si="92"/>
        <v>0.7581163980525647</v>
      </c>
      <c r="D936" s="7">
        <f t="shared" si="93"/>
        <v>0.72118959107806679</v>
      </c>
      <c r="E936" s="7">
        <f t="shared" si="94"/>
        <v>0.13260515898522526</v>
      </c>
      <c r="F936" s="7">
        <f t="shared" si="95"/>
        <v>0.9200178638606521</v>
      </c>
      <c r="G936" s="7">
        <f t="shared" si="96"/>
        <v>0.87175755942411881</v>
      </c>
      <c r="H936" s="7">
        <f t="shared" si="97"/>
        <v>0.55958549222797938</v>
      </c>
      <c r="I936" s="7">
        <f t="shared" si="98"/>
        <v>5.6750456043457756E-2</v>
      </c>
      <c r="J936" s="7">
        <f t="shared" si="99"/>
        <v>0.35163246958492328</v>
      </c>
      <c r="K936" s="7">
        <f t="shared" si="100"/>
        <v>1.3973736741462066E-2</v>
      </c>
      <c r="L936" s="7">
        <f t="shared" si="101"/>
        <v>0.14957297492646884</v>
      </c>
      <c r="M936" s="6">
        <f t="shared" si="102"/>
        <v>4.5352017009249188</v>
      </c>
    </row>
    <row r="937" spans="1:13" ht="21" x14ac:dyDescent="0.4">
      <c r="A937" s="6">
        <v>163</v>
      </c>
      <c r="B937" s="6" t="s">
        <v>177</v>
      </c>
      <c r="C937" s="7">
        <f t="shared" si="92"/>
        <v>0.7624951857907909</v>
      </c>
      <c r="D937" s="7">
        <f t="shared" si="93"/>
        <v>0.77695167286245337</v>
      </c>
      <c r="E937" s="7">
        <f t="shared" si="94"/>
        <v>0.34834675757025008</v>
      </c>
      <c r="F937" s="7">
        <f t="shared" si="95"/>
        <v>0.93702002679711793</v>
      </c>
      <c r="G937" s="7">
        <f t="shared" si="96"/>
        <v>0.74052180428096082</v>
      </c>
      <c r="H937" s="7">
        <f t="shared" si="97"/>
        <v>0.2901554404145078</v>
      </c>
      <c r="I937" s="7">
        <f t="shared" si="98"/>
        <v>0.71686877553754358</v>
      </c>
      <c r="J937" s="7">
        <f t="shared" si="99"/>
        <v>0.18122004792388338</v>
      </c>
      <c r="K937" s="7">
        <f t="shared" si="100"/>
        <v>4.1511594410207832E-2</v>
      </c>
      <c r="L937" s="7">
        <f t="shared" si="101"/>
        <v>0.17096357528721789</v>
      </c>
      <c r="M937" s="6">
        <f t="shared" si="102"/>
        <v>4.9660548808749345</v>
      </c>
    </row>
    <row r="938" spans="1:13" ht="21" x14ac:dyDescent="0.4">
      <c r="A938" s="6">
        <v>164</v>
      </c>
      <c r="B938" s="6" t="s">
        <v>178</v>
      </c>
      <c r="C938" s="7">
        <f t="shared" si="92"/>
        <v>0.66134853292814333</v>
      </c>
      <c r="D938" s="7">
        <f t="shared" si="93"/>
        <v>0.82156133828996281</v>
      </c>
      <c r="E938" s="7">
        <f t="shared" si="94"/>
        <v>0.12852469335555691</v>
      </c>
      <c r="F938" s="7">
        <f t="shared" si="95"/>
        <v>0.92853035795776839</v>
      </c>
      <c r="G938" s="7">
        <f t="shared" si="96"/>
        <v>0.93092683723465419</v>
      </c>
      <c r="H938" s="7">
        <f t="shared" si="97"/>
        <v>0.20725388601036265</v>
      </c>
      <c r="I938" s="7">
        <f t="shared" si="98"/>
        <v>5.9711773510153221E-2</v>
      </c>
      <c r="J938" s="7">
        <f t="shared" si="99"/>
        <v>0.65442909177042752</v>
      </c>
      <c r="K938" s="7">
        <f t="shared" si="100"/>
        <v>1.0895108901230147E-2</v>
      </c>
      <c r="L938" s="7">
        <f t="shared" si="101"/>
        <v>0.15182219322212318</v>
      </c>
      <c r="M938" s="6">
        <f t="shared" si="102"/>
        <v>4.5550038131803818</v>
      </c>
    </row>
    <row r="939" spans="1:13" ht="21" x14ac:dyDescent="0.4">
      <c r="A939" s="6">
        <v>165</v>
      </c>
      <c r="B939" s="6" t="s">
        <v>179</v>
      </c>
      <c r="C939" s="7">
        <f t="shared" si="92"/>
        <v>0.546527374209552</v>
      </c>
      <c r="D939" s="7">
        <f t="shared" si="93"/>
        <v>0.34572490706319703</v>
      </c>
      <c r="E939" s="7">
        <f t="shared" si="94"/>
        <v>0.1554078914121825</v>
      </c>
      <c r="F939" s="7">
        <f t="shared" si="95"/>
        <v>0.91155128568904331</v>
      </c>
      <c r="G939" s="7">
        <f t="shared" si="96"/>
        <v>0.75030882960562284</v>
      </c>
      <c r="H939" s="7">
        <f t="shared" si="97"/>
        <v>0.29533678756476694</v>
      </c>
      <c r="I939" s="7">
        <f t="shared" si="98"/>
        <v>2.0017182494349018E-2</v>
      </c>
      <c r="J939" s="7">
        <f t="shared" si="99"/>
        <v>0.31205236857456853</v>
      </c>
      <c r="K939" s="7">
        <f t="shared" si="100"/>
        <v>3.703895803564684E-3</v>
      </c>
      <c r="L939" s="7">
        <f t="shared" si="101"/>
        <v>0.58612701907364506</v>
      </c>
      <c r="M939" s="6">
        <f t="shared" si="102"/>
        <v>3.9267575414904927</v>
      </c>
    </row>
    <row r="940" spans="1:13" ht="21" x14ac:dyDescent="0.4">
      <c r="A940" s="6">
        <v>166</v>
      </c>
      <c r="B940" s="6" t="s">
        <v>180</v>
      </c>
      <c r="C940" s="7">
        <f t="shared" si="92"/>
        <v>0.70082567383715499</v>
      </c>
      <c r="D940" s="7">
        <f t="shared" si="93"/>
        <v>0.47583643122676578</v>
      </c>
      <c r="E940" s="7">
        <f t="shared" si="94"/>
        <v>0.18573543688244454</v>
      </c>
      <c r="F940" s="7">
        <f t="shared" si="95"/>
        <v>0.69014170702981004</v>
      </c>
      <c r="G940" s="7">
        <f t="shared" si="96"/>
        <v>0.82468210374425333</v>
      </c>
      <c r="H940" s="7">
        <f t="shared" si="97"/>
        <v>4.6632124352331709E-2</v>
      </c>
      <c r="I940" s="7">
        <f t="shared" si="98"/>
        <v>4.4796936677193082E-2</v>
      </c>
      <c r="J940" s="7">
        <f t="shared" si="99"/>
        <v>0.32453063791828041</v>
      </c>
      <c r="K940" s="7">
        <f t="shared" si="100"/>
        <v>2.7084619302131761E-2</v>
      </c>
      <c r="L940" s="7">
        <f t="shared" si="101"/>
        <v>6.2971719830615447E-2</v>
      </c>
      <c r="M940" s="6">
        <f t="shared" si="102"/>
        <v>3.3832373908009812</v>
      </c>
    </row>
    <row r="941" spans="1:13" ht="21" x14ac:dyDescent="0.4">
      <c r="A941" s="6">
        <v>167</v>
      </c>
      <c r="B941" s="6" t="s">
        <v>181</v>
      </c>
      <c r="C941" s="7">
        <f t="shared" si="92"/>
        <v>0.84321603410197876</v>
      </c>
      <c r="D941" s="7">
        <f t="shared" si="93"/>
        <v>0.82527881040892193</v>
      </c>
      <c r="E941" s="7">
        <f t="shared" si="94"/>
        <v>0.13094947847172053</v>
      </c>
      <c r="F941" s="7">
        <f t="shared" si="95"/>
        <v>0.94054626371210215</v>
      </c>
      <c r="G941" s="7">
        <f t="shared" si="96"/>
        <v>0.85650832251209352</v>
      </c>
      <c r="H941" s="7">
        <f t="shared" si="97"/>
        <v>0.3367875647668393</v>
      </c>
      <c r="I941" s="7">
        <f t="shared" si="98"/>
        <v>4.1004926868798024E-2</v>
      </c>
      <c r="J941" s="7">
        <f t="shared" si="99"/>
        <v>0.60272699643862282</v>
      </c>
      <c r="K941" s="7">
        <f t="shared" si="100"/>
        <v>1.0397173958738218E-2</v>
      </c>
      <c r="L941" s="7">
        <f t="shared" si="101"/>
        <v>0.3525081026040352</v>
      </c>
      <c r="M941" s="6">
        <f t="shared" si="102"/>
        <v>4.9399236738438503</v>
      </c>
    </row>
    <row r="942" spans="1:13" ht="21" x14ac:dyDescent="0.4">
      <c r="A942" s="6">
        <v>168</v>
      </c>
      <c r="B942" s="6" t="s">
        <v>182</v>
      </c>
      <c r="C942" s="7">
        <f t="shared" si="92"/>
        <v>0.9773468770838375</v>
      </c>
      <c r="D942" s="7">
        <f t="shared" si="93"/>
        <v>0.78810408921933095</v>
      </c>
      <c r="E942" s="7">
        <f t="shared" si="94"/>
        <v>0.23082225482851412</v>
      </c>
      <c r="F942" s="7">
        <f t="shared" si="95"/>
        <v>0.88192432228281947</v>
      </c>
      <c r="G942" s="7">
        <f t="shared" si="96"/>
        <v>0.95169206141204521</v>
      </c>
      <c r="H942" s="7">
        <f t="shared" si="97"/>
        <v>0.10362694300518133</v>
      </c>
      <c r="I942" s="7">
        <f t="shared" si="98"/>
        <v>9.8258250258833599E-2</v>
      </c>
      <c r="J942" s="7">
        <f t="shared" si="99"/>
        <v>0.73020136503500055</v>
      </c>
      <c r="K942" s="7">
        <f t="shared" si="100"/>
        <v>4.6658253029476217E-2</v>
      </c>
      <c r="L942" s="7">
        <f t="shared" si="101"/>
        <v>0.38898395496781785</v>
      </c>
      <c r="M942" s="6">
        <f t="shared" si="102"/>
        <v>5.1976183711228572</v>
      </c>
    </row>
    <row r="943" spans="1:13" ht="21" x14ac:dyDescent="0.4">
      <c r="A943" s="6">
        <v>169</v>
      </c>
      <c r="B943" s="6" t="s">
        <v>183</v>
      </c>
      <c r="C943" s="7">
        <f t="shared" si="92"/>
        <v>0.72323274564026707</v>
      </c>
      <c r="D943" s="7">
        <f t="shared" si="93"/>
        <v>0.86617100371747213</v>
      </c>
      <c r="E943" s="7">
        <f t="shared" si="94"/>
        <v>0.16581407616573654</v>
      </c>
      <c r="F943" s="7">
        <f t="shared" si="95"/>
        <v>0.74943922743049241</v>
      </c>
      <c r="G943" s="7">
        <f t="shared" si="96"/>
        <v>0.93292077639721871</v>
      </c>
      <c r="H943" s="7">
        <f t="shared" si="97"/>
        <v>0.27461139896373055</v>
      </c>
      <c r="I943" s="7">
        <f t="shared" si="98"/>
        <v>8.8751527690854783E-3</v>
      </c>
      <c r="J943" s="7">
        <f t="shared" si="99"/>
        <v>0.61195452136185169</v>
      </c>
      <c r="K943" s="7">
        <f t="shared" si="100"/>
        <v>2.4405708086880688E-2</v>
      </c>
      <c r="L943" s="7">
        <f t="shared" si="101"/>
        <v>0.34544968974856038</v>
      </c>
      <c r="M943" s="6">
        <f t="shared" si="102"/>
        <v>4.7028743002812963</v>
      </c>
    </row>
    <row r="944" spans="1:13" ht="21" x14ac:dyDescent="0.4">
      <c r="A944" s="6">
        <v>170</v>
      </c>
      <c r="B944" s="6" t="s">
        <v>184</v>
      </c>
      <c r="C944" s="7">
        <f t="shared" si="92"/>
        <v>0.5620061877320135</v>
      </c>
      <c r="D944" s="7">
        <f t="shared" si="93"/>
        <v>0.50929368029739774</v>
      </c>
      <c r="E944" s="7">
        <f t="shared" si="94"/>
        <v>0.20513593425153046</v>
      </c>
      <c r="F944" s="7">
        <f t="shared" si="95"/>
        <v>0.84572947942421339</v>
      </c>
      <c r="G944" s="7">
        <f t="shared" si="96"/>
        <v>0.7460853604888521</v>
      </c>
      <c r="H944" s="7">
        <f t="shared" si="97"/>
        <v>0.21761658031088094</v>
      </c>
      <c r="I944" s="7">
        <f t="shared" si="98"/>
        <v>5.6540017469274796E-3</v>
      </c>
      <c r="J944" s="7">
        <f t="shared" si="99"/>
        <v>0.30385822406699758</v>
      </c>
      <c r="K944" s="7">
        <f t="shared" si="100"/>
        <v>2.4684284086200711E-2</v>
      </c>
      <c r="L944" s="7">
        <f t="shared" si="101"/>
        <v>0.43127335969801522</v>
      </c>
      <c r="M944" s="6">
        <f t="shared" si="102"/>
        <v>3.8513370921030283</v>
      </c>
    </row>
    <row r="945" spans="1:13" ht="21" x14ac:dyDescent="0.4">
      <c r="A945" s="6">
        <v>171</v>
      </c>
      <c r="B945" s="6" t="s">
        <v>185</v>
      </c>
      <c r="C945" s="7">
        <f t="shared" si="92"/>
        <v>0.75474583987000232</v>
      </c>
      <c r="D945" s="7">
        <f t="shared" si="93"/>
        <v>0.91449814126394047</v>
      </c>
      <c r="E945" s="7">
        <f t="shared" si="94"/>
        <v>0.24277551454649429</v>
      </c>
      <c r="F945" s="7">
        <f t="shared" si="95"/>
        <v>0.57519043552692983</v>
      </c>
      <c r="G945" s="7">
        <f t="shared" si="96"/>
        <v>0.77603504692378977</v>
      </c>
      <c r="H945" s="7">
        <f t="shared" si="97"/>
        <v>0.39378238341968913</v>
      </c>
      <c r="I945" s="7">
        <f t="shared" si="98"/>
        <v>0.16290460448334412</v>
      </c>
      <c r="J945" s="7">
        <f t="shared" si="99"/>
        <v>0.12368188102090685</v>
      </c>
      <c r="K945" s="7">
        <f t="shared" si="100"/>
        <v>1.4297279484554837E-2</v>
      </c>
      <c r="L945" s="7">
        <f t="shared" si="101"/>
        <v>0.23297232385143243</v>
      </c>
      <c r="M945" s="6">
        <f t="shared" si="102"/>
        <v>4.1908834503910839</v>
      </c>
    </row>
    <row r="946" spans="1:13" ht="21" x14ac:dyDescent="0.4">
      <c r="A946" s="6">
        <v>172</v>
      </c>
      <c r="B946" s="6" t="s">
        <v>186</v>
      </c>
      <c r="C946" s="7">
        <f t="shared" si="92"/>
        <v>0.77544018096909306</v>
      </c>
      <c r="D946" s="7">
        <f t="shared" si="93"/>
        <v>0.69516728624535318</v>
      </c>
      <c r="E946" s="7">
        <f t="shared" si="94"/>
        <v>0.15321804891239305</v>
      </c>
      <c r="F946" s="7">
        <f t="shared" si="95"/>
        <v>0.88655203270753269</v>
      </c>
      <c r="G946" s="7">
        <f t="shared" si="96"/>
        <v>0.8720249303533798</v>
      </c>
      <c r="H946" s="7">
        <f t="shared" si="97"/>
        <v>0.22797927461139902</v>
      </c>
      <c r="I946" s="7">
        <f t="shared" si="98"/>
        <v>1.831659997734509E-2</v>
      </c>
      <c r="J946" s="7">
        <f t="shared" si="99"/>
        <v>0.67675137077098702</v>
      </c>
      <c r="K946" s="7">
        <f t="shared" si="100"/>
        <v>4.6450983864150801E-2</v>
      </c>
      <c r="L946" s="7">
        <f t="shared" si="101"/>
        <v>0.29569128260147209</v>
      </c>
      <c r="M946" s="6">
        <f t="shared" si="102"/>
        <v>4.6475919910131056</v>
      </c>
    </row>
    <row r="947" spans="1:13" ht="21" x14ac:dyDescent="0.4">
      <c r="A947" s="6">
        <v>173</v>
      </c>
      <c r="B947" s="6" t="s">
        <v>187</v>
      </c>
      <c r="C947" s="7">
        <f t="shared" si="92"/>
        <v>0.94747157382350811</v>
      </c>
      <c r="D947" s="7">
        <f t="shared" si="93"/>
        <v>0.81412639405204446</v>
      </c>
      <c r="E947" s="7">
        <f t="shared" si="94"/>
        <v>0.20879305988376989</v>
      </c>
      <c r="F947" s="7">
        <f t="shared" si="95"/>
        <v>0.97208762926101611</v>
      </c>
      <c r="G947" s="7">
        <f t="shared" si="96"/>
        <v>0.87355811595463306</v>
      </c>
      <c r="H947" s="7">
        <f t="shared" si="97"/>
        <v>0.3730569948186529</v>
      </c>
      <c r="I947" s="7">
        <f t="shared" si="98"/>
        <v>6.5901810189053583E-2</v>
      </c>
      <c r="J947" s="7">
        <f t="shared" si="99"/>
        <v>0.28652062721017169</v>
      </c>
      <c r="K947" s="7">
        <f t="shared" si="100"/>
        <v>5.823257839332319E-3</v>
      </c>
      <c r="L947" s="7">
        <f t="shared" si="101"/>
        <v>0.20826741785109823</v>
      </c>
      <c r="M947" s="6">
        <f t="shared" si="102"/>
        <v>4.7556068808832812</v>
      </c>
    </row>
    <row r="948" spans="1:13" ht="21" x14ac:dyDescent="0.4">
      <c r="A948" s="6">
        <v>174</v>
      </c>
      <c r="B948" s="6" t="s">
        <v>188</v>
      </c>
      <c r="C948" s="7">
        <f t="shared" si="92"/>
        <v>0.84035724158872027</v>
      </c>
      <c r="D948" s="7">
        <f t="shared" si="93"/>
        <v>0.72490706319702591</v>
      </c>
      <c r="E948" s="7">
        <f t="shared" si="94"/>
        <v>0.13391950777305431</v>
      </c>
      <c r="F948" s="7">
        <f t="shared" si="95"/>
        <v>0.9230789697961459</v>
      </c>
      <c r="G948" s="7">
        <f t="shared" si="96"/>
        <v>0.88995111212350264</v>
      </c>
      <c r="H948" s="7">
        <f t="shared" si="97"/>
        <v>0.23834196891191711</v>
      </c>
      <c r="I948" s="7">
        <f t="shared" si="98"/>
        <v>3.4095078098017206E-2</v>
      </c>
      <c r="J948" s="7">
        <f t="shared" si="99"/>
        <v>0.16650989787367415</v>
      </c>
      <c r="K948" s="7">
        <f t="shared" si="100"/>
        <v>1.0751987581186354E-2</v>
      </c>
      <c r="L948" s="7">
        <f t="shared" si="101"/>
        <v>0.28597143231557653</v>
      </c>
      <c r="M948" s="6">
        <f t="shared" si="102"/>
        <v>4.2478842592588197</v>
      </c>
    </row>
    <row r="949" spans="1:13" ht="21" x14ac:dyDescent="0.4">
      <c r="A949" s="6">
        <v>175</v>
      </c>
      <c r="B949" s="6" t="s">
        <v>189</v>
      </c>
      <c r="C949" s="7">
        <f t="shared" si="92"/>
        <v>0.67598605960378688</v>
      </c>
      <c r="D949" s="7">
        <f t="shared" si="93"/>
        <v>0.55018587360594795</v>
      </c>
      <c r="E949" s="7">
        <f t="shared" si="94"/>
        <v>0.16409190245891833</v>
      </c>
      <c r="F949" s="7">
        <f t="shared" si="95"/>
        <v>0.82509035937859643</v>
      </c>
      <c r="G949" s="7">
        <f t="shared" si="96"/>
        <v>0.91684316765516738</v>
      </c>
      <c r="H949" s="7">
        <f t="shared" si="97"/>
        <v>0.13471502590673579</v>
      </c>
      <c r="I949" s="7">
        <f t="shared" si="98"/>
        <v>3.8768167997803221E-2</v>
      </c>
      <c r="J949" s="7">
        <f t="shared" si="99"/>
        <v>0.36177615475671965</v>
      </c>
      <c r="K949" s="7">
        <f t="shared" si="100"/>
        <v>2.2642072254806796E-2</v>
      </c>
      <c r="L949" s="7">
        <f t="shared" si="101"/>
        <v>0.3029045306080162</v>
      </c>
      <c r="M949" s="6">
        <f t="shared" si="102"/>
        <v>3.9930033142264989</v>
      </c>
    </row>
    <row r="950" spans="1:13" ht="21" x14ac:dyDescent="0.4">
      <c r="A950" s="6">
        <v>176</v>
      </c>
      <c r="B950" s="6" t="s">
        <v>190</v>
      </c>
      <c r="C950" s="7">
        <f t="shared" si="92"/>
        <v>0.63907207553246947</v>
      </c>
      <c r="D950" s="7">
        <f t="shared" si="93"/>
        <v>0.72490706319702591</v>
      </c>
      <c r="E950" s="7">
        <f t="shared" si="94"/>
        <v>0.1828341172142012</v>
      </c>
      <c r="F950" s="7">
        <f t="shared" si="95"/>
        <v>0.99783622306920927</v>
      </c>
      <c r="G950" s="7">
        <f t="shared" si="96"/>
        <v>0.95354679651618079</v>
      </c>
      <c r="H950" s="7">
        <f t="shared" si="97"/>
        <v>0.40414507772020719</v>
      </c>
      <c r="I950" s="7">
        <f t="shared" si="98"/>
        <v>5.7303796446141388E-3</v>
      </c>
      <c r="J950" s="7">
        <f t="shared" si="99"/>
        <v>0.2106997002066722</v>
      </c>
      <c r="K950" s="7">
        <f t="shared" si="100"/>
        <v>1.9012237814500569E-2</v>
      </c>
      <c r="L950" s="7">
        <f t="shared" si="101"/>
        <v>0.33929710394034834</v>
      </c>
      <c r="M950" s="6">
        <f t="shared" si="102"/>
        <v>4.4770807748554295</v>
      </c>
    </row>
    <row r="951" spans="1:13" ht="21" x14ac:dyDescent="0.4">
      <c r="A951" s="6">
        <v>177</v>
      </c>
      <c r="B951" s="6" t="s">
        <v>191</v>
      </c>
      <c r="C951" s="7">
        <f t="shared" si="92"/>
        <v>0.69662386268268162</v>
      </c>
      <c r="D951" s="7">
        <f t="shared" si="93"/>
        <v>0.49814126394052044</v>
      </c>
      <c r="E951" s="7">
        <f t="shared" si="94"/>
        <v>0.11866375278717305</v>
      </c>
      <c r="F951" s="7">
        <f t="shared" si="95"/>
        <v>0.96342677098841611</v>
      </c>
      <c r="G951" s="7">
        <f t="shared" si="96"/>
        <v>0.85796882030138355</v>
      </c>
      <c r="H951" s="7">
        <f t="shared" si="97"/>
        <v>0.23834196891191711</v>
      </c>
      <c r="I951" s="7">
        <f t="shared" si="98"/>
        <v>1.8519378450765338E-2</v>
      </c>
      <c r="J951" s="7">
        <f t="shared" si="99"/>
        <v>0.32093536050808869</v>
      </c>
      <c r="K951" s="7">
        <f t="shared" si="100"/>
        <v>3.330387095985865E-2</v>
      </c>
      <c r="L951" s="7">
        <f t="shared" si="101"/>
        <v>0.16993910785204602</v>
      </c>
      <c r="M951" s="6">
        <f t="shared" si="102"/>
        <v>3.9158641573828508</v>
      </c>
    </row>
    <row r="952" spans="1:13" ht="21" x14ac:dyDescent="0.4">
      <c r="A952" s="6">
        <v>178</v>
      </c>
      <c r="B952" s="6" t="s">
        <v>192</v>
      </c>
      <c r="C952" s="7">
        <f t="shared" si="92"/>
        <v>0.44749136975570125</v>
      </c>
      <c r="D952" s="7">
        <f t="shared" si="93"/>
        <v>0.84758364312267653</v>
      </c>
      <c r="E952" s="7">
        <f t="shared" si="94"/>
        <v>0.2690669231826302</v>
      </c>
      <c r="F952" s="7">
        <f t="shared" si="95"/>
        <v>0.15629960194475617</v>
      </c>
      <c r="G952" s="7">
        <f t="shared" si="96"/>
        <v>0.70657995611466884</v>
      </c>
      <c r="H952" s="7">
        <f t="shared" si="97"/>
        <v>0.20207253886010371</v>
      </c>
      <c r="I952" s="7">
        <f t="shared" si="98"/>
        <v>0.39494455636544318</v>
      </c>
      <c r="J952" s="7">
        <f t="shared" si="99"/>
        <v>0.13018751030133771</v>
      </c>
      <c r="K952" s="7">
        <f t="shared" si="100"/>
        <v>1.2983919918944372E-2</v>
      </c>
      <c r="L952" s="7">
        <f t="shared" si="101"/>
        <v>0.14035516935126591</v>
      </c>
      <c r="M952" s="6">
        <f t="shared" si="102"/>
        <v>3.3075651889175282</v>
      </c>
    </row>
    <row r="953" spans="1:13" ht="21" x14ac:dyDescent="0.4">
      <c r="A953" s="6">
        <v>179</v>
      </c>
      <c r="B953" s="6" t="s">
        <v>193</v>
      </c>
      <c r="C953" s="7">
        <f t="shared" si="92"/>
        <v>0.87317496232833469</v>
      </c>
      <c r="D953" s="7">
        <f t="shared" si="93"/>
        <v>0.64684014869888462</v>
      </c>
      <c r="E953" s="7">
        <f t="shared" si="94"/>
        <v>0.17649953233120708</v>
      </c>
      <c r="F953" s="7">
        <f t="shared" si="95"/>
        <v>0.89120113075265328</v>
      </c>
      <c r="G953" s="7">
        <f t="shared" si="96"/>
        <v>0.84251426144697061</v>
      </c>
      <c r="H953" s="7">
        <f t="shared" si="97"/>
        <v>0.49740932642487046</v>
      </c>
      <c r="I953" s="7">
        <f t="shared" si="98"/>
        <v>0.10237270027544097</v>
      </c>
      <c r="J953" s="7">
        <f t="shared" si="99"/>
        <v>0.27736587668971291</v>
      </c>
      <c r="K953" s="7">
        <f t="shared" si="100"/>
        <v>1.4638966292231815E-2</v>
      </c>
      <c r="L953" s="7">
        <f t="shared" si="101"/>
        <v>0.15752808074312255</v>
      </c>
      <c r="M953" s="6">
        <f t="shared" si="102"/>
        <v>4.479544985983428</v>
      </c>
    </row>
    <row r="954" spans="1:13" ht="21" x14ac:dyDescent="0.4">
      <c r="A954" s="6">
        <v>180</v>
      </c>
      <c r="B954" s="6" t="s">
        <v>194</v>
      </c>
      <c r="C954" s="7">
        <f t="shared" si="92"/>
        <v>0.95282014347099087</v>
      </c>
      <c r="D954" s="7">
        <f t="shared" si="93"/>
        <v>0.88475836431226762</v>
      </c>
      <c r="E954" s="7">
        <f t="shared" si="94"/>
        <v>0.18153085062525767</v>
      </c>
      <c r="F954" s="7">
        <f t="shared" si="95"/>
        <v>0.92057882995826579</v>
      </c>
      <c r="G954" s="7">
        <f t="shared" si="96"/>
        <v>0.95280955546901336</v>
      </c>
      <c r="H954" s="7">
        <f t="shared" si="97"/>
        <v>0.21243523316062179</v>
      </c>
      <c r="I954" s="7">
        <f t="shared" si="98"/>
        <v>0.12771084552596718</v>
      </c>
      <c r="J954" s="7">
        <f t="shared" si="99"/>
        <v>0.57727109780513075</v>
      </c>
      <c r="K954" s="7">
        <f t="shared" si="100"/>
        <v>2.2698905889075818E-2</v>
      </c>
      <c r="L954" s="7">
        <f t="shared" si="101"/>
        <v>0.11972398998006811</v>
      </c>
      <c r="M954" s="6">
        <f t="shared" si="102"/>
        <v>4.9523378161966587</v>
      </c>
    </row>
    <row r="955" spans="1:13" ht="21" x14ac:dyDescent="0.4">
      <c r="A955" s="6">
        <v>181</v>
      </c>
      <c r="B955" s="6" t="s">
        <v>195</v>
      </c>
      <c r="C955" s="7">
        <f t="shared" si="92"/>
        <v>0.67607469741132586</v>
      </c>
      <c r="D955" s="7">
        <f t="shared" si="93"/>
        <v>0.66914498141263934</v>
      </c>
      <c r="E955" s="7">
        <f t="shared" si="94"/>
        <v>0.19619703263042643</v>
      </c>
      <c r="F955" s="7">
        <f t="shared" si="95"/>
        <v>0.59311618093803009</v>
      </c>
      <c r="G955" s="7">
        <f t="shared" si="96"/>
        <v>0.84669405681163434</v>
      </c>
      <c r="H955" s="7">
        <f t="shared" si="97"/>
        <v>8.8082901554404278E-2</v>
      </c>
      <c r="I955" s="7">
        <f t="shared" si="98"/>
        <v>2.0771676418811662E-2</v>
      </c>
      <c r="J955" s="7">
        <f t="shared" si="99"/>
        <v>0.3963839067453373</v>
      </c>
      <c r="K955" s="7">
        <f t="shared" si="100"/>
        <v>3.1559540095322816E-2</v>
      </c>
      <c r="L955" s="7">
        <f t="shared" si="101"/>
        <v>0.24668215173986319</v>
      </c>
      <c r="M955" s="6">
        <f t="shared" si="102"/>
        <v>3.7647071257577953</v>
      </c>
    </row>
    <row r="956" spans="1:13" ht="21" x14ac:dyDescent="0.4">
      <c r="A956" s="6">
        <v>182</v>
      </c>
      <c r="B956" s="6" t="s">
        <v>196</v>
      </c>
      <c r="C956" s="7">
        <f t="shared" si="92"/>
        <v>0.77302870705867577</v>
      </c>
      <c r="D956" s="7">
        <f t="shared" si="93"/>
        <v>0.4795539033457249</v>
      </c>
      <c r="E956" s="7">
        <f t="shared" si="94"/>
        <v>0.14688346402939892</v>
      </c>
      <c r="F956" s="7">
        <f t="shared" si="95"/>
        <v>0.86439622736531208</v>
      </c>
      <c r="G956" s="7">
        <f t="shared" si="96"/>
        <v>0.84657908504828017</v>
      </c>
      <c r="H956" s="7">
        <f t="shared" si="97"/>
        <v>1.0362694300518279E-2</v>
      </c>
      <c r="I956" s="7">
        <f t="shared" si="98"/>
        <v>3.6662330038751349E-2</v>
      </c>
      <c r="J956" s="7">
        <f t="shared" si="99"/>
        <v>0.27953015957515714</v>
      </c>
      <c r="K956" s="7">
        <f t="shared" si="100"/>
        <v>2.7560994052981444E-2</v>
      </c>
      <c r="L956" s="7">
        <f t="shared" si="101"/>
        <v>0.20235560182642118</v>
      </c>
      <c r="M956" s="6">
        <f t="shared" si="102"/>
        <v>3.6669131666412205</v>
      </c>
    </row>
    <row r="957" spans="1:13" ht="21" x14ac:dyDescent="0.4">
      <c r="A957" s="6">
        <v>183</v>
      </c>
      <c r="B957" s="6" t="s">
        <v>197</v>
      </c>
      <c r="C957" s="7">
        <f t="shared" si="92"/>
        <v>0.83544875030204546</v>
      </c>
      <c r="D957" s="7">
        <f t="shared" si="93"/>
        <v>0.63568773234200748</v>
      </c>
      <c r="E957" s="7">
        <f t="shared" si="94"/>
        <v>0.2363256747950902</v>
      </c>
      <c r="F957" s="7">
        <f t="shared" si="95"/>
        <v>0.59541874516774129</v>
      </c>
      <c r="G957" s="7">
        <f t="shared" si="96"/>
        <v>0.724053924200176</v>
      </c>
      <c r="H957" s="7">
        <f t="shared" si="97"/>
        <v>0.32642487046632118</v>
      </c>
      <c r="I957" s="7">
        <f t="shared" si="98"/>
        <v>2.5355886414471597E-2</v>
      </c>
      <c r="J957" s="7">
        <f t="shared" si="99"/>
        <v>0.65973978342081741</v>
      </c>
      <c r="K957" s="7">
        <f t="shared" si="100"/>
        <v>3.634286754800773E-2</v>
      </c>
      <c r="L957" s="7">
        <f t="shared" si="101"/>
        <v>0.19745127048864403</v>
      </c>
      <c r="M957" s="6">
        <f t="shared" si="102"/>
        <v>4.2722495051453224</v>
      </c>
    </row>
    <row r="958" spans="1:13" ht="21" x14ac:dyDescent="0.4">
      <c r="A958" s="6">
        <v>184</v>
      </c>
      <c r="B958" s="6" t="s">
        <v>198</v>
      </c>
      <c r="C958" s="7">
        <f t="shared" si="92"/>
        <v>0.51834939493191023</v>
      </c>
      <c r="D958" s="7">
        <f t="shared" si="93"/>
        <v>0.63197026022304825</v>
      </c>
      <c r="E958" s="7">
        <f t="shared" si="94"/>
        <v>0.12132791339926506</v>
      </c>
      <c r="F958" s="7">
        <f t="shared" si="95"/>
        <v>0.98255506687435579</v>
      </c>
      <c r="G958" s="7">
        <f t="shared" si="96"/>
        <v>0.68845424639571717</v>
      </c>
      <c r="H958" s="7">
        <f t="shared" si="97"/>
        <v>5.1813471502590663E-2</v>
      </c>
      <c r="I958" s="7">
        <f t="shared" si="98"/>
        <v>1.2076693049172034E-2</v>
      </c>
      <c r="J958" s="7">
        <f t="shared" si="99"/>
        <v>0.25058776789878257</v>
      </c>
      <c r="K958" s="7">
        <f t="shared" si="100"/>
        <v>2.3517948363578949E-2</v>
      </c>
      <c r="L958" s="7">
        <f t="shared" si="101"/>
        <v>0.18830314105245724</v>
      </c>
      <c r="M958" s="6">
        <f t="shared" si="102"/>
        <v>3.4689559036908784</v>
      </c>
    </row>
    <row r="959" spans="1:13" ht="21" x14ac:dyDescent="0.4">
      <c r="A959" s="6">
        <v>185</v>
      </c>
      <c r="B959" s="6" t="s">
        <v>199</v>
      </c>
      <c r="C959" s="7">
        <f t="shared" si="92"/>
        <v>0.67122505241537811</v>
      </c>
      <c r="D959" s="7">
        <f t="shared" si="93"/>
        <v>0.35315985130111521</v>
      </c>
      <c r="E959" s="7">
        <f t="shared" si="94"/>
        <v>9.7215265064032982E-2</v>
      </c>
      <c r="F959" s="7">
        <f t="shared" si="95"/>
        <v>0.90389772462038676</v>
      </c>
      <c r="G959" s="7">
        <f t="shared" si="96"/>
        <v>0.92345355222873227</v>
      </c>
      <c r="H959" s="7">
        <f t="shared" si="97"/>
        <v>0.25388601036269437</v>
      </c>
      <c r="I959" s="7">
        <f t="shared" si="98"/>
        <v>6.5588677115512903E-2</v>
      </c>
      <c r="J959" s="7">
        <f t="shared" si="99"/>
        <v>0.69090836651817089</v>
      </c>
      <c r="K959" s="7">
        <f t="shared" si="100"/>
        <v>5.7668045601263977E-2</v>
      </c>
      <c r="L959" s="7">
        <f t="shared" si="101"/>
        <v>0.32044185517980617</v>
      </c>
      <c r="M959" s="6">
        <f t="shared" si="102"/>
        <v>4.3374444004070929</v>
      </c>
    </row>
    <row r="960" spans="1:13" ht="21" x14ac:dyDescent="0.4">
      <c r="A960" s="6">
        <v>186</v>
      </c>
      <c r="B960" s="6" t="s">
        <v>200</v>
      </c>
      <c r="C960" s="7">
        <f t="shared" si="92"/>
        <v>0.70290271998659004</v>
      </c>
      <c r="D960" s="7">
        <f t="shared" si="93"/>
        <v>0.75464684014869887</v>
      </c>
      <c r="E960" s="7">
        <f t="shared" si="94"/>
        <v>0.47256712487864994</v>
      </c>
      <c r="F960" s="7">
        <f t="shared" si="95"/>
        <v>0.95138578399153639</v>
      </c>
      <c r="G960" s="7">
        <f t="shared" si="96"/>
        <v>0.77490793195657992</v>
      </c>
      <c r="H960" s="7">
        <f t="shared" si="97"/>
        <v>0.33160621761658032</v>
      </c>
      <c r="I960" s="7">
        <f t="shared" si="98"/>
        <v>5.3161809145833697E-2</v>
      </c>
      <c r="J960" s="7">
        <f t="shared" si="99"/>
        <v>0.24068288061926413</v>
      </c>
      <c r="K960" s="7">
        <f t="shared" si="100"/>
        <v>6.4985882905264159E-3</v>
      </c>
      <c r="L960" s="7">
        <f t="shared" si="101"/>
        <v>0.22623894603027578</v>
      </c>
      <c r="M960" s="6">
        <f t="shared" si="102"/>
        <v>4.5145988426645349</v>
      </c>
    </row>
    <row r="961" spans="1:13" ht="21" x14ac:dyDescent="0.4">
      <c r="A961" s="6">
        <v>187</v>
      </c>
      <c r="B961" s="6" t="s">
        <v>200</v>
      </c>
      <c r="C961" s="7">
        <f t="shared" si="92"/>
        <v>0.58875881000183117</v>
      </c>
      <c r="D961" s="7">
        <f t="shared" si="93"/>
        <v>0.3903345724907063</v>
      </c>
      <c r="E961" s="7">
        <f t="shared" si="94"/>
        <v>0.20062991218465606</v>
      </c>
      <c r="F961" s="7">
        <f t="shared" si="95"/>
        <v>0.88698765894490994</v>
      </c>
      <c r="G961" s="7">
        <f t="shared" si="96"/>
        <v>0.77354756555519255</v>
      </c>
      <c r="H961" s="7">
        <f t="shared" si="97"/>
        <v>0.40932642487046633</v>
      </c>
      <c r="I961" s="7">
        <f t="shared" si="98"/>
        <v>2.0306920512605794E-2</v>
      </c>
      <c r="J961" s="7">
        <f t="shared" si="99"/>
        <v>0.22420888987516271</v>
      </c>
      <c r="K961" s="7">
        <f t="shared" si="100"/>
        <v>1.7975882814853739E-2</v>
      </c>
      <c r="L961" s="7">
        <f t="shared" si="101"/>
        <v>0.42597186704824946</v>
      </c>
      <c r="M961" s="6">
        <f t="shared" si="102"/>
        <v>3.9380485042986346</v>
      </c>
    </row>
    <row r="962" spans="1:13" ht="21" x14ac:dyDescent="0.4">
      <c r="A962" s="6">
        <v>188</v>
      </c>
      <c r="B962" s="6" t="s">
        <v>201</v>
      </c>
      <c r="C962" s="7">
        <f t="shared" si="92"/>
        <v>0.56521429762136766</v>
      </c>
      <c r="D962" s="7">
        <f t="shared" si="93"/>
        <v>0.66914498141263934</v>
      </c>
      <c r="E962" s="7">
        <f t="shared" si="94"/>
        <v>7.8725724443341166E-2</v>
      </c>
      <c r="F962" s="7">
        <f t="shared" si="95"/>
        <v>0.75583352875985788</v>
      </c>
      <c r="G962" s="7">
        <f t="shared" si="96"/>
        <v>0.87297138425487486</v>
      </c>
      <c r="H962" s="7">
        <f t="shared" si="97"/>
        <v>0.13989637305699493</v>
      </c>
      <c r="I962" s="7">
        <f t="shared" si="98"/>
        <v>4.1911630201000673E-2</v>
      </c>
      <c r="J962" s="7">
        <f t="shared" si="99"/>
        <v>0.38378464937032197</v>
      </c>
      <c r="K962" s="7">
        <f t="shared" si="100"/>
        <v>2.0319966727137345E-2</v>
      </c>
      <c r="L962" s="7">
        <f t="shared" si="101"/>
        <v>0.29788345298846991</v>
      </c>
      <c r="M962" s="6">
        <f t="shared" si="102"/>
        <v>3.8256859888360055</v>
      </c>
    </row>
    <row r="963" spans="1:13" ht="21" x14ac:dyDescent="0.4">
      <c r="A963" s="6">
        <v>189</v>
      </c>
      <c r="B963" s="6" t="s">
        <v>202</v>
      </c>
      <c r="C963" s="7">
        <f t="shared" si="92"/>
        <v>0.87978070170053646</v>
      </c>
      <c r="D963" s="7">
        <f t="shared" si="93"/>
        <v>0.6802973977695167</v>
      </c>
      <c r="E963" s="7">
        <f t="shared" si="94"/>
        <v>0.12895689911209426</v>
      </c>
      <c r="F963" s="7">
        <f t="shared" si="95"/>
        <v>0.87799988193679646</v>
      </c>
      <c r="G963" s="7">
        <f t="shared" si="96"/>
        <v>0.97036202583055542</v>
      </c>
      <c r="H963" s="7">
        <f t="shared" si="97"/>
        <v>3.6269430051813607E-2</v>
      </c>
      <c r="I963" s="7">
        <f t="shared" si="98"/>
        <v>0.12349662581766652</v>
      </c>
      <c r="J963" s="7">
        <f t="shared" si="99"/>
        <v>0.4632682057618781</v>
      </c>
      <c r="K963" s="7">
        <f t="shared" si="100"/>
        <v>0.19877944833638819</v>
      </c>
      <c r="L963" s="7">
        <f t="shared" si="101"/>
        <v>0.26934588164225898</v>
      </c>
      <c r="M963" s="6">
        <f t="shared" si="102"/>
        <v>4.6285564979595044</v>
      </c>
    </row>
    <row r="964" spans="1:13" ht="21" x14ac:dyDescent="0.4">
      <c r="A964" s="6">
        <v>190</v>
      </c>
      <c r="B964" s="6" t="s">
        <v>203</v>
      </c>
      <c r="C964" s="7">
        <f t="shared" si="92"/>
        <v>0.81580480999193172</v>
      </c>
      <c r="D964" s="7">
        <f t="shared" si="93"/>
        <v>0.53159851301115235</v>
      </c>
      <c r="E964" s="7">
        <f t="shared" si="94"/>
        <v>0.22221138629442308</v>
      </c>
      <c r="F964" s="7">
        <f t="shared" si="95"/>
        <v>0.69208959506422374</v>
      </c>
      <c r="G964" s="7">
        <f t="shared" si="96"/>
        <v>0.75264538668627523</v>
      </c>
      <c r="H964" s="7">
        <f t="shared" si="97"/>
        <v>0.1450777202072539</v>
      </c>
      <c r="I964" s="7">
        <f t="shared" si="98"/>
        <v>3.649176189774981E-2</v>
      </c>
      <c r="J964" s="7">
        <f t="shared" si="99"/>
        <v>0.34841424387329312</v>
      </c>
      <c r="K964" s="7">
        <f t="shared" si="100"/>
        <v>1.9065909363499021E-2</v>
      </c>
      <c r="L964" s="7">
        <f t="shared" si="101"/>
        <v>0.27398637362578604</v>
      </c>
      <c r="M964" s="6">
        <f t="shared" si="102"/>
        <v>3.837385700015588</v>
      </c>
    </row>
    <row r="965" spans="1:13" ht="21" x14ac:dyDescent="0.4">
      <c r="A965" s="6">
        <v>191</v>
      </c>
      <c r="B965" s="6" t="s">
        <v>204</v>
      </c>
      <c r="C965" s="7">
        <f t="shared" si="92"/>
        <v>0.99749118407419046</v>
      </c>
      <c r="D965" s="7">
        <f t="shared" si="93"/>
        <v>0.71375464684014878</v>
      </c>
      <c r="E965" s="7">
        <f t="shared" si="94"/>
        <v>0.11795892493805057</v>
      </c>
      <c r="F965" s="7">
        <f t="shared" si="95"/>
        <v>0.91656266834871714</v>
      </c>
      <c r="G965" s="7">
        <f t="shared" si="96"/>
        <v>0.93075209223918998</v>
      </c>
      <c r="H965" s="7">
        <f t="shared" si="97"/>
        <v>0.20207253886010371</v>
      </c>
      <c r="I965" s="7">
        <f t="shared" si="98"/>
        <v>0.10480402831325923</v>
      </c>
      <c r="J965" s="7">
        <f t="shared" si="99"/>
        <v>0.55285351447436482</v>
      </c>
      <c r="K965" s="7">
        <f t="shared" si="100"/>
        <v>8.0790949975906343E-2</v>
      </c>
      <c r="L965" s="7">
        <f t="shared" si="101"/>
        <v>0.27378323684193778</v>
      </c>
      <c r="M965" s="6">
        <f t="shared" si="102"/>
        <v>4.8908237849058693</v>
      </c>
    </row>
    <row r="966" spans="1:13" ht="21" x14ac:dyDescent="0.4">
      <c r="A966" s="6">
        <v>192</v>
      </c>
      <c r="B966" s="6" t="s">
        <v>205</v>
      </c>
      <c r="C966" s="7">
        <f t="shared" si="92"/>
        <v>0.82694737845072774</v>
      </c>
      <c r="D966" s="7">
        <f t="shared" si="93"/>
        <v>0.95539033457249056</v>
      </c>
      <c r="E966" s="7">
        <f t="shared" si="94"/>
        <v>0.24612677148949189</v>
      </c>
      <c r="F966" s="7">
        <f t="shared" si="95"/>
        <v>0.80822209577402959</v>
      </c>
      <c r="G966" s="7">
        <f t="shared" si="96"/>
        <v>0.9317448409176935</v>
      </c>
      <c r="H966" s="7">
        <f t="shared" si="97"/>
        <v>0.2901554404145078</v>
      </c>
      <c r="I966" s="7">
        <f t="shared" si="98"/>
        <v>3.7169116396503887E-2</v>
      </c>
      <c r="J966" s="7">
        <f t="shared" si="99"/>
        <v>0.75233734078894532</v>
      </c>
      <c r="K966" s="7">
        <f t="shared" si="100"/>
        <v>3.2768798924764059E-2</v>
      </c>
      <c r="L966" s="7">
        <f t="shared" si="101"/>
        <v>0.27731900137140864</v>
      </c>
      <c r="M966" s="6">
        <f t="shared" si="102"/>
        <v>5.1581811191005631</v>
      </c>
    </row>
    <row r="967" spans="1:13" ht="21" x14ac:dyDescent="0.4">
      <c r="A967" s="6">
        <v>193</v>
      </c>
      <c r="B967" s="6" t="s">
        <v>206</v>
      </c>
      <c r="C967" s="7">
        <f t="shared" si="92"/>
        <v>0.54995207752707465</v>
      </c>
      <c r="D967" s="7">
        <f t="shared" si="93"/>
        <v>0.83643122676579917</v>
      </c>
      <c r="E967" s="7">
        <f t="shared" si="94"/>
        <v>0.16793299259265829</v>
      </c>
      <c r="F967" s="7">
        <f t="shared" si="95"/>
        <v>0.8501410355425757</v>
      </c>
      <c r="G967" s="7">
        <f t="shared" si="96"/>
        <v>0.19129377638445477</v>
      </c>
      <c r="H967" s="7">
        <f t="shared" si="97"/>
        <v>0.23316062176165797</v>
      </c>
      <c r="I967" s="7">
        <f t="shared" si="98"/>
        <v>0.53377165170238672</v>
      </c>
      <c r="J967" s="7">
        <f t="shared" si="99"/>
        <v>0.52663750638543061</v>
      </c>
      <c r="K967" s="7">
        <f t="shared" si="100"/>
        <v>2.0705627872775443E-2</v>
      </c>
      <c r="L967" s="7">
        <f t="shared" si="101"/>
        <v>0.30837056265298673</v>
      </c>
      <c r="M967" s="6">
        <f t="shared" si="102"/>
        <v>4.2183970791877998</v>
      </c>
    </row>
    <row r="968" spans="1:13" ht="21" x14ac:dyDescent="0.4">
      <c r="A968" s="6">
        <v>194</v>
      </c>
      <c r="B968" s="6" t="s">
        <v>207</v>
      </c>
      <c r="C968" s="7">
        <f t="shared" ref="C968:C1031" si="103">($C$388-C195)/($C$388-$C$387)</f>
        <v>0.83104844013581491</v>
      </c>
      <c r="D968" s="7">
        <f t="shared" ref="D968:D1031" si="104">($D$388-D195)/($D$388-$D$387)</f>
        <v>0.62453531598513012</v>
      </c>
      <c r="E968" s="7">
        <f t="shared" ref="E968:E1031" si="105">(E195-$E$387)/($E$388-$E$387)</f>
        <v>0.17333445632948719</v>
      </c>
      <c r="F968" s="7">
        <f t="shared" ref="F968:F1031" si="106">($F$388-F195)/($F$388-$F$387)</f>
        <v>0.88174477243538707</v>
      </c>
      <c r="G968" s="7">
        <f t="shared" ref="G968:G1031" si="107">($G$388-G195)/($G$388-$G$387)</f>
        <v>0.77964091555043158</v>
      </c>
      <c r="H968" s="7">
        <f t="shared" ref="H968:H1031" si="108">(H195-$H$387)/($H$388-$H$387)</f>
        <v>0.27979274611398969</v>
      </c>
      <c r="I968" s="7">
        <f t="shared" ref="I968:I1031" si="109">(I195-$I$387)/($I$388-$I$387)</f>
        <v>6.4618909059644666E-2</v>
      </c>
      <c r="J968" s="7">
        <f t="shared" ref="J968:J1031" si="110">(J195-$J$387)/($J$388-$J$387)</f>
        <v>0.54896304566970422</v>
      </c>
      <c r="K968" s="7">
        <f t="shared" ref="K968:K1031" si="111">(K195-$K$387)/($K$388-$K$387)</f>
        <v>3.7751436638716676E-2</v>
      </c>
      <c r="L968" s="7">
        <f t="shared" ref="L968:L1031" si="112">(L195-$L$387)/($L$388-$L$387)</f>
        <v>0.2157002999849349</v>
      </c>
      <c r="M968" s="6">
        <f t="shared" ref="M968:M1031" si="113">SUM(C968:L968)</f>
        <v>4.4371303379032403</v>
      </c>
    </row>
    <row r="969" spans="1:13" ht="21" x14ac:dyDescent="0.4">
      <c r="A969" s="6">
        <v>195</v>
      </c>
      <c r="B969" s="6" t="s">
        <v>208</v>
      </c>
      <c r="C969" s="7">
        <f t="shared" si="103"/>
        <v>0.83214830783912608</v>
      </c>
      <c r="D969" s="7">
        <f t="shared" si="104"/>
        <v>0.84386617100371752</v>
      </c>
      <c r="E969" s="7">
        <f t="shared" si="105"/>
        <v>0.26798308413162109</v>
      </c>
      <c r="F969" s="7">
        <f t="shared" si="106"/>
        <v>0.79828605316369683</v>
      </c>
      <c r="G969" s="7">
        <f t="shared" si="107"/>
        <v>0.86853925344905081</v>
      </c>
      <c r="H969" s="7">
        <f t="shared" si="108"/>
        <v>0.19170984455958559</v>
      </c>
      <c r="I969" s="7">
        <f t="shared" si="109"/>
        <v>2.9543937451995076E-2</v>
      </c>
      <c r="J969" s="7">
        <f t="shared" si="110"/>
        <v>0.1303846980984113</v>
      </c>
      <c r="K969" s="7">
        <f t="shared" si="111"/>
        <v>2.6245268048853972E-2</v>
      </c>
      <c r="L969" s="7">
        <f t="shared" si="112"/>
        <v>0.1423584248022122</v>
      </c>
      <c r="M969" s="6">
        <f t="shared" si="113"/>
        <v>4.1310650425482702</v>
      </c>
    </row>
    <row r="970" spans="1:13" ht="21" x14ac:dyDescent="0.4">
      <c r="A970" s="6">
        <v>196</v>
      </c>
      <c r="B970" s="6" t="s">
        <v>209</v>
      </c>
      <c r="C970" s="7">
        <f t="shared" si="103"/>
        <v>0.63223686251730038</v>
      </c>
      <c r="D970" s="7">
        <f t="shared" si="104"/>
        <v>0.45724907063197023</v>
      </c>
      <c r="E970" s="7">
        <f t="shared" si="105"/>
        <v>0.17108033707616138</v>
      </c>
      <c r="F970" s="7">
        <f t="shared" si="106"/>
        <v>0.6471435439543578</v>
      </c>
      <c r="G970" s="7">
        <f t="shared" si="107"/>
        <v>0.9055258216103349</v>
      </c>
      <c r="H970" s="7">
        <f t="shared" si="108"/>
        <v>0.11398963730569961</v>
      </c>
      <c r="I970" s="7">
        <f t="shared" si="109"/>
        <v>1.81097391650787E-2</v>
      </c>
      <c r="J970" s="7">
        <f t="shared" si="110"/>
        <v>0.41554881653572967</v>
      </c>
      <c r="K970" s="7">
        <f t="shared" si="111"/>
        <v>2.3651628808663831E-2</v>
      </c>
      <c r="L970" s="7">
        <f t="shared" si="112"/>
        <v>0.27668251364897056</v>
      </c>
      <c r="M970" s="6">
        <f t="shared" si="113"/>
        <v>3.661217971254267</v>
      </c>
    </row>
    <row r="971" spans="1:13" ht="21" x14ac:dyDescent="0.4">
      <c r="A971" s="6">
        <v>197</v>
      </c>
      <c r="B971" s="6" t="s">
        <v>210</v>
      </c>
      <c r="C971" s="7">
        <f t="shared" si="103"/>
        <v>0.81034469031352119</v>
      </c>
      <c r="D971" s="7">
        <f t="shared" si="104"/>
        <v>0.82527881040892193</v>
      </c>
      <c r="E971" s="7">
        <f t="shared" si="105"/>
        <v>0.16595814475124901</v>
      </c>
      <c r="F971" s="7">
        <f t="shared" si="106"/>
        <v>0.90626062538419472</v>
      </c>
      <c r="G971" s="7">
        <f t="shared" si="107"/>
        <v>0.78026377733776153</v>
      </c>
      <c r="H971" s="7">
        <f t="shared" si="108"/>
        <v>0.38341968911917101</v>
      </c>
      <c r="I971" s="7">
        <f t="shared" si="109"/>
        <v>4.4068623159909837E-2</v>
      </c>
      <c r="J971" s="7">
        <f t="shared" si="110"/>
        <v>0.54355505418743499</v>
      </c>
      <c r="K971" s="7">
        <f t="shared" si="111"/>
        <v>1.2807149845276448E-2</v>
      </c>
      <c r="L971" s="7">
        <f t="shared" si="112"/>
        <v>0.39911760644865918</v>
      </c>
      <c r="M971" s="6">
        <f t="shared" si="113"/>
        <v>4.8710741709560992</v>
      </c>
    </row>
    <row r="972" spans="1:13" ht="21" x14ac:dyDescent="0.4">
      <c r="A972" s="6">
        <v>198</v>
      </c>
      <c r="B972" s="6" t="s">
        <v>211</v>
      </c>
      <c r="C972" s="7">
        <f t="shared" si="103"/>
        <v>0.86832053713658497</v>
      </c>
      <c r="D972" s="7">
        <f t="shared" si="104"/>
        <v>0.77323420074349436</v>
      </c>
      <c r="E972" s="7">
        <f t="shared" si="105"/>
        <v>0.21576376298279606</v>
      </c>
      <c r="F972" s="7">
        <f t="shared" si="106"/>
        <v>0.90129818874723189</v>
      </c>
      <c r="G972" s="7">
        <f t="shared" si="107"/>
        <v>0.83653391250801767</v>
      </c>
      <c r="H972" s="7">
        <f t="shared" si="108"/>
        <v>0.22797927461139902</v>
      </c>
      <c r="I972" s="7">
        <f t="shared" si="109"/>
        <v>4.2974189911954348E-2</v>
      </c>
      <c r="J972" s="7">
        <f t="shared" si="110"/>
        <v>0.40075832347287516</v>
      </c>
      <c r="K972" s="7">
        <f t="shared" si="111"/>
        <v>1.9579968856385351E-2</v>
      </c>
      <c r="L972" s="7">
        <f t="shared" si="112"/>
        <v>0.18929125705941865</v>
      </c>
      <c r="M972" s="6">
        <f t="shared" si="113"/>
        <v>4.4757336160301575</v>
      </c>
    </row>
    <row r="973" spans="1:13" ht="21" x14ac:dyDescent="0.4">
      <c r="A973" s="6">
        <v>199</v>
      </c>
      <c r="B973" s="6" t="s">
        <v>212</v>
      </c>
      <c r="C973" s="7">
        <f t="shared" si="103"/>
        <v>0.84553932327036685</v>
      </c>
      <c r="D973" s="7">
        <f t="shared" si="104"/>
        <v>0.73605947955390327</v>
      </c>
      <c r="E973" s="7">
        <f t="shared" si="105"/>
        <v>0.26772597711747581</v>
      </c>
      <c r="F973" s="7">
        <f t="shared" si="106"/>
        <v>0.7681233597248901</v>
      </c>
      <c r="G973" s="7">
        <f t="shared" si="107"/>
        <v>0.86607429118737878</v>
      </c>
      <c r="H973" s="7">
        <f t="shared" si="108"/>
        <v>0.22797927461139902</v>
      </c>
      <c r="I973" s="7">
        <f t="shared" si="109"/>
        <v>0.11473532044430951</v>
      </c>
      <c r="J973" s="7">
        <f t="shared" si="110"/>
        <v>0.37292654501007033</v>
      </c>
      <c r="K973" s="7">
        <f t="shared" si="111"/>
        <v>2.2319496901041892E-2</v>
      </c>
      <c r="L973" s="7">
        <f t="shared" si="112"/>
        <v>0.28857589374916709</v>
      </c>
      <c r="M973" s="6">
        <f t="shared" si="113"/>
        <v>4.5100589615700022</v>
      </c>
    </row>
    <row r="974" spans="1:13" ht="21" x14ac:dyDescent="0.4">
      <c r="A974" s="6">
        <v>200</v>
      </c>
      <c r="B974" s="6" t="s">
        <v>213</v>
      </c>
      <c r="C974" s="7">
        <f t="shared" si="103"/>
        <v>0.41733559505911366</v>
      </c>
      <c r="D974" s="7">
        <f t="shared" si="104"/>
        <v>0.88104089219330861</v>
      </c>
      <c r="E974" s="7">
        <f t="shared" si="105"/>
        <v>0.35379919942195265</v>
      </c>
      <c r="F974" s="7">
        <f t="shared" si="106"/>
        <v>0.92896877099987296</v>
      </c>
      <c r="G974" s="7">
        <f t="shared" si="107"/>
        <v>0.70262434672514706</v>
      </c>
      <c r="H974" s="7">
        <f t="shared" si="108"/>
        <v>0.20207253886010371</v>
      </c>
      <c r="I974" s="7">
        <f t="shared" si="109"/>
        <v>0.61067231637218022</v>
      </c>
      <c r="J974" s="7">
        <f t="shared" si="110"/>
        <v>0.28790211037211394</v>
      </c>
      <c r="K974" s="7">
        <f t="shared" si="111"/>
        <v>8.3791695460351062E-2</v>
      </c>
      <c r="L974" s="7">
        <f t="shared" si="112"/>
        <v>0.22802684739173606</v>
      </c>
      <c r="M974" s="6">
        <f t="shared" si="113"/>
        <v>4.6962343128558803</v>
      </c>
    </row>
    <row r="975" spans="1:13" ht="21" x14ac:dyDescent="0.4">
      <c r="A975" s="6">
        <v>201</v>
      </c>
      <c r="B975" s="6" t="s">
        <v>214</v>
      </c>
      <c r="C975" s="7">
        <f t="shared" si="103"/>
        <v>0.59830761693500389</v>
      </c>
      <c r="D975" s="7">
        <f t="shared" si="104"/>
        <v>0.49070631970260226</v>
      </c>
      <c r="E975" s="7">
        <f t="shared" si="105"/>
        <v>0.21646194151258724</v>
      </c>
      <c r="F975" s="7">
        <f t="shared" si="106"/>
        <v>0.80539952705269668</v>
      </c>
      <c r="G975" s="7">
        <f t="shared" si="107"/>
        <v>0.87670639676725703</v>
      </c>
      <c r="H975" s="7">
        <f t="shared" si="108"/>
        <v>0.31088082901554398</v>
      </c>
      <c r="I975" s="7">
        <f t="shared" si="109"/>
        <v>2.0768630153794442E-2</v>
      </c>
      <c r="J975" s="7">
        <f t="shared" si="110"/>
        <v>0.36776220917822255</v>
      </c>
      <c r="K975" s="7">
        <f t="shared" si="111"/>
        <v>1.1834929478490975E-2</v>
      </c>
      <c r="L975" s="7">
        <f t="shared" si="112"/>
        <v>0.13416905593816666</v>
      </c>
      <c r="M975" s="6">
        <f t="shared" si="113"/>
        <v>3.8329974557343651</v>
      </c>
    </row>
    <row r="976" spans="1:13" ht="21" x14ac:dyDescent="0.4">
      <c r="A976" s="6">
        <v>202</v>
      </c>
      <c r="B976" s="6" t="s">
        <v>215</v>
      </c>
      <c r="C976" s="7">
        <f t="shared" si="103"/>
        <v>0.79842764367177299</v>
      </c>
      <c r="D976" s="7">
        <f t="shared" si="104"/>
        <v>0.80669144981412644</v>
      </c>
      <c r="E976" s="7">
        <f t="shared" si="105"/>
        <v>0.27102403950582271</v>
      </c>
      <c r="F976" s="7">
        <f t="shared" si="106"/>
        <v>0.89881569867262501</v>
      </c>
      <c r="G976" s="7">
        <f t="shared" si="107"/>
        <v>0.77603901637171835</v>
      </c>
      <c r="H976" s="7">
        <f t="shared" si="108"/>
        <v>0.25906735751295329</v>
      </c>
      <c r="I976" s="7">
        <f t="shared" si="109"/>
        <v>5.653598434217709E-2</v>
      </c>
      <c r="J976" s="7">
        <f t="shared" si="110"/>
        <v>0.57515297545764776</v>
      </c>
      <c r="K976" s="7">
        <f t="shared" si="111"/>
        <v>1.591101401744496E-2</v>
      </c>
      <c r="L976" s="7">
        <f t="shared" si="112"/>
        <v>0.12453412067777064</v>
      </c>
      <c r="M976" s="6">
        <f t="shared" si="113"/>
        <v>4.5821993000440591</v>
      </c>
    </row>
    <row r="977" spans="1:13" ht="21" x14ac:dyDescent="0.4">
      <c r="A977" s="6">
        <v>203</v>
      </c>
      <c r="B977" s="6" t="s">
        <v>216</v>
      </c>
      <c r="C977" s="7">
        <f t="shared" si="103"/>
        <v>0.62846058048688636</v>
      </c>
      <c r="D977" s="7">
        <f t="shared" si="104"/>
        <v>0.45353159851301111</v>
      </c>
      <c r="E977" s="7">
        <f t="shared" si="105"/>
        <v>0.13745694565732958</v>
      </c>
      <c r="F977" s="7">
        <f t="shared" si="106"/>
        <v>0.97791435136091498</v>
      </c>
      <c r="G977" s="7">
        <f t="shared" si="107"/>
        <v>0.8627436278651146</v>
      </c>
      <c r="H977" s="7">
        <f t="shared" si="108"/>
        <v>0.26943005181347157</v>
      </c>
      <c r="I977" s="7">
        <f t="shared" si="109"/>
        <v>4.2767895268747996E-2</v>
      </c>
      <c r="J977" s="7">
        <f t="shared" si="110"/>
        <v>0.15940837540974379</v>
      </c>
      <c r="K977" s="7">
        <f t="shared" si="111"/>
        <v>4.2365859440795109E-3</v>
      </c>
      <c r="L977" s="7">
        <f t="shared" si="112"/>
        <v>0.52019915815932538</v>
      </c>
      <c r="M977" s="6">
        <f t="shared" si="113"/>
        <v>4.0561491704786246</v>
      </c>
    </row>
    <row r="978" spans="1:13" ht="21" x14ac:dyDescent="0.4">
      <c r="A978" s="6">
        <v>204</v>
      </c>
      <c r="B978" s="6" t="s">
        <v>217</v>
      </c>
      <c r="C978" s="7">
        <f t="shared" si="103"/>
        <v>0.7033963658052147</v>
      </c>
      <c r="D978" s="7">
        <f t="shared" si="104"/>
        <v>0.75092936802973986</v>
      </c>
      <c r="E978" s="7">
        <f t="shared" si="105"/>
        <v>0.13412342023254889</v>
      </c>
      <c r="F978" s="7">
        <f t="shared" si="106"/>
        <v>0.90163218508205289</v>
      </c>
      <c r="G978" s="7">
        <f t="shared" si="107"/>
        <v>0.81797382138895747</v>
      </c>
      <c r="H978" s="7">
        <f t="shared" si="108"/>
        <v>0.25388601036269437</v>
      </c>
      <c r="I978" s="7">
        <f t="shared" si="109"/>
        <v>5.7067440835129109E-2</v>
      </c>
      <c r="J978" s="7">
        <f t="shared" si="110"/>
        <v>0.66278048009936552</v>
      </c>
      <c r="K978" s="7">
        <f t="shared" si="111"/>
        <v>1.2470673563291311E-2</v>
      </c>
      <c r="L978" s="7">
        <f t="shared" si="112"/>
        <v>0.18218725467432939</v>
      </c>
      <c r="M978" s="6">
        <f t="shared" si="113"/>
        <v>4.4764470200733237</v>
      </c>
    </row>
    <row r="979" spans="1:13" ht="21" x14ac:dyDescent="0.4">
      <c r="A979" s="6">
        <v>205</v>
      </c>
      <c r="B979" s="6" t="s">
        <v>218</v>
      </c>
      <c r="C979" s="7">
        <f t="shared" si="103"/>
        <v>0.50266841984489652</v>
      </c>
      <c r="D979" s="7">
        <f t="shared" si="104"/>
        <v>0.88847583643122663</v>
      </c>
      <c r="E979" s="7">
        <f t="shared" si="105"/>
        <v>0.38120547726597726</v>
      </c>
      <c r="F979" s="7">
        <f t="shared" si="106"/>
        <v>0.74808742808025575</v>
      </c>
      <c r="G979" s="7">
        <f t="shared" si="107"/>
        <v>0.62385016527004278</v>
      </c>
      <c r="H979" s="7">
        <f t="shared" si="108"/>
        <v>0.36269430051813462</v>
      </c>
      <c r="I979" s="7">
        <f t="shared" si="109"/>
        <v>0.37844503394037698</v>
      </c>
      <c r="J979" s="7">
        <f t="shared" si="110"/>
        <v>0.44187260847167659</v>
      </c>
      <c r="K979" s="7">
        <f t="shared" si="111"/>
        <v>3.5538145139395051E-2</v>
      </c>
      <c r="L979" s="7">
        <f t="shared" si="112"/>
        <v>0.45511261424749033</v>
      </c>
      <c r="M979" s="6">
        <f t="shared" si="113"/>
        <v>4.8179500292094719</v>
      </c>
    </row>
    <row r="980" spans="1:13" ht="21" x14ac:dyDescent="0.4">
      <c r="A980" s="6">
        <v>206</v>
      </c>
      <c r="B980" s="6" t="s">
        <v>219</v>
      </c>
      <c r="C980" s="7">
        <f t="shared" si="103"/>
        <v>0.72691082856905931</v>
      </c>
      <c r="D980" s="7">
        <f t="shared" si="104"/>
        <v>0.63568773234200748</v>
      </c>
      <c r="E980" s="7">
        <f t="shared" si="105"/>
        <v>0.15204333583052215</v>
      </c>
      <c r="F980" s="7">
        <f t="shared" si="106"/>
        <v>0.5375793871643888</v>
      </c>
      <c r="G980" s="7">
        <f t="shared" si="107"/>
        <v>0.89602744171738158</v>
      </c>
      <c r="H980" s="7">
        <f t="shared" si="108"/>
        <v>0.25388601036269437</v>
      </c>
      <c r="I980" s="7">
        <f t="shared" si="109"/>
        <v>4.9648439752487145E-2</v>
      </c>
      <c r="J980" s="7">
        <f t="shared" si="110"/>
        <v>0.24811113951571093</v>
      </c>
      <c r="K980" s="7">
        <f t="shared" si="111"/>
        <v>1.4192802070499843E-2</v>
      </c>
      <c r="L980" s="7">
        <f t="shared" si="112"/>
        <v>0.2394404934253592</v>
      </c>
      <c r="M980" s="6">
        <f t="shared" si="113"/>
        <v>3.7535276107501105</v>
      </c>
    </row>
    <row r="981" spans="1:13" ht="21" x14ac:dyDescent="0.4">
      <c r="A981" s="6">
        <v>207</v>
      </c>
      <c r="B981" s="6" t="s">
        <v>219</v>
      </c>
      <c r="C981" s="7">
        <f t="shared" si="103"/>
        <v>0.80302830304403716</v>
      </c>
      <c r="D981" s="7">
        <f t="shared" si="104"/>
        <v>0.72490706319702591</v>
      </c>
      <c r="E981" s="7">
        <f t="shared" si="105"/>
        <v>0.19751138141825558</v>
      </c>
      <c r="F981" s="7">
        <f t="shared" si="106"/>
        <v>0.80223931260940007</v>
      </c>
      <c r="G981" s="7">
        <f t="shared" si="107"/>
        <v>0.90764334250051715</v>
      </c>
      <c r="H981" s="7">
        <f t="shared" si="108"/>
        <v>0.51813471502590658</v>
      </c>
      <c r="I981" s="7">
        <f t="shared" si="109"/>
        <v>4.6991910410616997E-2</v>
      </c>
      <c r="J981" s="7">
        <f t="shared" si="110"/>
        <v>0.51966122689301886</v>
      </c>
      <c r="K981" s="7">
        <f t="shared" si="111"/>
        <v>1.874136084245899E-2</v>
      </c>
      <c r="L981" s="7">
        <f t="shared" si="112"/>
        <v>0.35335596871927499</v>
      </c>
      <c r="M981" s="6">
        <f t="shared" si="113"/>
        <v>4.8922145846605138</v>
      </c>
    </row>
    <row r="982" spans="1:13" ht="21" x14ac:dyDescent="0.4">
      <c r="A982" s="6">
        <v>208</v>
      </c>
      <c r="B982" s="6" t="s">
        <v>220</v>
      </c>
      <c r="C982" s="7">
        <f t="shared" si="103"/>
        <v>0.6779595259442257</v>
      </c>
      <c r="D982" s="7">
        <f t="shared" si="104"/>
        <v>0.53903345724907059</v>
      </c>
      <c r="E982" s="7">
        <f t="shared" si="105"/>
        <v>0.20523124116194646</v>
      </c>
      <c r="F982" s="7">
        <f t="shared" si="106"/>
        <v>0.91517384430710302</v>
      </c>
      <c r="G982" s="7">
        <f t="shared" si="107"/>
        <v>0.96080359688543271</v>
      </c>
      <c r="H982" s="7">
        <f t="shared" si="108"/>
        <v>0.30569948186528501</v>
      </c>
      <c r="I982" s="7">
        <f t="shared" si="109"/>
        <v>3.6984830273957374E-2</v>
      </c>
      <c r="J982" s="7">
        <f t="shared" si="110"/>
        <v>0.35352925024502241</v>
      </c>
      <c r="K982" s="7">
        <f t="shared" si="111"/>
        <v>3.1134460179639036E-3</v>
      </c>
      <c r="L982" s="7">
        <f t="shared" si="112"/>
        <v>0.28440759151114742</v>
      </c>
      <c r="M982" s="6">
        <f t="shared" si="113"/>
        <v>4.2819362654611544</v>
      </c>
    </row>
    <row r="983" spans="1:13" ht="21" x14ac:dyDescent="0.4">
      <c r="A983" s="6">
        <v>209</v>
      </c>
      <c r="B983" s="6" t="s">
        <v>221</v>
      </c>
      <c r="C983" s="7">
        <f t="shared" si="103"/>
        <v>6.0819476106823055E-2</v>
      </c>
      <c r="D983" s="7">
        <f t="shared" si="104"/>
        <v>0.5985130111524164</v>
      </c>
      <c r="E983" s="7">
        <f t="shared" si="105"/>
        <v>0.374733473116802</v>
      </c>
      <c r="F983" s="7">
        <f t="shared" si="106"/>
        <v>0.86414749398464885</v>
      </c>
      <c r="G983" s="7">
        <f t="shared" si="107"/>
        <v>0.81204525680786865</v>
      </c>
      <c r="H983" s="7">
        <f t="shared" si="108"/>
        <v>0.20725388601036265</v>
      </c>
      <c r="I983" s="7">
        <f t="shared" si="109"/>
        <v>0.59175481254547602</v>
      </c>
      <c r="J983" s="7">
        <f t="shared" si="110"/>
        <v>0.56379173383468284</v>
      </c>
      <c r="K983" s="7">
        <f t="shared" si="111"/>
        <v>2.9931224308681566E-2</v>
      </c>
      <c r="L983" s="7">
        <f t="shared" si="112"/>
        <v>0.27490314154376916</v>
      </c>
      <c r="M983" s="6">
        <f t="shared" si="113"/>
        <v>4.3778935094115301</v>
      </c>
    </row>
    <row r="984" spans="1:13" ht="21" x14ac:dyDescent="0.4">
      <c r="A984" s="6">
        <v>210</v>
      </c>
      <c r="B984" s="6" t="s">
        <v>222</v>
      </c>
      <c r="C984" s="7">
        <f t="shared" si="103"/>
        <v>0.76716439139651993</v>
      </c>
      <c r="D984" s="7">
        <f t="shared" si="104"/>
        <v>0.53159851301115235</v>
      </c>
      <c r="E984" s="7">
        <f t="shared" si="105"/>
        <v>0.16945790315931331</v>
      </c>
      <c r="F984" s="7">
        <f t="shared" si="106"/>
        <v>0.61929237233188605</v>
      </c>
      <c r="G984" s="7">
        <f t="shared" si="107"/>
        <v>0.90254445645676118</v>
      </c>
      <c r="H984" s="7">
        <f t="shared" si="108"/>
        <v>0.15544041450777199</v>
      </c>
      <c r="I984" s="7">
        <f t="shared" si="109"/>
        <v>7.9312622755467826E-2</v>
      </c>
      <c r="J984" s="7">
        <f t="shared" si="110"/>
        <v>5.8679437149732012E-2</v>
      </c>
      <c r="K984" s="7">
        <f t="shared" si="111"/>
        <v>1.6994314425416733E-2</v>
      </c>
      <c r="L984" s="7">
        <f t="shared" si="112"/>
        <v>0.28733696341749987</v>
      </c>
      <c r="M984" s="6">
        <f t="shared" si="113"/>
        <v>3.5878213886115216</v>
      </c>
    </row>
    <row r="985" spans="1:13" ht="21" x14ac:dyDescent="0.4">
      <c r="A985" s="6">
        <v>211</v>
      </c>
      <c r="B985" s="6" t="s">
        <v>223</v>
      </c>
      <c r="C985" s="7">
        <f t="shared" si="103"/>
        <v>0.76787163090892707</v>
      </c>
      <c r="D985" s="7">
        <f t="shared" si="104"/>
        <v>0.6394052044609666</v>
      </c>
      <c r="E985" s="7">
        <f t="shared" si="105"/>
        <v>0.20030409553742021</v>
      </c>
      <c r="F985" s="7">
        <f t="shared" si="106"/>
        <v>0.93580418370607921</v>
      </c>
      <c r="G985" s="7">
        <f t="shared" si="107"/>
        <v>0.84811068074662321</v>
      </c>
      <c r="H985" s="7">
        <f t="shared" si="108"/>
        <v>0.26424870466321243</v>
      </c>
      <c r="I985" s="7">
        <f t="shared" si="109"/>
        <v>4.8216229456676793E-2</v>
      </c>
      <c r="J985" s="7">
        <f t="shared" si="110"/>
        <v>0.30062288170570883</v>
      </c>
      <c r="K985" s="7">
        <f t="shared" si="111"/>
        <v>6.029185029270248E-3</v>
      </c>
      <c r="L985" s="7">
        <f t="shared" si="112"/>
        <v>0.37197968322940667</v>
      </c>
      <c r="M985" s="6">
        <f t="shared" si="113"/>
        <v>4.3825924794442912</v>
      </c>
    </row>
    <row r="986" spans="1:13" ht="21" x14ac:dyDescent="0.4">
      <c r="A986" s="6">
        <v>212</v>
      </c>
      <c r="B986" s="6" t="s">
        <v>223</v>
      </c>
      <c r="C986" s="7">
        <f t="shared" si="103"/>
        <v>0.90407913346700308</v>
      </c>
      <c r="D986" s="7">
        <f t="shared" si="104"/>
        <v>0.89591078066914498</v>
      </c>
      <c r="E986" s="7">
        <f t="shared" si="105"/>
        <v>0.20349133593691135</v>
      </c>
      <c r="F986" s="7">
        <f t="shared" si="106"/>
        <v>0.81736527032193851</v>
      </c>
      <c r="G986" s="7">
        <f t="shared" si="107"/>
        <v>0.69813035659673284</v>
      </c>
      <c r="H986" s="7">
        <f t="shared" si="108"/>
        <v>0.32124352331606226</v>
      </c>
      <c r="I986" s="7">
        <f t="shared" si="109"/>
        <v>8.3767826875165499E-2</v>
      </c>
      <c r="J986" s="7">
        <f t="shared" si="110"/>
        <v>0.51416191927007138</v>
      </c>
      <c r="K986" s="7">
        <f t="shared" si="111"/>
        <v>1.857092390360221E-2</v>
      </c>
      <c r="L986" s="7">
        <f t="shared" si="112"/>
        <v>0.25328296396159755</v>
      </c>
      <c r="M986" s="6">
        <f t="shared" si="113"/>
        <v>4.7100040343182297</v>
      </c>
    </row>
    <row r="987" spans="1:13" ht="21" x14ac:dyDescent="0.4">
      <c r="A987" s="6">
        <v>213</v>
      </c>
      <c r="B987" s="6" t="s">
        <v>224</v>
      </c>
      <c r="C987" s="7">
        <f t="shared" si="103"/>
        <v>0.70153956695210784</v>
      </c>
      <c r="D987" s="7">
        <f t="shared" si="104"/>
        <v>0.50929368029739774</v>
      </c>
      <c r="E987" s="7">
        <f t="shared" si="105"/>
        <v>0.16271327691755297</v>
      </c>
      <c r="F987" s="7">
        <f t="shared" si="106"/>
        <v>0.82987028242341687</v>
      </c>
      <c r="G987" s="7">
        <f t="shared" si="107"/>
        <v>0.82436932340848668</v>
      </c>
      <c r="H987" s="7">
        <f t="shared" si="108"/>
        <v>9.3264248704663225E-2</v>
      </c>
      <c r="I987" s="7">
        <f t="shared" si="109"/>
        <v>2.936783875888746E-2</v>
      </c>
      <c r="J987" s="7">
        <f t="shared" si="110"/>
        <v>0.30189678623189603</v>
      </c>
      <c r="K987" s="7">
        <f t="shared" si="111"/>
        <v>1.6022525905081676E-2</v>
      </c>
      <c r="L987" s="7">
        <f t="shared" si="112"/>
        <v>0.15817224633716115</v>
      </c>
      <c r="M987" s="6">
        <f t="shared" si="113"/>
        <v>3.6265097759366518</v>
      </c>
    </row>
    <row r="988" spans="1:13" ht="21" x14ac:dyDescent="0.4">
      <c r="A988" s="6">
        <v>214</v>
      </c>
      <c r="B988" s="6" t="s">
        <v>225</v>
      </c>
      <c r="C988" s="7">
        <f t="shared" si="103"/>
        <v>0.83390980755559718</v>
      </c>
      <c r="D988" s="7">
        <f t="shared" si="104"/>
        <v>0.85873605947955389</v>
      </c>
      <c r="E988" s="7">
        <f t="shared" si="105"/>
        <v>0.18860350995403111</v>
      </c>
      <c r="F988" s="7">
        <f t="shared" si="106"/>
        <v>0.74187285353830523</v>
      </c>
      <c r="G988" s="7">
        <f t="shared" si="107"/>
        <v>0.88699699644702124</v>
      </c>
      <c r="H988" s="7">
        <f t="shared" si="108"/>
        <v>0.39896373056994827</v>
      </c>
      <c r="I988" s="7">
        <f t="shared" si="109"/>
        <v>4.8584096209720373E-2</v>
      </c>
      <c r="J988" s="7">
        <f t="shared" si="110"/>
        <v>0.77019492316176419</v>
      </c>
      <c r="K988" s="7">
        <f t="shared" si="111"/>
        <v>3.5895381061384957E-2</v>
      </c>
      <c r="L988" s="7">
        <f t="shared" si="112"/>
        <v>0.24784001561287936</v>
      </c>
      <c r="M988" s="6">
        <f t="shared" si="113"/>
        <v>5.0115973735902051</v>
      </c>
    </row>
    <row r="989" spans="1:13" ht="21" x14ac:dyDescent="0.4">
      <c r="A989" s="6">
        <v>215</v>
      </c>
      <c r="B989" s="6" t="s">
        <v>226</v>
      </c>
      <c r="C989" s="7">
        <f t="shared" si="103"/>
        <v>0.82700097997137134</v>
      </c>
      <c r="D989" s="7">
        <f t="shared" si="104"/>
        <v>0.77695167286245337</v>
      </c>
      <c r="E989" s="7">
        <f t="shared" si="105"/>
        <v>0.25492160452508356</v>
      </c>
      <c r="F989" s="7">
        <f t="shared" si="106"/>
        <v>0.85273353805141872</v>
      </c>
      <c r="G989" s="7">
        <f t="shared" si="107"/>
        <v>0.80225123759431449</v>
      </c>
      <c r="H989" s="7">
        <f t="shared" si="108"/>
        <v>0.22797927461139902</v>
      </c>
      <c r="I989" s="7">
        <f t="shared" si="109"/>
        <v>0.17364279994810775</v>
      </c>
      <c r="J989" s="7">
        <f t="shared" si="110"/>
        <v>0.39967683518330949</v>
      </c>
      <c r="K989" s="7">
        <f t="shared" si="111"/>
        <v>1.6477747696317872E-2</v>
      </c>
      <c r="L989" s="7">
        <f t="shared" si="112"/>
        <v>0.24757279768693144</v>
      </c>
      <c r="M989" s="6">
        <f t="shared" si="113"/>
        <v>4.5792084881307069</v>
      </c>
    </row>
    <row r="990" spans="1:13" ht="21" x14ac:dyDescent="0.4">
      <c r="A990" s="6">
        <v>216</v>
      </c>
      <c r="B990" s="6" t="s">
        <v>227</v>
      </c>
      <c r="C990" s="7">
        <f t="shared" si="103"/>
        <v>0.7682163475580841</v>
      </c>
      <c r="D990" s="7">
        <f t="shared" si="104"/>
        <v>0.84758364312267653</v>
      </c>
      <c r="E990" s="7">
        <f t="shared" si="105"/>
        <v>0.28682947155642846</v>
      </c>
      <c r="F990" s="7">
        <f t="shared" si="106"/>
        <v>0.97958709772224939</v>
      </c>
      <c r="G990" s="7">
        <f t="shared" si="107"/>
        <v>0.87075005209248835</v>
      </c>
      <c r="H990" s="7">
        <f t="shared" si="108"/>
        <v>0.50259067357512954</v>
      </c>
      <c r="I990" s="7">
        <f t="shared" si="109"/>
        <v>9.2207527599650133E-2</v>
      </c>
      <c r="J990" s="7">
        <f t="shared" si="110"/>
        <v>0.23144699657435613</v>
      </c>
      <c r="K990" s="7">
        <f t="shared" si="111"/>
        <v>1.3462025462322063E-2</v>
      </c>
      <c r="L990" s="7">
        <f t="shared" si="112"/>
        <v>0.19409682906098777</v>
      </c>
      <c r="M990" s="6">
        <f t="shared" si="113"/>
        <v>4.7867706643243721</v>
      </c>
    </row>
    <row r="991" spans="1:13" ht="21" x14ac:dyDescent="0.4">
      <c r="A991" s="6">
        <v>217</v>
      </c>
      <c r="B991" s="6" t="s">
        <v>228</v>
      </c>
      <c r="C991" s="7">
        <f t="shared" si="103"/>
        <v>0.83595223398587881</v>
      </c>
      <c r="D991" s="7">
        <f t="shared" si="104"/>
        <v>0.71003717472118955</v>
      </c>
      <c r="E991" s="7">
        <f t="shared" si="105"/>
        <v>0.19530380740024922</v>
      </c>
      <c r="F991" s="7">
        <f t="shared" si="106"/>
        <v>0.92147323945325454</v>
      </c>
      <c r="G991" s="7">
        <f t="shared" si="107"/>
        <v>0.87047070565384088</v>
      </c>
      <c r="H991" s="7">
        <f t="shared" si="108"/>
        <v>0.36787564766839376</v>
      </c>
      <c r="I991" s="7">
        <f t="shared" si="109"/>
        <v>7.0597819573519738E-2</v>
      </c>
      <c r="J991" s="7">
        <f t="shared" si="110"/>
        <v>0.25384056334085331</v>
      </c>
      <c r="K991" s="7">
        <f t="shared" si="111"/>
        <v>1.6039379033603671E-2</v>
      </c>
      <c r="L991" s="7">
        <f t="shared" si="112"/>
        <v>0.12565113991757049</v>
      </c>
      <c r="M991" s="6">
        <f t="shared" si="113"/>
        <v>4.3672417107483534</v>
      </c>
    </row>
    <row r="992" spans="1:13" ht="21" x14ac:dyDescent="0.4">
      <c r="A992" s="6">
        <v>218</v>
      </c>
      <c r="B992" s="6" t="s">
        <v>229</v>
      </c>
      <c r="C992" s="7">
        <f t="shared" si="103"/>
        <v>0.78702482140019492</v>
      </c>
      <c r="D992" s="7">
        <f t="shared" si="104"/>
        <v>0.75836431226765788</v>
      </c>
      <c r="E992" s="7">
        <f t="shared" si="105"/>
        <v>0.1933666390350508</v>
      </c>
      <c r="F992" s="7">
        <f t="shared" si="106"/>
        <v>0.95783237108578612</v>
      </c>
      <c r="G992" s="7">
        <f t="shared" si="107"/>
        <v>0.94052915130888359</v>
      </c>
      <c r="H992" s="7">
        <f t="shared" si="108"/>
        <v>0.31606217616580312</v>
      </c>
      <c r="I992" s="7">
        <f t="shared" si="109"/>
        <v>4.0345245204736785E-2</v>
      </c>
      <c r="J992" s="7">
        <f t="shared" si="110"/>
        <v>0.37920246307184052</v>
      </c>
      <c r="K992" s="7">
        <f t="shared" si="111"/>
        <v>1.6116474052354248E-2</v>
      </c>
      <c r="L992" s="7">
        <f t="shared" si="112"/>
        <v>0.39088421598964113</v>
      </c>
      <c r="M992" s="6">
        <f t="shared" si="113"/>
        <v>4.779727869581949</v>
      </c>
    </row>
    <row r="993" spans="1:13" ht="21" x14ac:dyDescent="0.4">
      <c r="A993" s="6">
        <v>219</v>
      </c>
      <c r="B993" s="6" t="s">
        <v>230</v>
      </c>
      <c r="C993" s="7">
        <f t="shared" si="103"/>
        <v>0.51870966524922391</v>
      </c>
      <c r="D993" s="7">
        <f t="shared" si="104"/>
        <v>0.69888475836431219</v>
      </c>
      <c r="E993" s="7">
        <f t="shared" si="105"/>
        <v>0.15378989037488866</v>
      </c>
      <c r="F993" s="7">
        <f t="shared" si="106"/>
        <v>0.98074351109660296</v>
      </c>
      <c r="G993" s="7">
        <f t="shared" si="107"/>
        <v>0.93222537850638276</v>
      </c>
      <c r="H993" s="7">
        <f t="shared" si="108"/>
        <v>0.36787564766839376</v>
      </c>
      <c r="I993" s="7">
        <f t="shared" si="109"/>
        <v>2.3855583825677061E-2</v>
      </c>
      <c r="J993" s="7">
        <f t="shared" si="110"/>
        <v>0.36839311606319514</v>
      </c>
      <c r="K993" s="7">
        <f t="shared" si="111"/>
        <v>5.9300719274812241E-3</v>
      </c>
      <c r="L993" s="7">
        <f t="shared" si="112"/>
        <v>0.2059820818406691</v>
      </c>
      <c r="M993" s="6">
        <f t="shared" si="113"/>
        <v>4.2563897049168267</v>
      </c>
    </row>
    <row r="994" spans="1:13" ht="21" x14ac:dyDescent="0.4">
      <c r="A994" s="6">
        <v>220</v>
      </c>
      <c r="B994" s="6" t="s">
        <v>231</v>
      </c>
      <c r="C994" s="7">
        <f t="shared" si="103"/>
        <v>0.70093893542419905</v>
      </c>
      <c r="D994" s="7">
        <f t="shared" si="104"/>
        <v>0.86245353159851301</v>
      </c>
      <c r="E994" s="7">
        <f t="shared" si="105"/>
        <v>0.33056869411801215</v>
      </c>
      <c r="F994" s="7">
        <f t="shared" si="106"/>
        <v>0.94476623806420923</v>
      </c>
      <c r="G994" s="7">
        <f t="shared" si="107"/>
        <v>0.84978038600135086</v>
      </c>
      <c r="H994" s="7">
        <f t="shared" si="108"/>
        <v>0.89119170984455953</v>
      </c>
      <c r="I994" s="7">
        <f t="shared" si="109"/>
        <v>0.12933804929437231</v>
      </c>
      <c r="J994" s="7">
        <f t="shared" si="110"/>
        <v>0.31429817056180653</v>
      </c>
      <c r="K994" s="7">
        <f t="shared" si="111"/>
        <v>1.4738385151235531E-2</v>
      </c>
      <c r="L994" s="7">
        <f t="shared" si="112"/>
        <v>0.11311675834369389</v>
      </c>
      <c r="M994" s="6">
        <f t="shared" si="113"/>
        <v>5.1511908584019528</v>
      </c>
    </row>
    <row r="995" spans="1:13" ht="21" x14ac:dyDescent="0.4">
      <c r="A995" s="6">
        <v>221</v>
      </c>
      <c r="B995" s="6" t="s">
        <v>232</v>
      </c>
      <c r="C995" s="7">
        <f t="shared" si="103"/>
        <v>0.36621330036956418</v>
      </c>
      <c r="D995" s="7">
        <f t="shared" si="104"/>
        <v>0.72118959107806679</v>
      </c>
      <c r="E995" s="7">
        <f t="shared" si="105"/>
        <v>0.34949265693501846</v>
      </c>
      <c r="F995" s="7">
        <f t="shared" si="106"/>
        <v>0.60072373761118758</v>
      </c>
      <c r="G995" s="7">
        <f t="shared" si="107"/>
        <v>0.55202624966074354</v>
      </c>
      <c r="H995" s="7">
        <f t="shared" si="108"/>
        <v>0.13471502590673579</v>
      </c>
      <c r="I995" s="7">
        <f t="shared" si="109"/>
        <v>0.45955360746061064</v>
      </c>
      <c r="J995" s="7">
        <f t="shared" si="110"/>
        <v>0.1685597653880577</v>
      </c>
      <c r="K995" s="7">
        <f t="shared" si="111"/>
        <v>1.3230618978652006E-2</v>
      </c>
      <c r="L995" s="7">
        <f t="shared" si="112"/>
        <v>0.14087843960798402</v>
      </c>
      <c r="M995" s="6">
        <f t="shared" si="113"/>
        <v>3.5065829929966204</v>
      </c>
    </row>
    <row r="996" spans="1:13" ht="21" x14ac:dyDescent="0.4">
      <c r="A996" s="6">
        <v>222</v>
      </c>
      <c r="B996" s="6" t="s">
        <v>233</v>
      </c>
      <c r="C996" s="7">
        <f t="shared" si="103"/>
        <v>0.70257204475893775</v>
      </c>
      <c r="D996" s="7">
        <f t="shared" si="104"/>
        <v>0.81412639405204446</v>
      </c>
      <c r="E996" s="7">
        <f t="shared" si="105"/>
        <v>0.24682495001928306</v>
      </c>
      <c r="F996" s="7">
        <f t="shared" si="106"/>
        <v>0.68224945392450775</v>
      </c>
      <c r="G996" s="7">
        <f t="shared" si="107"/>
        <v>0.86268742308783553</v>
      </c>
      <c r="H996" s="7">
        <f t="shared" si="108"/>
        <v>0.1243523316062177</v>
      </c>
      <c r="I996" s="7">
        <f t="shared" si="109"/>
        <v>4.0842907935942904E-2</v>
      </c>
      <c r="J996" s="7">
        <f t="shared" si="110"/>
        <v>0.60739149339676013</v>
      </c>
      <c r="K996" s="7">
        <f t="shared" si="111"/>
        <v>2.7768160592287486E-2</v>
      </c>
      <c r="L996" s="7">
        <f t="shared" si="112"/>
        <v>0.26528427087171963</v>
      </c>
      <c r="M996" s="6">
        <f t="shared" si="113"/>
        <v>4.3740994302455372</v>
      </c>
    </row>
    <row r="997" spans="1:13" ht="21" x14ac:dyDescent="0.4">
      <c r="A997" s="6">
        <v>223</v>
      </c>
      <c r="B997" s="6" t="s">
        <v>234</v>
      </c>
      <c r="C997" s="7">
        <f t="shared" si="103"/>
        <v>0.6611614625937654</v>
      </c>
      <c r="D997" s="7">
        <f t="shared" si="104"/>
        <v>0.78438661710037172</v>
      </c>
      <c r="E997" s="7">
        <f t="shared" si="105"/>
        <v>0.17783382907703019</v>
      </c>
      <c r="F997" s="7">
        <f t="shared" si="106"/>
        <v>0.78254005351682476</v>
      </c>
      <c r="G997" s="7">
        <f t="shared" si="107"/>
        <v>0.78412106443963014</v>
      </c>
      <c r="H997" s="7">
        <f t="shared" si="108"/>
        <v>0.36269430051813462</v>
      </c>
      <c r="I997" s="7">
        <f t="shared" si="109"/>
        <v>4.6541461915422626E-2</v>
      </c>
      <c r="J997" s="7">
        <f t="shared" si="110"/>
        <v>0.28400651137048993</v>
      </c>
      <c r="K997" s="7">
        <f t="shared" si="111"/>
        <v>1.0392507174336596E-2</v>
      </c>
      <c r="L997" s="7">
        <f t="shared" si="112"/>
        <v>0.391984757148093</v>
      </c>
      <c r="M997" s="6">
        <f t="shared" si="113"/>
        <v>4.2856625648540998</v>
      </c>
    </row>
    <row r="998" spans="1:13" ht="21" x14ac:dyDescent="0.4">
      <c r="A998" s="6">
        <v>224</v>
      </c>
      <c r="B998" s="6" t="s">
        <v>235</v>
      </c>
      <c r="C998" s="7">
        <f t="shared" si="103"/>
        <v>0.76806043507975919</v>
      </c>
      <c r="D998" s="7">
        <f t="shared" si="104"/>
        <v>0.77323420074349436</v>
      </c>
      <c r="E998" s="7">
        <f t="shared" si="105"/>
        <v>0.11920456409278908</v>
      </c>
      <c r="F998" s="7">
        <f t="shared" si="106"/>
        <v>0.86581959893854588</v>
      </c>
      <c r="G998" s="7">
        <f t="shared" si="107"/>
        <v>0.9376192542258851</v>
      </c>
      <c r="H998" s="7">
        <f t="shared" si="108"/>
        <v>0.38860103626942999</v>
      </c>
      <c r="I998" s="7">
        <f t="shared" si="109"/>
        <v>3.7053159724915637E-2</v>
      </c>
      <c r="J998" s="7">
        <f t="shared" si="110"/>
        <v>0.30008758469641045</v>
      </c>
      <c r="K998" s="7">
        <f t="shared" si="111"/>
        <v>1.113609254415206E-2</v>
      </c>
      <c r="L998" s="7">
        <f t="shared" si="112"/>
        <v>0.36080105788563133</v>
      </c>
      <c r="M998" s="6">
        <f t="shared" si="113"/>
        <v>4.561616984201013</v>
      </c>
    </row>
    <row r="999" spans="1:13" ht="21" x14ac:dyDescent="0.4">
      <c r="A999" s="6">
        <v>225</v>
      </c>
      <c r="B999" s="6" t="s">
        <v>236</v>
      </c>
      <c r="C999" s="7">
        <f t="shared" si="103"/>
        <v>0.49837886108276019</v>
      </c>
      <c r="D999" s="7">
        <f t="shared" si="104"/>
        <v>0.79182156133828996</v>
      </c>
      <c r="E999" s="7">
        <f t="shared" si="105"/>
        <v>0.12649443451971967</v>
      </c>
      <c r="F999" s="7">
        <f t="shared" si="106"/>
        <v>0.7078311712115285</v>
      </c>
      <c r="G999" s="7">
        <f t="shared" si="107"/>
        <v>0.71377995772298575</v>
      </c>
      <c r="H999" s="7">
        <f t="shared" si="108"/>
        <v>0.20725388601036265</v>
      </c>
      <c r="I999" s="7">
        <f t="shared" si="109"/>
        <v>0.36173984203159915</v>
      </c>
      <c r="J999" s="7">
        <f t="shared" si="110"/>
        <v>0.3436303591739519</v>
      </c>
      <c r="K999" s="7">
        <f t="shared" si="111"/>
        <v>1.8081757745223311E-2</v>
      </c>
      <c r="L999" s="7">
        <f t="shared" si="112"/>
        <v>0.26676370516999254</v>
      </c>
      <c r="M999" s="6">
        <f t="shared" si="113"/>
        <v>4.0357755360064136</v>
      </c>
    </row>
    <row r="1000" spans="1:13" ht="21" x14ac:dyDescent="0.4">
      <c r="A1000" s="6">
        <v>226</v>
      </c>
      <c r="B1000" s="6" t="s">
        <v>237</v>
      </c>
      <c r="C1000" s="7">
        <f t="shared" si="103"/>
        <v>0.50261145519824024</v>
      </c>
      <c r="D1000" s="7">
        <f t="shared" si="104"/>
        <v>0.28252788104089221</v>
      </c>
      <c r="E1000" s="7">
        <f t="shared" si="105"/>
        <v>0.20017554203034757</v>
      </c>
      <c r="F1000" s="7">
        <f t="shared" si="106"/>
        <v>0.91076177948629056</v>
      </c>
      <c r="G1000" s="7">
        <f t="shared" si="107"/>
        <v>0.81239161456252129</v>
      </c>
      <c r="H1000" s="7">
        <f t="shared" si="108"/>
        <v>6.2176165803108939E-2</v>
      </c>
      <c r="I1000" s="7">
        <f t="shared" si="109"/>
        <v>8.789424282271965E-3</v>
      </c>
      <c r="J1000" s="7">
        <f t="shared" si="110"/>
        <v>0.2905110129292589</v>
      </c>
      <c r="K1000" s="7">
        <f t="shared" si="111"/>
        <v>3.3274514468375156E-2</v>
      </c>
      <c r="L1000" s="7">
        <f t="shared" si="112"/>
        <v>0.16258571653737999</v>
      </c>
      <c r="M1000" s="6">
        <f t="shared" si="113"/>
        <v>3.265805106338687</v>
      </c>
    </row>
    <row r="1001" spans="1:13" ht="21" x14ac:dyDescent="0.4">
      <c r="A1001" s="6">
        <v>227</v>
      </c>
      <c r="B1001" s="6" t="s">
        <v>238</v>
      </c>
      <c r="C1001" s="7">
        <f t="shared" si="103"/>
        <v>0.71513294006818395</v>
      </c>
      <c r="D1001" s="7">
        <f t="shared" si="104"/>
        <v>0.86617100371747213</v>
      </c>
      <c r="E1001" s="7">
        <f t="shared" si="105"/>
        <v>0.16418056005000295</v>
      </c>
      <c r="F1001" s="7">
        <f t="shared" si="106"/>
        <v>0.80097790747281905</v>
      </c>
      <c r="G1001" s="7">
        <f t="shared" si="107"/>
        <v>0.87536600874846637</v>
      </c>
      <c r="H1001" s="7">
        <f t="shared" si="108"/>
        <v>0.28497409326424866</v>
      </c>
      <c r="I1001" s="7">
        <f t="shared" si="109"/>
        <v>5.3684521735451941E-2</v>
      </c>
      <c r="J1001" s="7">
        <f t="shared" si="110"/>
        <v>0.40783599882758242</v>
      </c>
      <c r="K1001" s="7">
        <f t="shared" si="111"/>
        <v>3.7312711803729991E-2</v>
      </c>
      <c r="L1001" s="7">
        <f t="shared" si="112"/>
        <v>0.32536097980757139</v>
      </c>
      <c r="M1001" s="6">
        <f t="shared" si="113"/>
        <v>4.5309967254955286</v>
      </c>
    </row>
    <row r="1002" spans="1:13" ht="21" x14ac:dyDescent="0.4">
      <c r="A1002" s="6">
        <v>228</v>
      </c>
      <c r="B1002" s="6" t="s">
        <v>239</v>
      </c>
      <c r="C1002" s="7">
        <f t="shared" si="103"/>
        <v>0.43481060030511454</v>
      </c>
      <c r="D1002" s="7">
        <f t="shared" si="104"/>
        <v>0.75092936802973986</v>
      </c>
      <c r="E1002" s="7">
        <f t="shared" si="105"/>
        <v>0.57181264877852012</v>
      </c>
      <c r="F1002" s="7">
        <f t="shared" si="106"/>
        <v>0.84120193914719921</v>
      </c>
      <c r="G1002" s="7">
        <f t="shared" si="107"/>
        <v>0.77798985147325128</v>
      </c>
      <c r="H1002" s="7">
        <f t="shared" si="108"/>
        <v>0.15544041450777199</v>
      </c>
      <c r="I1002" s="7">
        <f t="shared" si="109"/>
        <v>0.39836906748252349</v>
      </c>
      <c r="J1002" s="7">
        <f t="shared" si="110"/>
        <v>0.30850112668131469</v>
      </c>
      <c r="K1002" s="7">
        <f t="shared" si="111"/>
        <v>2.9224034165672826E-2</v>
      </c>
      <c r="L1002" s="7">
        <f t="shared" si="112"/>
        <v>0.27173014007464519</v>
      </c>
      <c r="M1002" s="6">
        <f t="shared" si="113"/>
        <v>4.5400091906457538</v>
      </c>
    </row>
    <row r="1003" spans="1:13" ht="21" x14ac:dyDescent="0.4">
      <c r="A1003" s="6">
        <v>229</v>
      </c>
      <c r="B1003" s="6" t="s">
        <v>240</v>
      </c>
      <c r="C1003" s="7">
        <f t="shared" si="103"/>
        <v>0.67935990968687965</v>
      </c>
      <c r="D1003" s="7">
        <f t="shared" si="104"/>
        <v>0.5018587360594795</v>
      </c>
      <c r="E1003" s="7">
        <f t="shared" si="105"/>
        <v>0.18863232367113364</v>
      </c>
      <c r="F1003" s="7">
        <f t="shared" si="106"/>
        <v>0.93609533844759185</v>
      </c>
      <c r="G1003" s="7">
        <f t="shared" si="107"/>
        <v>0.94390126137431007</v>
      </c>
      <c r="H1003" s="7">
        <f t="shared" si="108"/>
        <v>0.3730569948186529</v>
      </c>
      <c r="I1003" s="7">
        <f t="shared" si="109"/>
        <v>3.4788514713593656E-2</v>
      </c>
      <c r="J1003" s="7">
        <f t="shared" si="110"/>
        <v>0.28094403771874615</v>
      </c>
      <c r="K1003" s="7">
        <f t="shared" si="111"/>
        <v>5.5228324587796966E-3</v>
      </c>
      <c r="L1003" s="7">
        <f t="shared" si="112"/>
        <v>0.27599561316799492</v>
      </c>
      <c r="M1003" s="6">
        <f t="shared" si="113"/>
        <v>4.2201555621171618</v>
      </c>
    </row>
    <row r="1004" spans="1:13" ht="21" x14ac:dyDescent="0.4">
      <c r="A1004" s="6">
        <v>230</v>
      </c>
      <c r="B1004" s="6" t="s">
        <v>241</v>
      </c>
      <c r="C1004" s="7">
        <f t="shared" si="103"/>
        <v>0.82596274044197771</v>
      </c>
      <c r="D1004" s="7">
        <f t="shared" si="104"/>
        <v>0.60223048327137552</v>
      </c>
      <c r="E1004" s="7">
        <f t="shared" si="105"/>
        <v>0.23004206802696972</v>
      </c>
      <c r="F1004" s="7">
        <f t="shared" si="106"/>
        <v>0.91889991281503525</v>
      </c>
      <c r="G1004" s="7">
        <f t="shared" si="107"/>
        <v>0.86523399695482495</v>
      </c>
      <c r="H1004" s="7">
        <f t="shared" si="108"/>
        <v>0.24870466321243523</v>
      </c>
      <c r="I1004" s="7">
        <f t="shared" si="109"/>
        <v>3.4251286522831555E-2</v>
      </c>
      <c r="J1004" s="7">
        <f t="shared" si="110"/>
        <v>0.38622778615727821</v>
      </c>
      <c r="K1004" s="7">
        <f t="shared" si="111"/>
        <v>1.3980289541726303E-2</v>
      </c>
      <c r="L1004" s="7">
        <f t="shared" si="112"/>
        <v>0.16727564533323022</v>
      </c>
      <c r="M1004" s="6">
        <f t="shared" si="113"/>
        <v>4.2928088722776847</v>
      </c>
    </row>
    <row r="1005" spans="1:13" ht="21" x14ac:dyDescent="0.4">
      <c r="A1005" s="6">
        <v>231</v>
      </c>
      <c r="B1005" s="6" t="s">
        <v>242</v>
      </c>
      <c r="C1005" s="7">
        <f t="shared" si="103"/>
        <v>0.73226148983507999</v>
      </c>
      <c r="D1005" s="7">
        <f t="shared" si="104"/>
        <v>0.71747211895910779</v>
      </c>
      <c r="E1005" s="7">
        <f t="shared" si="105"/>
        <v>0.3182741026743563</v>
      </c>
      <c r="F1005" s="7">
        <f t="shared" si="106"/>
        <v>0.76375612707219098</v>
      </c>
      <c r="G1005" s="7">
        <f t="shared" si="107"/>
        <v>0.91295173370087634</v>
      </c>
      <c r="H1005" s="7">
        <f t="shared" si="108"/>
        <v>0.44041450777202062</v>
      </c>
      <c r="I1005" s="7">
        <f t="shared" si="109"/>
        <v>1.6074801271563747E-2</v>
      </c>
      <c r="J1005" s="7">
        <f t="shared" si="110"/>
        <v>0.44575877244469569</v>
      </c>
      <c r="K1005" s="7">
        <f t="shared" si="111"/>
        <v>2.3559773979394346E-2</v>
      </c>
      <c r="L1005" s="7">
        <f t="shared" si="112"/>
        <v>0.42566807553791342</v>
      </c>
      <c r="M1005" s="6">
        <f t="shared" si="113"/>
        <v>4.7961915032471989</v>
      </c>
    </row>
    <row r="1006" spans="1:13" ht="21" x14ac:dyDescent="0.4">
      <c r="A1006" s="6">
        <v>232</v>
      </c>
      <c r="B1006" s="6" t="s">
        <v>243</v>
      </c>
      <c r="C1006" s="7">
        <f t="shared" si="103"/>
        <v>0.29612022640336777</v>
      </c>
      <c r="D1006" s="7">
        <f t="shared" si="104"/>
        <v>0.77695167286245337</v>
      </c>
      <c r="E1006" s="7">
        <f t="shared" si="105"/>
        <v>0.40961801876881221</v>
      </c>
      <c r="F1006" s="7">
        <f t="shared" si="106"/>
        <v>0.59525963188830955</v>
      </c>
      <c r="G1006" s="7">
        <f t="shared" si="107"/>
        <v>0.87286095480607229</v>
      </c>
      <c r="H1006" s="7">
        <f t="shared" si="108"/>
        <v>0.55958549222797938</v>
      </c>
      <c r="I1006" s="7">
        <f t="shared" si="109"/>
        <v>4.4249706633791887E-2</v>
      </c>
      <c r="J1006" s="7">
        <f t="shared" si="110"/>
        <v>0.28094604139363388</v>
      </c>
      <c r="K1006" s="7">
        <f t="shared" si="111"/>
        <v>1.7781659053223119E-2</v>
      </c>
      <c r="L1006" s="7">
        <f t="shared" si="112"/>
        <v>3.6645040344903811E-2</v>
      </c>
      <c r="M1006" s="6">
        <f t="shared" si="113"/>
        <v>3.8900184443825472</v>
      </c>
    </row>
    <row r="1007" spans="1:13" ht="21" x14ac:dyDescent="0.4">
      <c r="A1007" s="6">
        <v>233</v>
      </c>
      <c r="B1007" s="6" t="s">
        <v>244</v>
      </c>
      <c r="C1007" s="7">
        <f t="shared" si="103"/>
        <v>0.53317493476305</v>
      </c>
      <c r="D1007" s="7">
        <f t="shared" si="104"/>
        <v>0.85501858736059477</v>
      </c>
      <c r="E1007" s="7">
        <f t="shared" si="105"/>
        <v>0.40332776268136034</v>
      </c>
      <c r="F1007" s="7">
        <f t="shared" si="106"/>
        <v>0.55272763931474589</v>
      </c>
      <c r="G1007" s="7">
        <f t="shared" si="107"/>
        <v>0.73334826867775849</v>
      </c>
      <c r="H1007" s="7">
        <f t="shared" si="108"/>
        <v>0.15025906735751304</v>
      </c>
      <c r="I1007" s="7">
        <f t="shared" si="109"/>
        <v>1.9802281510464599E-2</v>
      </c>
      <c r="J1007" s="7">
        <f t="shared" si="110"/>
        <v>0.58417379816089232</v>
      </c>
      <c r="K1007" s="7">
        <f t="shared" si="111"/>
        <v>4.6461259252544587E-2</v>
      </c>
      <c r="L1007" s="7">
        <f t="shared" si="112"/>
        <v>0.21819856306071134</v>
      </c>
      <c r="M1007" s="6">
        <f t="shared" si="113"/>
        <v>4.0964921621396355</v>
      </c>
    </row>
    <row r="1008" spans="1:13" ht="21" x14ac:dyDescent="0.4">
      <c r="A1008" s="6">
        <v>234</v>
      </c>
      <c r="B1008" s="6" t="s">
        <v>245</v>
      </c>
      <c r="C1008" s="7">
        <f t="shared" si="103"/>
        <v>0.24826140091584231</v>
      </c>
      <c r="D1008" s="7">
        <f t="shared" si="104"/>
        <v>1</v>
      </c>
      <c r="E1008" s="7">
        <f t="shared" si="105"/>
        <v>0.46821625359617353</v>
      </c>
      <c r="F1008" s="7">
        <f t="shared" si="106"/>
        <v>0.82463522550812796</v>
      </c>
      <c r="G1008" s="7">
        <f t="shared" si="107"/>
        <v>0.6402572279070704</v>
      </c>
      <c r="H1008" s="7">
        <f t="shared" si="108"/>
        <v>0.44041450777202062</v>
      </c>
      <c r="I1008" s="7">
        <f t="shared" si="109"/>
        <v>0.6840507390817554</v>
      </c>
      <c r="J1008" s="7">
        <f t="shared" si="110"/>
        <v>0.22187142632574244</v>
      </c>
      <c r="K1008" s="7">
        <f t="shared" si="111"/>
        <v>6.3206956114856355E-2</v>
      </c>
      <c r="L1008" s="7">
        <f t="shared" si="112"/>
        <v>0.20645353962651561</v>
      </c>
      <c r="M1008" s="6">
        <f t="shared" si="113"/>
        <v>4.7973672768481057</v>
      </c>
    </row>
    <row r="1009" spans="1:13" ht="21" x14ac:dyDescent="0.4">
      <c r="A1009" s="6">
        <v>235</v>
      </c>
      <c r="B1009" s="6" t="s">
        <v>246</v>
      </c>
      <c r="C1009" s="7">
        <f t="shared" si="103"/>
        <v>0.8380214354895722</v>
      </c>
      <c r="D1009" s="7">
        <f t="shared" si="104"/>
        <v>0.98513011152416352</v>
      </c>
      <c r="E1009" s="7">
        <f t="shared" si="105"/>
        <v>0.26533665503774601</v>
      </c>
      <c r="F1009" s="7">
        <f t="shared" si="106"/>
        <v>0.92120165869732662</v>
      </c>
      <c r="G1009" s="7">
        <f t="shared" si="107"/>
        <v>0.88596879857057631</v>
      </c>
      <c r="H1009" s="7">
        <f t="shared" si="108"/>
        <v>0.58031088082901561</v>
      </c>
      <c r="I1009" s="7">
        <f t="shared" si="109"/>
        <v>6.3674837683938029E-2</v>
      </c>
      <c r="J1009" s="7">
        <f t="shared" si="110"/>
        <v>0.30076251701635248</v>
      </c>
      <c r="K1009" s="7">
        <f t="shared" si="111"/>
        <v>1.5522885487967937E-2</v>
      </c>
      <c r="L1009" s="7">
        <f t="shared" si="112"/>
        <v>0.1902134504678705</v>
      </c>
      <c r="M1009" s="6">
        <f t="shared" si="113"/>
        <v>5.0461432308045282</v>
      </c>
    </row>
    <row r="1010" spans="1:13" ht="21" x14ac:dyDescent="0.4">
      <c r="A1010" s="6">
        <v>236</v>
      </c>
      <c r="B1010" s="6" t="s">
        <v>247</v>
      </c>
      <c r="C1010" s="7">
        <f t="shared" si="103"/>
        <v>0.83356036662677846</v>
      </c>
      <c r="D1010" s="7">
        <f t="shared" si="104"/>
        <v>0.76951672862453535</v>
      </c>
      <c r="E1010" s="7">
        <f t="shared" si="105"/>
        <v>0.16578526244863401</v>
      </c>
      <c r="F1010" s="7">
        <f t="shared" si="106"/>
        <v>0.93322499593093333</v>
      </c>
      <c r="G1010" s="7">
        <f t="shared" si="107"/>
        <v>0.92816768867682453</v>
      </c>
      <c r="H1010" s="7">
        <f t="shared" si="108"/>
        <v>0.41968911917098445</v>
      </c>
      <c r="I1010" s="7">
        <f t="shared" si="109"/>
        <v>8.2288388440089177E-2</v>
      </c>
      <c r="J1010" s="7">
        <f t="shared" si="110"/>
        <v>0.27716012695453451</v>
      </c>
      <c r="K1010" s="7">
        <f t="shared" si="111"/>
        <v>2.5043369890884264E-3</v>
      </c>
      <c r="L1010" s="7">
        <f t="shared" si="112"/>
        <v>0.16733684229743809</v>
      </c>
      <c r="M1010" s="6">
        <f t="shared" si="113"/>
        <v>4.5792338561598394</v>
      </c>
    </row>
    <row r="1011" spans="1:13" ht="21" x14ac:dyDescent="0.4">
      <c r="A1011" s="6">
        <v>237</v>
      </c>
      <c r="B1011" s="6" t="s">
        <v>248</v>
      </c>
      <c r="C1011" s="7">
        <f t="shared" si="103"/>
        <v>0.81200346086881603</v>
      </c>
      <c r="D1011" s="7">
        <f t="shared" si="104"/>
        <v>0.56505576208178443</v>
      </c>
      <c r="E1011" s="7">
        <f t="shared" si="105"/>
        <v>0.17859185148080348</v>
      </c>
      <c r="F1011" s="7">
        <f t="shared" si="106"/>
        <v>0.76092696733650322</v>
      </c>
      <c r="G1011" s="7">
        <f t="shared" si="107"/>
        <v>0.80761083877101747</v>
      </c>
      <c r="H1011" s="7">
        <f t="shared" si="108"/>
        <v>0.48704663212435234</v>
      </c>
      <c r="I1011" s="7">
        <f t="shared" si="109"/>
        <v>5.35578772215176E-2</v>
      </c>
      <c r="J1011" s="7">
        <f t="shared" si="110"/>
        <v>0.65204468904946167</v>
      </c>
      <c r="K1011" s="7">
        <f t="shared" si="111"/>
        <v>1.5752064002557107E-2</v>
      </c>
      <c r="L1011" s="7">
        <f t="shared" si="112"/>
        <v>0.34662928255038644</v>
      </c>
      <c r="M1011" s="6">
        <f t="shared" si="113"/>
        <v>4.6792194254871999</v>
      </c>
    </row>
    <row r="1012" spans="1:13" ht="21" x14ac:dyDescent="0.4">
      <c r="A1012" s="6">
        <v>238</v>
      </c>
      <c r="B1012" s="6" t="s">
        <v>249</v>
      </c>
      <c r="C1012" s="7">
        <f t="shared" si="103"/>
        <v>0.52272127306387484</v>
      </c>
      <c r="D1012" s="7">
        <f t="shared" si="104"/>
        <v>0.86617100371747213</v>
      </c>
      <c r="E1012" s="7">
        <f t="shared" si="105"/>
        <v>0.55301502302880934</v>
      </c>
      <c r="F1012" s="7">
        <f t="shared" si="106"/>
        <v>0.95325168246147229</v>
      </c>
      <c r="G1012" s="7">
        <f t="shared" si="107"/>
        <v>0.84889341542525487</v>
      </c>
      <c r="H1012" s="7">
        <f t="shared" si="108"/>
        <v>0.60103626943005173</v>
      </c>
      <c r="I1012" s="7">
        <f t="shared" si="109"/>
        <v>0.21099986019866124</v>
      </c>
      <c r="J1012" s="7">
        <f t="shared" si="110"/>
        <v>0.1795356758774731</v>
      </c>
      <c r="K1012" s="7">
        <f t="shared" si="111"/>
        <v>1.2544649745792448E-2</v>
      </c>
      <c r="L1012" s="7">
        <f t="shared" si="112"/>
        <v>0.13884626789801408</v>
      </c>
      <c r="M1012" s="6">
        <f t="shared" si="113"/>
        <v>4.8870151208468764</v>
      </c>
    </row>
    <row r="1013" spans="1:13" ht="21" x14ac:dyDescent="0.4">
      <c r="A1013" s="6">
        <v>239</v>
      </c>
      <c r="B1013" s="6" t="s">
        <v>250</v>
      </c>
      <c r="C1013" s="7">
        <f t="shared" si="103"/>
        <v>0.54586733067864313</v>
      </c>
      <c r="D1013" s="7">
        <f t="shared" si="104"/>
        <v>0.62081784386617112</v>
      </c>
      <c r="E1013" s="7">
        <f t="shared" si="105"/>
        <v>0.20298155478817489</v>
      </c>
      <c r="F1013" s="7">
        <f t="shared" si="106"/>
        <v>0.96952051763968872</v>
      </c>
      <c r="G1013" s="7">
        <f t="shared" si="107"/>
        <v>0.87148329021014226</v>
      </c>
      <c r="H1013" s="7">
        <f t="shared" si="108"/>
        <v>0.15544041450777199</v>
      </c>
      <c r="I1013" s="7">
        <f t="shared" si="109"/>
        <v>2.6237261889500294E-2</v>
      </c>
      <c r="J1013" s="7">
        <f t="shared" si="110"/>
        <v>0.43925201710644596</v>
      </c>
      <c r="K1013" s="7">
        <f t="shared" si="111"/>
        <v>1.6735212954839231E-2</v>
      </c>
      <c r="L1013" s="7">
        <f t="shared" si="112"/>
        <v>0.32403782018103422</v>
      </c>
      <c r="M1013" s="6">
        <f t="shared" si="113"/>
        <v>4.1723732638224114</v>
      </c>
    </row>
    <row r="1014" spans="1:13" ht="21" x14ac:dyDescent="0.4">
      <c r="A1014" s="6">
        <v>240</v>
      </c>
      <c r="B1014" s="6" t="s">
        <v>251</v>
      </c>
      <c r="C1014" s="7">
        <f t="shared" si="103"/>
        <v>0.64114545508012621</v>
      </c>
      <c r="D1014" s="7">
        <f t="shared" si="104"/>
        <v>0.44981412639405205</v>
      </c>
      <c r="E1014" s="7">
        <f t="shared" si="105"/>
        <v>0.14163715107696814</v>
      </c>
      <c r="F1014" s="7">
        <f t="shared" si="106"/>
        <v>0.79542201413392155</v>
      </c>
      <c r="G1014" s="7">
        <f t="shared" si="107"/>
        <v>0.96075737621525714</v>
      </c>
      <c r="H1014" s="7">
        <f t="shared" si="108"/>
        <v>0.17616580310880836</v>
      </c>
      <c r="I1014" s="7">
        <f t="shared" si="109"/>
        <v>6.8021580662432857E-2</v>
      </c>
      <c r="J1014" s="7">
        <f t="shared" si="110"/>
        <v>0.67606836220766486</v>
      </c>
      <c r="K1014" s="7">
        <f t="shared" si="111"/>
        <v>0.29382096955324638</v>
      </c>
      <c r="L1014" s="7">
        <f t="shared" si="112"/>
        <v>0.28778891255217448</v>
      </c>
      <c r="M1014" s="6">
        <f t="shared" si="113"/>
        <v>4.4906417509846523</v>
      </c>
    </row>
    <row r="1015" spans="1:13" ht="21" x14ac:dyDescent="0.4">
      <c r="A1015" s="6">
        <v>241</v>
      </c>
      <c r="B1015" s="6" t="s">
        <v>252</v>
      </c>
      <c r="C1015" s="7">
        <f t="shared" si="103"/>
        <v>0.41475096250115329</v>
      </c>
      <c r="D1015" s="7">
        <f t="shared" si="104"/>
        <v>0.55018587360594795</v>
      </c>
      <c r="E1015" s="7">
        <f t="shared" si="105"/>
        <v>0.21494368026526353</v>
      </c>
      <c r="F1015" s="7">
        <f t="shared" si="106"/>
        <v>0.92545808268586749</v>
      </c>
      <c r="G1015" s="7">
        <f t="shared" si="107"/>
        <v>0.82710288995818204</v>
      </c>
      <c r="H1015" s="7">
        <f t="shared" si="108"/>
        <v>0.12953367875647664</v>
      </c>
      <c r="I1015" s="7">
        <f t="shared" si="109"/>
        <v>0.46439287765002629</v>
      </c>
      <c r="J1015" s="7">
        <f t="shared" si="110"/>
        <v>0.57486636058941332</v>
      </c>
      <c r="K1015" s="7">
        <f t="shared" si="111"/>
        <v>2.8568036916760842E-2</v>
      </c>
      <c r="L1015" s="7">
        <f t="shared" si="112"/>
        <v>0.39296487168023531</v>
      </c>
      <c r="M1015" s="6">
        <f t="shared" si="113"/>
        <v>4.522767314609327</v>
      </c>
    </row>
    <row r="1016" spans="1:13" ht="21" x14ac:dyDescent="0.4">
      <c r="A1016" s="6">
        <v>242</v>
      </c>
      <c r="B1016" s="6" t="s">
        <v>253</v>
      </c>
      <c r="C1016" s="7">
        <f t="shared" si="103"/>
        <v>0.79725651753823912</v>
      </c>
      <c r="D1016" s="7">
        <f t="shared" si="104"/>
        <v>0.48327137546468396</v>
      </c>
      <c r="E1016" s="7">
        <f t="shared" si="105"/>
        <v>0.1190959585437105</v>
      </c>
      <c r="F1016" s="7">
        <f t="shared" si="106"/>
        <v>0.78564466457056181</v>
      </c>
      <c r="G1016" s="7">
        <f t="shared" si="107"/>
        <v>0.96576553118272501</v>
      </c>
      <c r="H1016" s="7">
        <f t="shared" si="108"/>
        <v>0.20725388601036265</v>
      </c>
      <c r="I1016" s="7">
        <f t="shared" si="109"/>
        <v>8.6653461300042686E-2</v>
      </c>
      <c r="J1016" s="7">
        <f t="shared" si="110"/>
        <v>0.67881252759434696</v>
      </c>
      <c r="K1016" s="7">
        <f t="shared" si="111"/>
        <v>0.15111680615309891</v>
      </c>
      <c r="L1016" s="7">
        <f t="shared" si="112"/>
        <v>0.31427653198935507</v>
      </c>
      <c r="M1016" s="6">
        <f t="shared" si="113"/>
        <v>4.5891472603471266</v>
      </c>
    </row>
    <row r="1017" spans="1:13" ht="21" x14ac:dyDescent="0.4">
      <c r="A1017" s="6">
        <v>243</v>
      </c>
      <c r="B1017" s="6" t="s">
        <v>254</v>
      </c>
      <c r="C1017" s="7">
        <f t="shared" si="103"/>
        <v>0.71010070826523786</v>
      </c>
      <c r="D1017" s="7">
        <f t="shared" si="104"/>
        <v>0.25650557620817849</v>
      </c>
      <c r="E1017" s="7">
        <f t="shared" si="105"/>
        <v>0.16962413614259692</v>
      </c>
      <c r="F1017" s="7">
        <f t="shared" si="106"/>
        <v>0.97649086920019212</v>
      </c>
      <c r="G1017" s="7">
        <f t="shared" si="107"/>
        <v>0.9123762174165746</v>
      </c>
      <c r="H1017" s="7">
        <f t="shared" si="108"/>
        <v>0.25906735751295329</v>
      </c>
      <c r="I1017" s="7">
        <f t="shared" si="109"/>
        <v>3.0704137919887201E-2</v>
      </c>
      <c r="J1017" s="7">
        <f t="shared" si="110"/>
        <v>0.34651011708209839</v>
      </c>
      <c r="K1017" s="7">
        <f t="shared" si="111"/>
        <v>8.1575311809056195E-3</v>
      </c>
      <c r="L1017" s="7">
        <f t="shared" si="112"/>
        <v>0.44358346497938173</v>
      </c>
      <c r="M1017" s="6">
        <f t="shared" si="113"/>
        <v>4.1131201159080062</v>
      </c>
    </row>
    <row r="1018" spans="1:13" ht="21" x14ac:dyDescent="0.4">
      <c r="A1018" s="6">
        <v>244</v>
      </c>
      <c r="B1018" s="6" t="s">
        <v>255</v>
      </c>
      <c r="C1018" s="7">
        <f t="shared" si="103"/>
        <v>0.62932293504563974</v>
      </c>
      <c r="D1018" s="7">
        <f t="shared" si="104"/>
        <v>0.91449814126394047</v>
      </c>
      <c r="E1018" s="7">
        <f t="shared" si="105"/>
        <v>0.17891545168826226</v>
      </c>
      <c r="F1018" s="7">
        <f t="shared" si="106"/>
        <v>0.2958244088308003</v>
      </c>
      <c r="G1018" s="7">
        <f t="shared" si="107"/>
        <v>0.84430267881930243</v>
      </c>
      <c r="H1018" s="7">
        <f t="shared" si="108"/>
        <v>0.3575129533678757</v>
      </c>
      <c r="I1018" s="7">
        <f t="shared" si="109"/>
        <v>0.12438343251732255</v>
      </c>
      <c r="J1018" s="7">
        <f t="shared" si="110"/>
        <v>0.54071910109398624</v>
      </c>
      <c r="K1018" s="7">
        <f t="shared" si="111"/>
        <v>2.1440077145137806E-2</v>
      </c>
      <c r="L1018" s="7">
        <f t="shared" si="112"/>
        <v>0.24356979633899184</v>
      </c>
      <c r="M1018" s="6">
        <f t="shared" si="113"/>
        <v>4.1504889761112596</v>
      </c>
    </row>
    <row r="1019" spans="1:13" ht="21" x14ac:dyDescent="0.4">
      <c r="A1019" s="6">
        <v>245</v>
      </c>
      <c r="B1019" s="6" t="s">
        <v>256</v>
      </c>
      <c r="C1019" s="7">
        <f t="shared" si="103"/>
        <v>0.7375630442196438</v>
      </c>
      <c r="D1019" s="7">
        <f t="shared" si="104"/>
        <v>0.69144981412639406</v>
      </c>
      <c r="E1019" s="7">
        <f t="shared" si="105"/>
        <v>0.24852495932833016</v>
      </c>
      <c r="F1019" s="7">
        <f t="shared" si="106"/>
        <v>0.75350685645750537</v>
      </c>
      <c r="G1019" s="7">
        <f t="shared" si="107"/>
        <v>0.82935158533357434</v>
      </c>
      <c r="H1019" s="7">
        <f t="shared" si="108"/>
        <v>0.66839378238341951</v>
      </c>
      <c r="I1019" s="7">
        <f t="shared" si="109"/>
        <v>7.8228337096085176E-2</v>
      </c>
      <c r="J1019" s="7">
        <f t="shared" si="110"/>
        <v>0.33782981497050091</v>
      </c>
      <c r="K1019" s="7">
        <f t="shared" si="111"/>
        <v>2.3649692993407696E-2</v>
      </c>
      <c r="L1019" s="7">
        <f t="shared" si="112"/>
        <v>5.7517310534575733E-2</v>
      </c>
      <c r="M1019" s="6">
        <f t="shared" si="113"/>
        <v>4.4260151974434363</v>
      </c>
    </row>
    <row r="1020" spans="1:13" ht="21" x14ac:dyDescent="0.4">
      <c r="A1020" s="6">
        <v>246</v>
      </c>
      <c r="B1020" s="6" t="s">
        <v>257</v>
      </c>
      <c r="C1020" s="7">
        <f t="shared" si="103"/>
        <v>0.8024355586683688</v>
      </c>
      <c r="D1020" s="7">
        <f t="shared" si="104"/>
        <v>0.78810408921933095</v>
      </c>
      <c r="E1020" s="7">
        <f t="shared" si="105"/>
        <v>0.33288265724532012</v>
      </c>
      <c r="F1020" s="7">
        <f t="shared" si="106"/>
        <v>0.74987918869744541</v>
      </c>
      <c r="G1020" s="7">
        <f t="shared" si="107"/>
        <v>0.83278032955605896</v>
      </c>
      <c r="H1020" s="7">
        <f t="shared" si="108"/>
        <v>0.27979274611398969</v>
      </c>
      <c r="I1020" s="7">
        <f t="shared" si="109"/>
        <v>5.8232555793558238E-2</v>
      </c>
      <c r="J1020" s="7">
        <f t="shared" si="110"/>
        <v>0.2472148052366194</v>
      </c>
      <c r="K1020" s="7">
        <f t="shared" si="111"/>
        <v>2.679995013591089E-2</v>
      </c>
      <c r="L1020" s="7">
        <f t="shared" si="112"/>
        <v>0.11558415326801777</v>
      </c>
      <c r="M1020" s="6">
        <f t="shared" si="113"/>
        <v>4.2337060339346202</v>
      </c>
    </row>
    <row r="1021" spans="1:13" ht="21" x14ac:dyDescent="0.4">
      <c r="A1021" s="6">
        <v>247</v>
      </c>
      <c r="B1021" s="6" t="s">
        <v>258</v>
      </c>
      <c r="C1021" s="7">
        <f t="shared" si="103"/>
        <v>0.76445319749884666</v>
      </c>
      <c r="D1021" s="7">
        <f t="shared" si="104"/>
        <v>0.38289962825278812</v>
      </c>
      <c r="E1021" s="7">
        <f t="shared" si="105"/>
        <v>0.1642359710444308</v>
      </c>
      <c r="F1021" s="7">
        <f t="shared" si="106"/>
        <v>0.77893293291225452</v>
      </c>
      <c r="G1021" s="7">
        <f t="shared" si="107"/>
        <v>0.82501090070736638</v>
      </c>
      <c r="H1021" s="7">
        <f t="shared" si="108"/>
        <v>0.39896373056994827</v>
      </c>
      <c r="I1021" s="7">
        <f t="shared" si="109"/>
        <v>3.3136521672331366E-2</v>
      </c>
      <c r="J1021" s="7">
        <f t="shared" si="110"/>
        <v>0.2155042575162307</v>
      </c>
      <c r="K1021" s="7">
        <f t="shared" si="111"/>
        <v>7.6212999464220846E-3</v>
      </c>
      <c r="L1021" s="7">
        <f t="shared" si="112"/>
        <v>0.3201361246184386</v>
      </c>
      <c r="M1021" s="6">
        <f t="shared" si="113"/>
        <v>3.8908945647390576</v>
      </c>
    </row>
    <row r="1022" spans="1:13" ht="21" x14ac:dyDescent="0.4">
      <c r="A1022" s="6">
        <v>248</v>
      </c>
      <c r="B1022" s="6" t="s">
        <v>259</v>
      </c>
      <c r="C1022" s="7">
        <f t="shared" si="103"/>
        <v>0.65383266366197357</v>
      </c>
      <c r="D1022" s="7">
        <f t="shared" si="104"/>
        <v>0.43122676579925651</v>
      </c>
      <c r="E1022" s="7">
        <f t="shared" si="105"/>
        <v>0.17086755885755836</v>
      </c>
      <c r="F1022" s="7">
        <f t="shared" si="106"/>
        <v>0.83189237466307031</v>
      </c>
      <c r="G1022" s="7">
        <f t="shared" si="107"/>
        <v>0.90769412195023169</v>
      </c>
      <c r="H1022" s="7">
        <f t="shared" si="108"/>
        <v>4.6632124352331709E-2</v>
      </c>
      <c r="I1022" s="7">
        <f t="shared" si="109"/>
        <v>1.7847019845192623E-2</v>
      </c>
      <c r="J1022" s="7">
        <f t="shared" si="110"/>
        <v>0.43516356436549175</v>
      </c>
      <c r="K1022" s="7">
        <f t="shared" si="111"/>
        <v>4.7312069928522847E-2</v>
      </c>
      <c r="L1022" s="7">
        <f t="shared" si="112"/>
        <v>0.41879596439408684</v>
      </c>
      <c r="M1022" s="6">
        <f t="shared" si="113"/>
        <v>3.9612642278177166</v>
      </c>
    </row>
    <row r="1023" spans="1:13" ht="21" x14ac:dyDescent="0.4">
      <c r="A1023" s="6">
        <v>249</v>
      </c>
      <c r="B1023" s="6" t="s">
        <v>260</v>
      </c>
      <c r="C1023" s="7">
        <f t="shared" si="103"/>
        <v>0.87033308080114369</v>
      </c>
      <c r="D1023" s="7">
        <f t="shared" si="104"/>
        <v>0.8401486988847584</v>
      </c>
      <c r="E1023" s="7">
        <f t="shared" si="105"/>
        <v>0.26733366727692648</v>
      </c>
      <c r="F1023" s="7">
        <f t="shared" si="106"/>
        <v>0.87579483375504397</v>
      </c>
      <c r="G1023" s="7">
        <f t="shared" si="107"/>
        <v>0.70620092159405679</v>
      </c>
      <c r="H1023" s="7">
        <f t="shared" si="108"/>
        <v>0.31088082901554398</v>
      </c>
      <c r="I1023" s="7">
        <f t="shared" si="109"/>
        <v>0.1205610652052265</v>
      </c>
      <c r="J1023" s="7">
        <f t="shared" si="110"/>
        <v>0.58114460586684591</v>
      </c>
      <c r="K1023" s="7">
        <f t="shared" si="111"/>
        <v>1.6338436324782078E-2</v>
      </c>
      <c r="L1023" s="7">
        <f t="shared" si="112"/>
        <v>0.23864720838630485</v>
      </c>
      <c r="M1023" s="6">
        <f t="shared" si="113"/>
        <v>4.8273833471106329</v>
      </c>
    </row>
    <row r="1024" spans="1:13" ht="21" x14ac:dyDescent="0.4">
      <c r="A1024" s="6">
        <v>250</v>
      </c>
      <c r="B1024" s="6" t="s">
        <v>261</v>
      </c>
      <c r="C1024" s="7">
        <f t="shared" si="103"/>
        <v>0.6442186951960972</v>
      </c>
      <c r="D1024" s="7">
        <f t="shared" si="104"/>
        <v>0.46840148698884759</v>
      </c>
      <c r="E1024" s="7">
        <f t="shared" si="105"/>
        <v>0.26440796677113487</v>
      </c>
      <c r="F1024" s="7">
        <f t="shared" si="106"/>
        <v>0.94119629697350127</v>
      </c>
      <c r="G1024" s="7">
        <f t="shared" si="107"/>
        <v>0.81456457068989097</v>
      </c>
      <c r="H1024" s="7">
        <f t="shared" si="108"/>
        <v>8.2901554404145136E-2</v>
      </c>
      <c r="I1024" s="7">
        <f t="shared" si="109"/>
        <v>0.493921686370628</v>
      </c>
      <c r="J1024" s="7">
        <f t="shared" si="110"/>
        <v>0.15738375135273475</v>
      </c>
      <c r="K1024" s="7">
        <f t="shared" si="111"/>
        <v>2.762924733330337E-2</v>
      </c>
      <c r="L1024" s="7">
        <f t="shared" si="112"/>
        <v>2.4783921687795116E-2</v>
      </c>
      <c r="M1024" s="6">
        <f t="shared" si="113"/>
        <v>3.919409177768078</v>
      </c>
    </row>
    <row r="1025" spans="1:13" ht="21" x14ac:dyDescent="0.4">
      <c r="A1025" s="6">
        <v>251</v>
      </c>
      <c r="B1025" s="6" t="s">
        <v>262</v>
      </c>
      <c r="C1025" s="7">
        <f t="shared" si="103"/>
        <v>0.71870334352553589</v>
      </c>
      <c r="D1025" s="7">
        <f t="shared" si="104"/>
        <v>0.2342007434944238</v>
      </c>
      <c r="E1025" s="7">
        <f t="shared" si="105"/>
        <v>0.13708236733499715</v>
      </c>
      <c r="F1025" s="7">
        <f t="shared" si="106"/>
        <v>0.90310983299497616</v>
      </c>
      <c r="G1025" s="7">
        <f t="shared" si="107"/>
        <v>0.95658608272433132</v>
      </c>
      <c r="H1025" s="7">
        <f t="shared" si="108"/>
        <v>0.16062176165803113</v>
      </c>
      <c r="I1025" s="7">
        <f t="shared" si="109"/>
        <v>6.8734551577087716E-2</v>
      </c>
      <c r="J1025" s="7">
        <f t="shared" si="110"/>
        <v>0.33682215551998929</v>
      </c>
      <c r="K1025" s="7">
        <f t="shared" si="111"/>
        <v>1.6922522934033707E-2</v>
      </c>
      <c r="L1025" s="7">
        <f t="shared" si="112"/>
        <v>0.19077067980043377</v>
      </c>
      <c r="M1025" s="6">
        <f t="shared" si="113"/>
        <v>3.7235540415638404</v>
      </c>
    </row>
    <row r="1026" spans="1:13" ht="21" x14ac:dyDescent="0.4">
      <c r="A1026" s="6">
        <v>252</v>
      </c>
      <c r="B1026" s="6" t="s">
        <v>263</v>
      </c>
      <c r="C1026" s="7">
        <f t="shared" si="103"/>
        <v>0.82115787387834605</v>
      </c>
      <c r="D1026" s="7">
        <f t="shared" si="104"/>
        <v>0.72862453531598514</v>
      </c>
      <c r="E1026" s="7">
        <f t="shared" si="105"/>
        <v>0.12449520584076212</v>
      </c>
      <c r="F1026" s="7">
        <f t="shared" si="106"/>
        <v>0.87929481720009683</v>
      </c>
      <c r="G1026" s="7">
        <f t="shared" si="107"/>
        <v>0.80112741372265373</v>
      </c>
      <c r="H1026" s="7">
        <f t="shared" si="108"/>
        <v>0.3575129533678757</v>
      </c>
      <c r="I1026" s="7">
        <f t="shared" si="109"/>
        <v>3.7668463008510462E-2</v>
      </c>
      <c r="J1026" s="7">
        <f t="shared" si="110"/>
        <v>0.31290196459969599</v>
      </c>
      <c r="K1026" s="7">
        <f t="shared" si="111"/>
        <v>2.7023969222071453E-2</v>
      </c>
      <c r="L1026" s="7">
        <f t="shared" si="112"/>
        <v>0.36194902617768843</v>
      </c>
      <c r="M1026" s="6">
        <f t="shared" si="113"/>
        <v>4.4517562223336862</v>
      </c>
    </row>
    <row r="1027" spans="1:13" ht="21" x14ac:dyDescent="0.4">
      <c r="A1027" s="6">
        <v>253</v>
      </c>
      <c r="B1027" s="6" t="s">
        <v>264</v>
      </c>
      <c r="C1027" s="7">
        <f t="shared" si="103"/>
        <v>0.63980844581302332</v>
      </c>
      <c r="D1027" s="7">
        <f t="shared" si="104"/>
        <v>0.29739776951672858</v>
      </c>
      <c r="E1027" s="7">
        <f t="shared" si="105"/>
        <v>0.11787248378674313</v>
      </c>
      <c r="F1027" s="7">
        <f t="shared" si="106"/>
        <v>0.88187491179265398</v>
      </c>
      <c r="G1027" s="7">
        <f t="shared" si="107"/>
        <v>0.94008376184352116</v>
      </c>
      <c r="H1027" s="7">
        <f t="shared" si="108"/>
        <v>0.21761658031088094</v>
      </c>
      <c r="I1027" s="7">
        <f t="shared" si="109"/>
        <v>2.8960542773203583E-2</v>
      </c>
      <c r="J1027" s="7">
        <f t="shared" si="110"/>
        <v>0.33071959520412597</v>
      </c>
      <c r="K1027" s="7">
        <f t="shared" si="111"/>
        <v>8.8101464546446809E-3</v>
      </c>
      <c r="L1027" s="7">
        <f t="shared" si="112"/>
        <v>0.46438060657263391</v>
      </c>
      <c r="M1027" s="6">
        <f t="shared" si="113"/>
        <v>3.9275248440681585</v>
      </c>
    </row>
    <row r="1028" spans="1:13" ht="21" x14ac:dyDescent="0.4">
      <c r="A1028" s="6">
        <v>254</v>
      </c>
      <c r="B1028" s="6" t="s">
        <v>265</v>
      </c>
      <c r="C1028" s="7">
        <f t="shared" si="103"/>
        <v>0.60599738280813253</v>
      </c>
      <c r="D1028" s="7">
        <f t="shared" si="104"/>
        <v>0.67286245353159846</v>
      </c>
      <c r="E1028" s="7">
        <f t="shared" si="105"/>
        <v>0.16152083231746517</v>
      </c>
      <c r="F1028" s="7">
        <f t="shared" si="106"/>
        <v>0.84627779431306482</v>
      </c>
      <c r="G1028" s="7">
        <f t="shared" si="107"/>
        <v>0.90336552876020382</v>
      </c>
      <c r="H1028" s="7">
        <f t="shared" si="108"/>
        <v>0.3367875647668393</v>
      </c>
      <c r="I1028" s="7">
        <f t="shared" si="109"/>
        <v>5.1074522126962944E-2</v>
      </c>
      <c r="J1028" s="7">
        <f t="shared" si="110"/>
        <v>0.45652823820106608</v>
      </c>
      <c r="K1028" s="7">
        <f t="shared" si="111"/>
        <v>5.3983437551877074E-3</v>
      </c>
      <c r="L1028" s="7">
        <f t="shared" si="112"/>
        <v>0.29976985557404728</v>
      </c>
      <c r="M1028" s="6">
        <f t="shared" si="113"/>
        <v>4.339582516154568</v>
      </c>
    </row>
    <row r="1029" spans="1:13" ht="21" x14ac:dyDescent="0.4">
      <c r="A1029" s="6">
        <v>255</v>
      </c>
      <c r="B1029" s="6" t="s">
        <v>266</v>
      </c>
      <c r="C1029" s="7">
        <f t="shared" si="103"/>
        <v>0.83492787071354124</v>
      </c>
      <c r="D1029" s="7">
        <f t="shared" si="104"/>
        <v>0.85130111524163554</v>
      </c>
      <c r="E1029" s="7">
        <f t="shared" si="105"/>
        <v>0.11605278672973185</v>
      </c>
      <c r="F1029" s="7">
        <f t="shared" si="106"/>
        <v>0.81285699438553949</v>
      </c>
      <c r="G1029" s="7">
        <f t="shared" si="107"/>
        <v>0.86831570733361929</v>
      </c>
      <c r="H1029" s="7">
        <f t="shared" si="108"/>
        <v>0.27461139896373055</v>
      </c>
      <c r="I1029" s="7">
        <f t="shared" si="109"/>
        <v>5.2867748700029478E-2</v>
      </c>
      <c r="J1029" s="7">
        <f t="shared" si="110"/>
        <v>0.43266228384530286</v>
      </c>
      <c r="K1029" s="7">
        <f t="shared" si="111"/>
        <v>3.9328942817730347E-2</v>
      </c>
      <c r="L1029" s="7">
        <f t="shared" si="112"/>
        <v>0.44561453361330139</v>
      </c>
      <c r="M1029" s="6">
        <f t="shared" si="113"/>
        <v>4.7285393823441613</v>
      </c>
    </row>
    <row r="1030" spans="1:13" ht="21" x14ac:dyDescent="0.4">
      <c r="A1030" s="6">
        <v>256</v>
      </c>
      <c r="B1030" s="6" t="s">
        <v>267</v>
      </c>
      <c r="C1030" s="7">
        <f t="shared" si="103"/>
        <v>0.76184770791065726</v>
      </c>
      <c r="D1030" s="7">
        <f t="shared" si="104"/>
        <v>0.86617100371747213</v>
      </c>
      <c r="E1030" s="7">
        <f t="shared" si="105"/>
        <v>0.1569771307743798</v>
      </c>
      <c r="F1030" s="7">
        <f t="shared" si="106"/>
        <v>0.84863063161535734</v>
      </c>
      <c r="G1030" s="7">
        <f t="shared" si="107"/>
        <v>0.8365554151459077</v>
      </c>
      <c r="H1030" s="7">
        <f t="shared" si="108"/>
        <v>0.22797927461139902</v>
      </c>
      <c r="I1030" s="7">
        <f t="shared" si="109"/>
        <v>4.3495414008939262E-2</v>
      </c>
      <c r="J1030" s="7">
        <f t="shared" si="110"/>
        <v>0.55889043267092886</v>
      </c>
      <c r="K1030" s="7">
        <f t="shared" si="111"/>
        <v>1.9988058689822018E-2</v>
      </c>
      <c r="L1030" s="7">
        <f t="shared" si="112"/>
        <v>0.29212720022210381</v>
      </c>
      <c r="M1030" s="6">
        <f t="shared" si="113"/>
        <v>4.6126622693669672</v>
      </c>
    </row>
    <row r="1031" spans="1:13" ht="21" x14ac:dyDescent="0.4">
      <c r="A1031" s="6">
        <v>257</v>
      </c>
      <c r="B1031" s="6" t="s">
        <v>268</v>
      </c>
      <c r="C1031" s="7">
        <f t="shared" si="103"/>
        <v>0.90384432233736656</v>
      </c>
      <c r="D1031" s="7">
        <f t="shared" si="104"/>
        <v>0.57620817843866168</v>
      </c>
      <c r="E1031" s="7">
        <f t="shared" si="105"/>
        <v>0.18051128832778487</v>
      </c>
      <c r="F1031" s="7">
        <f t="shared" si="106"/>
        <v>0.79749723260337702</v>
      </c>
      <c r="G1031" s="7">
        <f t="shared" si="107"/>
        <v>0.95092444276513566</v>
      </c>
      <c r="H1031" s="7">
        <f t="shared" si="108"/>
        <v>8.8082901554404278E-2</v>
      </c>
      <c r="I1031" s="7">
        <f t="shared" si="109"/>
        <v>0.12232525360131657</v>
      </c>
      <c r="J1031" s="7">
        <f t="shared" si="110"/>
        <v>0.64718222181993379</v>
      </c>
      <c r="K1031" s="7">
        <f t="shared" si="111"/>
        <v>4.5085863045961749E-3</v>
      </c>
      <c r="L1031" s="7">
        <f t="shared" si="112"/>
        <v>0.23834394465740838</v>
      </c>
      <c r="M1031" s="6">
        <f t="shared" si="113"/>
        <v>4.5094283724099853</v>
      </c>
    </row>
    <row r="1032" spans="1:13" ht="21" x14ac:dyDescent="0.4">
      <c r="A1032" s="6">
        <v>258</v>
      </c>
      <c r="B1032" s="6" t="s">
        <v>269</v>
      </c>
      <c r="C1032" s="7">
        <f t="shared" ref="C1032:C1095" si="114">($C$388-C259)/($C$388-$C$387)</f>
        <v>0.54613413334344296</v>
      </c>
      <c r="D1032" s="7">
        <f t="shared" ref="D1032:D1095" si="115">($D$388-D259)/($D$388-$D$387)</f>
        <v>0.87732342007434938</v>
      </c>
      <c r="E1032" s="7">
        <f t="shared" ref="E1032:E1095" si="116">(E259-$E$387)/($E$388-$E$387)</f>
        <v>0.23520637270764719</v>
      </c>
      <c r="F1032" s="7">
        <f t="shared" ref="F1032:F1095" si="117">($F$388-F259)/($F$388-$F$387)</f>
        <v>0.5406173803146439</v>
      </c>
      <c r="G1032" s="7">
        <f t="shared" ref="G1032:G1095" si="118">($G$388-G259)/($G$388-$G$387)</f>
        <v>0.78955472722880937</v>
      </c>
      <c r="H1032" s="7">
        <f t="shared" ref="H1032:H1095" si="119">(H259-$H$387)/($H$388-$H$387)</f>
        <v>5.6994818652849805E-2</v>
      </c>
      <c r="I1032" s="7">
        <f t="shared" ref="I1032:I1095" si="120">(I259-$I$387)/($I$388-$I$387)</f>
        <v>0.49332810867741894</v>
      </c>
      <c r="J1032" s="7">
        <f t="shared" ref="J1032:J1095" si="121">(J259-$J$387)/($J$388-$J$387)</f>
        <v>0.1745331383284045</v>
      </c>
      <c r="K1032" s="7">
        <f t="shared" ref="K1032:K1095" si="122">(K259-$K$387)/($K$388-$K$387)</f>
        <v>2.2799492453915906E-2</v>
      </c>
      <c r="L1032" s="7">
        <f t="shared" ref="L1032:L1095" si="123">(L259-$L$387)/($L$388-$L$387)</f>
        <v>0.10046594253400883</v>
      </c>
      <c r="M1032" s="6">
        <f t="shared" ref="M1032:M1095" si="124">SUM(C1032:L1032)</f>
        <v>3.8369575343154914</v>
      </c>
    </row>
    <row r="1033" spans="1:13" ht="21" x14ac:dyDescent="0.4">
      <c r="A1033" s="6">
        <v>259</v>
      </c>
      <c r="B1033" s="6" t="s">
        <v>270</v>
      </c>
      <c r="C1033" s="7">
        <f t="shared" si="114"/>
        <v>0.64497569991549186</v>
      </c>
      <c r="D1033" s="7">
        <f t="shared" si="115"/>
        <v>0.72862453531598514</v>
      </c>
      <c r="E1033" s="7">
        <f t="shared" si="116"/>
        <v>0.22765274594723992</v>
      </c>
      <c r="F1033" s="7">
        <f t="shared" si="117"/>
        <v>0.71404107896143565</v>
      </c>
      <c r="G1033" s="7">
        <f t="shared" si="118"/>
        <v>0.8750258131981713</v>
      </c>
      <c r="H1033" s="7">
        <f t="shared" si="119"/>
        <v>0.30569948186528501</v>
      </c>
      <c r="I1033" s="7">
        <f t="shared" si="120"/>
        <v>0.16332265729992534</v>
      </c>
      <c r="J1033" s="7">
        <f t="shared" si="121"/>
        <v>0.3416075576447225</v>
      </c>
      <c r="K1033" s="7">
        <f t="shared" si="122"/>
        <v>7.7968200092809314E-3</v>
      </c>
      <c r="L1033" s="7">
        <f t="shared" si="123"/>
        <v>0.26541660404184608</v>
      </c>
      <c r="M1033" s="6">
        <f t="shared" si="124"/>
        <v>4.2741629941993837</v>
      </c>
    </row>
    <row r="1034" spans="1:13" ht="21" x14ac:dyDescent="0.4">
      <c r="A1034" s="6">
        <v>260</v>
      </c>
      <c r="B1034" s="6" t="s">
        <v>271</v>
      </c>
      <c r="C1034" s="7">
        <f t="shared" si="114"/>
        <v>0.60326651136253728</v>
      </c>
      <c r="D1034" s="7">
        <f t="shared" si="115"/>
        <v>0.85501858736059477</v>
      </c>
      <c r="E1034" s="7">
        <f t="shared" si="116"/>
        <v>0.27181087562669837</v>
      </c>
      <c r="F1034" s="7">
        <f t="shared" si="117"/>
        <v>0.46385608268016121</v>
      </c>
      <c r="G1034" s="7">
        <f t="shared" si="118"/>
        <v>0.77413926092899499</v>
      </c>
      <c r="H1034" s="7">
        <f t="shared" si="119"/>
        <v>0.20725388601036265</v>
      </c>
      <c r="I1034" s="7">
        <f t="shared" si="120"/>
        <v>0.29492843435403632</v>
      </c>
      <c r="J1034" s="7">
        <f t="shared" si="121"/>
        <v>0.33304194271881982</v>
      </c>
      <c r="K1034" s="7">
        <f t="shared" si="122"/>
        <v>2.5975376386782698E-2</v>
      </c>
      <c r="L1034" s="7">
        <f t="shared" si="123"/>
        <v>0.10969948267364099</v>
      </c>
      <c r="M1034" s="6">
        <f t="shared" si="124"/>
        <v>3.9389904401026286</v>
      </c>
    </row>
    <row r="1035" spans="1:13" ht="21" x14ac:dyDescent="0.4">
      <c r="A1035" s="6">
        <v>261</v>
      </c>
      <c r="B1035" s="6" t="s">
        <v>272</v>
      </c>
      <c r="C1035" s="7">
        <f t="shared" si="114"/>
        <v>0.42583053457522413</v>
      </c>
      <c r="D1035" s="7">
        <f t="shared" si="115"/>
        <v>0.65427509293680297</v>
      </c>
      <c r="E1035" s="7">
        <f t="shared" si="116"/>
        <v>0.15092181730330206</v>
      </c>
      <c r="F1035" s="7">
        <f t="shared" si="117"/>
        <v>0.86980944072566979</v>
      </c>
      <c r="G1035" s="7">
        <f t="shared" si="118"/>
        <v>0.87245409087638803</v>
      </c>
      <c r="H1035" s="7">
        <f t="shared" si="119"/>
        <v>0.2901554404145078</v>
      </c>
      <c r="I1035" s="7">
        <f t="shared" si="120"/>
        <v>6.6853091683139257E-2</v>
      </c>
      <c r="J1035" s="7">
        <f t="shared" si="121"/>
        <v>0.44341568227202971</v>
      </c>
      <c r="K1035" s="7">
        <f t="shared" si="122"/>
        <v>1.219246660937149E-2</v>
      </c>
      <c r="L1035" s="7">
        <f t="shared" si="123"/>
        <v>0.18744470389874682</v>
      </c>
      <c r="M1035" s="6">
        <f t="shared" si="124"/>
        <v>3.9733523612951824</v>
      </c>
    </row>
    <row r="1036" spans="1:13" ht="21" x14ac:dyDescent="0.4">
      <c r="A1036" s="6">
        <v>262</v>
      </c>
      <c r="B1036" s="6" t="s">
        <v>273</v>
      </c>
      <c r="C1036" s="7">
        <f t="shared" si="114"/>
        <v>0.60516078589927802</v>
      </c>
      <c r="D1036" s="7">
        <f t="shared" si="115"/>
        <v>0.55018587360594795</v>
      </c>
      <c r="E1036" s="7">
        <f t="shared" si="116"/>
        <v>0.13611821603195223</v>
      </c>
      <c r="F1036" s="7">
        <f t="shared" si="117"/>
        <v>0.89635875430801859</v>
      </c>
      <c r="G1036" s="7">
        <f t="shared" si="118"/>
        <v>0.82481609725929717</v>
      </c>
      <c r="H1036" s="7">
        <f t="shared" si="119"/>
        <v>0.11917098445595856</v>
      </c>
      <c r="I1036" s="7">
        <f t="shared" si="120"/>
        <v>5.1877858065623811E-2</v>
      </c>
      <c r="J1036" s="7">
        <f t="shared" si="121"/>
        <v>0.32762865354562704</v>
      </c>
      <c r="K1036" s="7">
        <f t="shared" si="122"/>
        <v>1.5381304467983671E-2</v>
      </c>
      <c r="L1036" s="7">
        <f t="shared" si="123"/>
        <v>0.51337286255371029</v>
      </c>
      <c r="M1036" s="6">
        <f t="shared" si="124"/>
        <v>4.0400713901933978</v>
      </c>
    </row>
    <row r="1037" spans="1:13" ht="21" x14ac:dyDescent="0.4">
      <c r="A1037" s="6">
        <v>263</v>
      </c>
      <c r="B1037" s="6" t="s">
        <v>274</v>
      </c>
      <c r="C1037" s="7">
        <f t="shared" si="114"/>
        <v>0.68543604752920484</v>
      </c>
      <c r="D1037" s="7">
        <f t="shared" si="115"/>
        <v>0.66171003717472121</v>
      </c>
      <c r="E1037" s="7">
        <f t="shared" si="116"/>
        <v>0.19109700470328528</v>
      </c>
      <c r="F1037" s="7">
        <f t="shared" si="117"/>
        <v>0.90855516096219158</v>
      </c>
      <c r="G1037" s="7">
        <f t="shared" si="118"/>
        <v>0.98814320148063817</v>
      </c>
      <c r="H1037" s="7">
        <f t="shared" si="119"/>
        <v>0.27979274611398969</v>
      </c>
      <c r="I1037" s="7">
        <f t="shared" si="120"/>
        <v>0.11932470348577991</v>
      </c>
      <c r="J1037" s="7">
        <f t="shared" si="121"/>
        <v>0.58366992703790765</v>
      </c>
      <c r="K1037" s="7">
        <f t="shared" si="122"/>
        <v>2.077890296821789E-2</v>
      </c>
      <c r="L1037" s="7">
        <f t="shared" si="123"/>
        <v>0.3300395041582494</v>
      </c>
      <c r="M1037" s="6">
        <f t="shared" si="124"/>
        <v>4.7685472356141858</v>
      </c>
    </row>
    <row r="1038" spans="1:13" ht="21" x14ac:dyDescent="0.4">
      <c r="A1038" s="6">
        <v>264</v>
      </c>
      <c r="B1038" s="6" t="s">
        <v>275</v>
      </c>
      <c r="C1038" s="7">
        <f t="shared" si="114"/>
        <v>0.5082250927991756</v>
      </c>
      <c r="D1038" s="7">
        <f t="shared" si="115"/>
        <v>0.81784386617100369</v>
      </c>
      <c r="E1038" s="7">
        <f t="shared" si="116"/>
        <v>0.36815286341854803</v>
      </c>
      <c r="F1038" s="7">
        <f t="shared" si="117"/>
        <v>0.90611942727800987</v>
      </c>
      <c r="G1038" s="7">
        <f t="shared" si="118"/>
        <v>0.84660693182776192</v>
      </c>
      <c r="H1038" s="7">
        <f t="shared" si="119"/>
        <v>0.27979274611398969</v>
      </c>
      <c r="I1038" s="7">
        <f t="shared" si="120"/>
        <v>0.47407646140036741</v>
      </c>
      <c r="J1038" s="7">
        <f t="shared" si="121"/>
        <v>0.50578606042432017</v>
      </c>
      <c r="K1038" s="7">
        <f t="shared" si="122"/>
        <v>2.4014973594309968E-2</v>
      </c>
      <c r="L1038" s="7">
        <f t="shared" si="123"/>
        <v>0.19105728695255619</v>
      </c>
      <c r="M1038" s="6">
        <f t="shared" si="124"/>
        <v>4.9216757099800432</v>
      </c>
    </row>
    <row r="1039" spans="1:13" ht="21" x14ac:dyDescent="0.4">
      <c r="A1039" s="6">
        <v>265</v>
      </c>
      <c r="B1039" s="6" t="s">
        <v>276</v>
      </c>
      <c r="C1039" s="7">
        <f t="shared" si="114"/>
        <v>0.76189234181735399</v>
      </c>
      <c r="D1039" s="7">
        <f t="shared" si="115"/>
        <v>0.75092936802973986</v>
      </c>
      <c r="E1039" s="7">
        <f t="shared" si="116"/>
        <v>0.24276221590783162</v>
      </c>
      <c r="F1039" s="7">
        <f t="shared" si="117"/>
        <v>0.94266133791265805</v>
      </c>
      <c r="G1039" s="7">
        <f t="shared" si="118"/>
        <v>0.90794334367699658</v>
      </c>
      <c r="H1039" s="7">
        <f t="shared" si="119"/>
        <v>0.24870466321243523</v>
      </c>
      <c r="I1039" s="7">
        <f t="shared" si="120"/>
        <v>9.2226076380227381E-2</v>
      </c>
      <c r="J1039" s="7">
        <f t="shared" si="121"/>
        <v>0.30374059570610684</v>
      </c>
      <c r="K1039" s="7">
        <f t="shared" si="122"/>
        <v>6.7092469165561828E-3</v>
      </c>
      <c r="L1039" s="7">
        <f t="shared" si="123"/>
        <v>0.29660801199526249</v>
      </c>
      <c r="M1039" s="6">
        <f t="shared" si="124"/>
        <v>4.5541772015551683</v>
      </c>
    </row>
    <row r="1040" spans="1:13" ht="21" x14ac:dyDescent="0.4">
      <c r="A1040" s="6">
        <v>266</v>
      </c>
      <c r="B1040" s="6" t="s">
        <v>277</v>
      </c>
      <c r="C1040" s="7">
        <f t="shared" si="114"/>
        <v>0.8245952077602926</v>
      </c>
      <c r="D1040" s="7">
        <f t="shared" si="115"/>
        <v>0.73234200743494426</v>
      </c>
      <c r="E1040" s="7">
        <f t="shared" si="116"/>
        <v>0.16212813681639457</v>
      </c>
      <c r="F1040" s="7">
        <f t="shared" si="117"/>
        <v>0.78523478310066575</v>
      </c>
      <c r="G1040" s="7">
        <f t="shared" si="118"/>
        <v>0.92340584208110343</v>
      </c>
      <c r="H1040" s="7">
        <f t="shared" si="119"/>
        <v>9.8445595854922366E-2</v>
      </c>
      <c r="I1040" s="7">
        <f t="shared" si="120"/>
        <v>4.7925065916478819E-2</v>
      </c>
      <c r="J1040" s="7">
        <f t="shared" si="121"/>
        <v>0.61642637715859594</v>
      </c>
      <c r="K1040" s="7">
        <f t="shared" si="122"/>
        <v>0.34680532435504685</v>
      </c>
      <c r="L1040" s="7">
        <f t="shared" si="123"/>
        <v>0.35789615397818808</v>
      </c>
      <c r="M1040" s="6">
        <f t="shared" si="124"/>
        <v>4.8952044944566317</v>
      </c>
    </row>
    <row r="1041" spans="1:13" ht="21" x14ac:dyDescent="0.4">
      <c r="A1041" s="6">
        <v>267</v>
      </c>
      <c r="B1041" s="6" t="s">
        <v>278</v>
      </c>
      <c r="C1041" s="7">
        <f t="shared" si="114"/>
        <v>0.57517526393771989</v>
      </c>
      <c r="D1041" s="7">
        <f t="shared" si="115"/>
        <v>0.4795539033457249</v>
      </c>
      <c r="E1041" s="7">
        <f t="shared" si="116"/>
        <v>0.2277480528576559</v>
      </c>
      <c r="F1041" s="7">
        <f t="shared" si="117"/>
        <v>0.90242540702444196</v>
      </c>
      <c r="G1041" s="7">
        <f t="shared" si="118"/>
        <v>0.88282332245403761</v>
      </c>
      <c r="H1041" s="7">
        <f t="shared" si="119"/>
        <v>0.51813471502590658</v>
      </c>
      <c r="I1041" s="7">
        <f t="shared" si="120"/>
        <v>4.071288278999571E-3</v>
      </c>
      <c r="J1041" s="7">
        <f t="shared" si="121"/>
        <v>0.12382633430867018</v>
      </c>
      <c r="K1041" s="7">
        <f t="shared" si="122"/>
        <v>4.0290040693673089E-3</v>
      </c>
      <c r="L1041" s="7">
        <f t="shared" si="123"/>
        <v>0.6538033210188654</v>
      </c>
      <c r="M1041" s="6">
        <f t="shared" si="124"/>
        <v>4.3715906123213895</v>
      </c>
    </row>
    <row r="1042" spans="1:13" ht="21" x14ac:dyDescent="0.4">
      <c r="A1042" s="6">
        <v>268</v>
      </c>
      <c r="B1042" s="6" t="s">
        <v>279</v>
      </c>
      <c r="C1042" s="7">
        <f t="shared" si="114"/>
        <v>0.60788239795650068</v>
      </c>
      <c r="D1042" s="7">
        <f t="shared" si="115"/>
        <v>0.4200743494423792</v>
      </c>
      <c r="E1042" s="7">
        <f t="shared" si="116"/>
        <v>0.14757277680008166</v>
      </c>
      <c r="F1042" s="7">
        <f t="shared" si="117"/>
        <v>0.867580417176263</v>
      </c>
      <c r="G1042" s="7">
        <f t="shared" si="118"/>
        <v>0.90476179911007815</v>
      </c>
      <c r="H1042" s="7">
        <f t="shared" si="119"/>
        <v>3.6269430051813607E-2</v>
      </c>
      <c r="I1042" s="7">
        <f t="shared" si="120"/>
        <v>2.9267511505227523E-2</v>
      </c>
      <c r="J1042" s="7">
        <f t="shared" si="121"/>
        <v>0.59538507974326527</v>
      </c>
      <c r="K1042" s="7">
        <f t="shared" si="122"/>
        <v>3.4853267072409926E-2</v>
      </c>
      <c r="L1042" s="7">
        <f t="shared" si="123"/>
        <v>0.34091602535132787</v>
      </c>
      <c r="M1042" s="6">
        <f t="shared" si="124"/>
        <v>3.9845630542093464</v>
      </c>
    </row>
    <row r="1043" spans="1:13" ht="21" x14ac:dyDescent="0.4">
      <c r="A1043" s="6">
        <v>269</v>
      </c>
      <c r="B1043" s="6" t="s">
        <v>280</v>
      </c>
      <c r="C1043" s="7">
        <f t="shared" si="114"/>
        <v>0.37787515079207634</v>
      </c>
      <c r="D1043" s="7">
        <f t="shared" si="115"/>
        <v>0.81040892193308545</v>
      </c>
      <c r="E1043" s="7">
        <f t="shared" si="116"/>
        <v>0.28973079122467166</v>
      </c>
      <c r="F1043" s="7">
        <f t="shared" si="117"/>
        <v>0.72473112919049443</v>
      </c>
      <c r="G1043" s="7">
        <f t="shared" si="118"/>
        <v>0.82360777988510114</v>
      </c>
      <c r="H1043" s="7">
        <f t="shared" si="119"/>
        <v>0.23316062176165797</v>
      </c>
      <c r="I1043" s="7">
        <f t="shared" si="120"/>
        <v>0.6292199047756678</v>
      </c>
      <c r="J1043" s="7">
        <f t="shared" si="121"/>
        <v>0.31377680592916202</v>
      </c>
      <c r="K1043" s="7">
        <f t="shared" si="122"/>
        <v>1.3564948074723795E-2</v>
      </c>
      <c r="L1043" s="7">
        <f t="shared" si="123"/>
        <v>0.33515459493346594</v>
      </c>
      <c r="M1043" s="6">
        <f t="shared" si="124"/>
        <v>4.5512306485001073</v>
      </c>
    </row>
    <row r="1044" spans="1:13" ht="21" x14ac:dyDescent="0.4">
      <c r="A1044" s="6">
        <v>270</v>
      </c>
      <c r="B1044" s="6" t="s">
        <v>281</v>
      </c>
      <c r="C1044" s="7">
        <f t="shared" si="114"/>
        <v>0.58286523037859761</v>
      </c>
      <c r="D1044" s="7">
        <f t="shared" si="115"/>
        <v>0.79553903345724897</v>
      </c>
      <c r="E1044" s="7">
        <f t="shared" si="116"/>
        <v>0.15415560293811262</v>
      </c>
      <c r="F1044" s="7">
        <f t="shared" si="117"/>
        <v>0.86087773157457048</v>
      </c>
      <c r="G1044" s="7">
        <f t="shared" si="118"/>
        <v>0.95198198946891266</v>
      </c>
      <c r="H1044" s="7">
        <f t="shared" si="119"/>
        <v>0.3575129533678757</v>
      </c>
      <c r="I1044" s="7">
        <f t="shared" si="120"/>
        <v>3.165529131223728E-2</v>
      </c>
      <c r="J1044" s="7">
        <f t="shared" si="121"/>
        <v>0.42521731934081314</v>
      </c>
      <c r="K1044" s="7">
        <f t="shared" si="122"/>
        <v>1.1495719333114251E-2</v>
      </c>
      <c r="L1044" s="7">
        <f t="shared" si="123"/>
        <v>0.30131500187190979</v>
      </c>
      <c r="M1044" s="6">
        <f t="shared" si="124"/>
        <v>4.4726158730433916</v>
      </c>
    </row>
    <row r="1045" spans="1:13" ht="21" x14ac:dyDescent="0.4">
      <c r="A1045" s="6">
        <v>271</v>
      </c>
      <c r="B1045" s="6" t="s">
        <v>282</v>
      </c>
      <c r="C1045" s="7">
        <f t="shared" si="114"/>
        <v>0.35095680137962715</v>
      </c>
      <c r="D1045" s="7">
        <f t="shared" si="115"/>
        <v>0.76579925650557623</v>
      </c>
      <c r="E1045" s="7">
        <f t="shared" si="116"/>
        <v>0.26292073568069085</v>
      </c>
      <c r="F1045" s="7">
        <f t="shared" si="117"/>
        <v>0.7737229130045159</v>
      </c>
      <c r="G1045" s="7">
        <f t="shared" si="118"/>
        <v>0.72593953692000357</v>
      </c>
      <c r="H1045" s="7">
        <f t="shared" si="119"/>
        <v>0.1450777202072539</v>
      </c>
      <c r="I1045" s="7">
        <f t="shared" si="120"/>
        <v>0.7275944885926926</v>
      </c>
      <c r="J1045" s="7">
        <f t="shared" si="121"/>
        <v>0.17260042370042436</v>
      </c>
      <c r="K1045" s="7">
        <f t="shared" si="122"/>
        <v>3.0979355243172552E-2</v>
      </c>
      <c r="L1045" s="7">
        <f t="shared" si="123"/>
        <v>0.22722036781668964</v>
      </c>
      <c r="M1045" s="6">
        <f t="shared" si="124"/>
        <v>4.1828115990506465</v>
      </c>
    </row>
    <row r="1046" spans="1:13" ht="21" x14ac:dyDescent="0.4">
      <c r="A1046" s="6">
        <v>272</v>
      </c>
      <c r="B1046" s="6" t="s">
        <v>283</v>
      </c>
      <c r="C1046" s="7">
        <f t="shared" si="114"/>
        <v>0.56075537636911199</v>
      </c>
      <c r="D1046" s="7">
        <f t="shared" si="115"/>
        <v>0.72490706319702591</v>
      </c>
      <c r="E1046" s="7">
        <f t="shared" si="116"/>
        <v>0.15233590588110135</v>
      </c>
      <c r="F1046" s="7">
        <f t="shared" si="117"/>
        <v>0.88936703724460553</v>
      </c>
      <c r="G1046" s="7">
        <f t="shared" si="118"/>
        <v>0.91657541683423871</v>
      </c>
      <c r="H1046" s="7">
        <f t="shared" si="119"/>
        <v>0.62176165803108796</v>
      </c>
      <c r="I1046" s="7">
        <f t="shared" si="120"/>
        <v>6.9163919497630772E-3</v>
      </c>
      <c r="J1046" s="7">
        <f t="shared" si="121"/>
        <v>0.42264892730724757</v>
      </c>
      <c r="K1046" s="7">
        <f t="shared" si="122"/>
        <v>3.6618649475618506E-2</v>
      </c>
      <c r="L1046" s="7">
        <f t="shared" si="123"/>
        <v>0.539611719721515</v>
      </c>
      <c r="M1046" s="6">
        <f t="shared" si="124"/>
        <v>4.8714981460113158</v>
      </c>
    </row>
    <row r="1047" spans="1:13" ht="21" x14ac:dyDescent="0.4">
      <c r="A1047" s="6">
        <v>273</v>
      </c>
      <c r="B1047" s="6" t="s">
        <v>284</v>
      </c>
      <c r="C1047" s="7">
        <f t="shared" si="114"/>
        <v>0.79635767788514888</v>
      </c>
      <c r="D1047" s="7">
        <f t="shared" si="115"/>
        <v>0.76579925650557623</v>
      </c>
      <c r="E1047" s="7">
        <f t="shared" si="116"/>
        <v>0.17612495400887465</v>
      </c>
      <c r="F1047" s="7">
        <f t="shared" si="117"/>
        <v>0.89135893909971298</v>
      </c>
      <c r="G1047" s="7">
        <f t="shared" si="118"/>
        <v>0.89790339340739334</v>
      </c>
      <c r="H1047" s="7">
        <f t="shared" si="119"/>
        <v>0.25388601036269437</v>
      </c>
      <c r="I1047" s="7">
        <f t="shared" si="120"/>
        <v>4.5539090883070572E-2</v>
      </c>
      <c r="J1047" s="7">
        <f t="shared" si="121"/>
        <v>0.39924050081243045</v>
      </c>
      <c r="K1047" s="7">
        <f t="shared" si="122"/>
        <v>1.7733728746914545E-2</v>
      </c>
      <c r="L1047" s="7">
        <f t="shared" si="123"/>
        <v>0.4710779129080469</v>
      </c>
      <c r="M1047" s="6">
        <f t="shared" si="124"/>
        <v>4.7150214646198627</v>
      </c>
    </row>
    <row r="1048" spans="1:13" ht="21" x14ac:dyDescent="0.4">
      <c r="A1048" s="6">
        <v>274</v>
      </c>
      <c r="B1048" s="6" t="s">
        <v>285</v>
      </c>
      <c r="C1048" s="7">
        <f t="shared" si="114"/>
        <v>0.65800778234249535</v>
      </c>
      <c r="D1048" s="7">
        <f t="shared" si="115"/>
        <v>0.33457249070631967</v>
      </c>
      <c r="E1048" s="7">
        <f t="shared" si="116"/>
        <v>0.16284626330417984</v>
      </c>
      <c r="F1048" s="7">
        <f t="shared" si="117"/>
        <v>0.94318596496132712</v>
      </c>
      <c r="G1048" s="7">
        <f t="shared" si="118"/>
        <v>0.83410413527015626</v>
      </c>
      <c r="H1048" s="7">
        <f t="shared" si="119"/>
        <v>0.15544041450777199</v>
      </c>
      <c r="I1048" s="7">
        <f t="shared" si="120"/>
        <v>2.9972668619706776E-2</v>
      </c>
      <c r="J1048" s="7">
        <f t="shared" si="121"/>
        <v>0.46564081578792682</v>
      </c>
      <c r="K1048" s="7">
        <f t="shared" si="122"/>
        <v>4.87850555721751E-3</v>
      </c>
      <c r="L1048" s="7">
        <f t="shared" si="123"/>
        <v>0.38447253443943724</v>
      </c>
      <c r="M1048" s="6">
        <f t="shared" si="124"/>
        <v>3.9731215754965388</v>
      </c>
    </row>
    <row r="1049" spans="1:13" ht="21" x14ac:dyDescent="0.4">
      <c r="A1049" s="6">
        <v>275</v>
      </c>
      <c r="B1049" s="6" t="s">
        <v>286</v>
      </c>
      <c r="C1049" s="7">
        <f t="shared" si="114"/>
        <v>0.66987485447249373</v>
      </c>
      <c r="D1049" s="7">
        <f t="shared" si="115"/>
        <v>0.34200743494423785</v>
      </c>
      <c r="E1049" s="7">
        <f t="shared" si="116"/>
        <v>0.21527836267160791</v>
      </c>
      <c r="F1049" s="7">
        <f t="shared" si="117"/>
        <v>0.56773296819408714</v>
      </c>
      <c r="G1049" s="7">
        <f t="shared" si="118"/>
        <v>0.82963548905369211</v>
      </c>
      <c r="H1049" s="7">
        <f t="shared" si="119"/>
        <v>0.19689119170984457</v>
      </c>
      <c r="I1049" s="7">
        <f t="shared" si="120"/>
        <v>0.10285567616113529</v>
      </c>
      <c r="J1049" s="7">
        <f t="shared" si="121"/>
        <v>0.12439263137957546</v>
      </c>
      <c r="K1049" s="7">
        <f t="shared" si="122"/>
        <v>1.2997636979904815E-2</v>
      </c>
      <c r="L1049" s="7">
        <f t="shared" si="123"/>
        <v>0.11254394854347212</v>
      </c>
      <c r="M1049" s="6">
        <f t="shared" si="124"/>
        <v>3.1742101941100511</v>
      </c>
    </row>
    <row r="1050" spans="1:13" ht="21" x14ac:dyDescent="0.4">
      <c r="A1050" s="6">
        <v>276</v>
      </c>
      <c r="B1050" s="6" t="s">
        <v>287</v>
      </c>
      <c r="C1050" s="7">
        <f t="shared" si="114"/>
        <v>0.51575853935015992</v>
      </c>
      <c r="D1050" s="7">
        <f t="shared" si="115"/>
        <v>0.79182156133828996</v>
      </c>
      <c r="E1050" s="7">
        <f t="shared" si="116"/>
        <v>0.17256756816660543</v>
      </c>
      <c r="F1050" s="7">
        <f t="shared" si="117"/>
        <v>0.81220083457723979</v>
      </c>
      <c r="G1050" s="7">
        <f t="shared" si="118"/>
        <v>0.79617199803059158</v>
      </c>
      <c r="H1050" s="7">
        <f t="shared" si="119"/>
        <v>0.27461139896373055</v>
      </c>
      <c r="I1050" s="7">
        <f t="shared" si="120"/>
        <v>0.44204562787735568</v>
      </c>
      <c r="J1050" s="7">
        <f t="shared" si="121"/>
        <v>0.31526544436347953</v>
      </c>
      <c r="K1050" s="7">
        <f t="shared" si="122"/>
        <v>2.6459279355862474E-2</v>
      </c>
      <c r="L1050" s="7">
        <f t="shared" si="123"/>
        <v>0.32586711835580584</v>
      </c>
      <c r="M1050" s="6">
        <f t="shared" si="124"/>
        <v>4.4727693703791216</v>
      </c>
    </row>
    <row r="1051" spans="1:13" ht="21" x14ac:dyDescent="0.4">
      <c r="A1051" s="6">
        <v>277</v>
      </c>
      <c r="B1051" s="6" t="s">
        <v>288</v>
      </c>
      <c r="C1051" s="7">
        <f t="shared" si="114"/>
        <v>0.65640596166429788</v>
      </c>
      <c r="D1051" s="7">
        <f t="shared" si="115"/>
        <v>0.88475836431226762</v>
      </c>
      <c r="E1051" s="7">
        <f t="shared" si="116"/>
        <v>0.17936760540279365</v>
      </c>
      <c r="F1051" s="7">
        <f t="shared" si="117"/>
        <v>0.95943062571440896</v>
      </c>
      <c r="G1051" s="7">
        <f t="shared" si="118"/>
        <v>0.93256007368009841</v>
      </c>
      <c r="H1051" s="7">
        <f t="shared" si="119"/>
        <v>0.38860103626942999</v>
      </c>
      <c r="I1051" s="7">
        <f t="shared" si="120"/>
        <v>5.4319307743809629E-2</v>
      </c>
      <c r="J1051" s="7">
        <f t="shared" si="121"/>
        <v>0.42984174156824928</v>
      </c>
      <c r="K1051" s="7">
        <f t="shared" si="122"/>
        <v>2.6899113397275614E-2</v>
      </c>
      <c r="L1051" s="7">
        <f t="shared" si="123"/>
        <v>0.39265622740576173</v>
      </c>
      <c r="M1051" s="6">
        <f t="shared" si="124"/>
        <v>4.9048400571583928</v>
      </c>
    </row>
    <row r="1052" spans="1:13" ht="21" x14ac:dyDescent="0.4">
      <c r="A1052" s="6">
        <v>278</v>
      </c>
      <c r="B1052" s="6" t="s">
        <v>289</v>
      </c>
      <c r="C1052" s="7">
        <f t="shared" si="114"/>
        <v>0.59133897668215407</v>
      </c>
      <c r="D1052" s="7">
        <f t="shared" si="115"/>
        <v>0.40148698884758366</v>
      </c>
      <c r="E1052" s="7">
        <f t="shared" si="116"/>
        <v>0.13163435836284895</v>
      </c>
      <c r="F1052" s="7">
        <f t="shared" si="117"/>
        <v>0.62495296990553906</v>
      </c>
      <c r="G1052" s="7">
        <f t="shared" si="118"/>
        <v>0.89904415998874687</v>
      </c>
      <c r="H1052" s="7">
        <f t="shared" si="119"/>
        <v>0.25388601036269437</v>
      </c>
      <c r="I1052" s="7">
        <f t="shared" si="120"/>
        <v>2.3701062558364253E-2</v>
      </c>
      <c r="J1052" s="7">
        <f t="shared" si="121"/>
        <v>0.50775138942276354</v>
      </c>
      <c r="K1052" s="7">
        <f t="shared" si="122"/>
        <v>1.8162346482800198E-2</v>
      </c>
      <c r="L1052" s="7">
        <f t="shared" si="123"/>
        <v>0.32321017284625131</v>
      </c>
      <c r="M1052" s="6">
        <f t="shared" si="124"/>
        <v>3.7751684354597463</v>
      </c>
    </row>
    <row r="1053" spans="1:13" ht="21" x14ac:dyDescent="0.4">
      <c r="A1053" s="6">
        <v>279</v>
      </c>
      <c r="B1053" s="6" t="s">
        <v>290</v>
      </c>
      <c r="C1053" s="7">
        <f t="shared" si="114"/>
        <v>0.68783218098955112</v>
      </c>
      <c r="D1053" s="7">
        <f t="shared" si="115"/>
        <v>0.91078066914498135</v>
      </c>
      <c r="E1053" s="7">
        <f t="shared" si="116"/>
        <v>0.22724048814869652</v>
      </c>
      <c r="F1053" s="7">
        <f t="shared" si="117"/>
        <v>0.89418847483286412</v>
      </c>
      <c r="G1053" s="7">
        <f t="shared" si="118"/>
        <v>0.70125633431771062</v>
      </c>
      <c r="H1053" s="7">
        <f t="shared" si="119"/>
        <v>0.18652849740932645</v>
      </c>
      <c r="I1053" s="7">
        <f t="shared" si="120"/>
        <v>1.5848238813430907E-2</v>
      </c>
      <c r="J1053" s="7">
        <f t="shared" si="121"/>
        <v>0.58741507024302031</v>
      </c>
      <c r="K1053" s="7">
        <f t="shared" si="122"/>
        <v>3.4396458537356497E-2</v>
      </c>
      <c r="L1053" s="7">
        <f t="shared" si="123"/>
        <v>0.21912554631045275</v>
      </c>
      <c r="M1053" s="6">
        <f t="shared" si="124"/>
        <v>4.4646119587473905</v>
      </c>
    </row>
    <row r="1054" spans="1:13" ht="21" x14ac:dyDescent="0.4">
      <c r="A1054" s="6">
        <v>280</v>
      </c>
      <c r="B1054" s="6" t="s">
        <v>291</v>
      </c>
      <c r="C1054" s="7">
        <f t="shared" si="114"/>
        <v>0.76832841253115991</v>
      </c>
      <c r="D1054" s="7">
        <f t="shared" si="115"/>
        <v>0.71375464684014878</v>
      </c>
      <c r="E1054" s="7">
        <f t="shared" si="116"/>
        <v>0.14605008267320371</v>
      </c>
      <c r="F1054" s="7">
        <f t="shared" si="117"/>
        <v>0.85761865191594699</v>
      </c>
      <c r="G1054" s="7">
        <f t="shared" si="118"/>
        <v>0.96959917423082964</v>
      </c>
      <c r="H1054" s="7">
        <f t="shared" si="119"/>
        <v>0.24870466321243523</v>
      </c>
      <c r="I1054" s="7">
        <f t="shared" si="120"/>
        <v>3.256006564335627E-2</v>
      </c>
      <c r="J1054" s="7">
        <f t="shared" si="121"/>
        <v>0.3364563674360761</v>
      </c>
      <c r="K1054" s="7">
        <f t="shared" si="122"/>
        <v>3.8118609683508234E-2</v>
      </c>
      <c r="L1054" s="7">
        <f t="shared" si="123"/>
        <v>0.26365965044850337</v>
      </c>
      <c r="M1054" s="6">
        <f t="shared" si="124"/>
        <v>4.374850324615168</v>
      </c>
    </row>
    <row r="1055" spans="1:13" ht="21" x14ac:dyDescent="0.4">
      <c r="A1055" s="6">
        <v>281</v>
      </c>
      <c r="B1055" s="6" t="s">
        <v>292</v>
      </c>
      <c r="C1055" s="7">
        <f t="shared" si="114"/>
        <v>0.23317491491139408</v>
      </c>
      <c r="D1055" s="7">
        <f t="shared" si="115"/>
        <v>0.85130111524163554</v>
      </c>
      <c r="E1055" s="7">
        <f t="shared" si="116"/>
        <v>0.21319712572089711</v>
      </c>
      <c r="F1055" s="7">
        <f t="shared" si="117"/>
        <v>0.82404519701835777</v>
      </c>
      <c r="G1055" s="7">
        <f t="shared" si="118"/>
        <v>0.79012471001368534</v>
      </c>
      <c r="H1055" s="7">
        <f t="shared" si="119"/>
        <v>0.16062176165803113</v>
      </c>
      <c r="I1055" s="7">
        <f t="shared" si="120"/>
        <v>0.46132213708626935</v>
      </c>
      <c r="J1055" s="7">
        <f t="shared" si="121"/>
        <v>0.35080492815064729</v>
      </c>
      <c r="K1055" s="7">
        <f t="shared" si="122"/>
        <v>3.330511829550558E-2</v>
      </c>
      <c r="L1055" s="7">
        <f t="shared" si="123"/>
        <v>0.12187866862275222</v>
      </c>
      <c r="M1055" s="6">
        <f t="shared" si="124"/>
        <v>4.0397756767191755</v>
      </c>
    </row>
    <row r="1056" spans="1:13" ht="21" x14ac:dyDescent="0.4">
      <c r="A1056" s="6">
        <v>282</v>
      </c>
      <c r="B1056" s="6" t="s">
        <v>293</v>
      </c>
      <c r="C1056" s="7">
        <f t="shared" si="114"/>
        <v>0.48133103444448072</v>
      </c>
      <c r="D1056" s="7">
        <f t="shared" si="115"/>
        <v>0.61338289962825276</v>
      </c>
      <c r="E1056" s="7">
        <f t="shared" si="116"/>
        <v>0.21818411521940545</v>
      </c>
      <c r="F1056" s="7">
        <f t="shared" si="117"/>
        <v>0.89210219761449072</v>
      </c>
      <c r="G1056" s="7">
        <f t="shared" si="118"/>
        <v>0.88879207937236593</v>
      </c>
      <c r="H1056" s="7">
        <f t="shared" si="119"/>
        <v>0.18652849740932645</v>
      </c>
      <c r="I1056" s="7">
        <f t="shared" si="120"/>
        <v>1.823305878868722E-2</v>
      </c>
      <c r="J1056" s="7">
        <f t="shared" si="121"/>
        <v>0.43186415433334935</v>
      </c>
      <c r="K1056" s="7">
        <f t="shared" si="122"/>
        <v>3.3231254947159103E-2</v>
      </c>
      <c r="L1056" s="7">
        <f t="shared" si="123"/>
        <v>0.16624046817249405</v>
      </c>
      <c r="M1056" s="6">
        <f t="shared" si="124"/>
        <v>3.9298897599300116</v>
      </c>
    </row>
    <row r="1057" spans="1:13" ht="21" x14ac:dyDescent="0.4">
      <c r="A1057" s="6">
        <v>283</v>
      </c>
      <c r="B1057" s="6" t="s">
        <v>294</v>
      </c>
      <c r="C1057" s="7">
        <f t="shared" si="114"/>
        <v>0.90513631732575139</v>
      </c>
      <c r="D1057" s="7">
        <f t="shared" si="115"/>
        <v>0.76579925650557623</v>
      </c>
      <c r="E1057" s="7">
        <f t="shared" si="116"/>
        <v>0.33542713010944786</v>
      </c>
      <c r="F1057" s="7">
        <f t="shared" si="117"/>
        <v>0.87567918135885969</v>
      </c>
      <c r="G1057" s="7">
        <f t="shared" si="118"/>
        <v>0.87710973649241275</v>
      </c>
      <c r="H1057" s="7">
        <f t="shared" si="119"/>
        <v>0.27461139896373055</v>
      </c>
      <c r="I1057" s="7">
        <f t="shared" si="120"/>
        <v>5.8148626561857181E-2</v>
      </c>
      <c r="J1057" s="7">
        <f t="shared" si="121"/>
        <v>0.20044442674823346</v>
      </c>
      <c r="K1057" s="7">
        <f t="shared" si="122"/>
        <v>6.1105982274373537E-3</v>
      </c>
      <c r="L1057" s="7">
        <f t="shared" si="123"/>
        <v>0.15758694827781317</v>
      </c>
      <c r="M1057" s="6">
        <f t="shared" si="124"/>
        <v>4.4560536205711196</v>
      </c>
    </row>
    <row r="1058" spans="1:13" ht="21" x14ac:dyDescent="0.4">
      <c r="A1058" s="6">
        <v>284</v>
      </c>
      <c r="B1058" s="6" t="s">
        <v>295</v>
      </c>
      <c r="C1058" s="7">
        <f t="shared" si="114"/>
        <v>0.73036442540370972</v>
      </c>
      <c r="D1058" s="7">
        <f t="shared" si="115"/>
        <v>0.76951672862453535</v>
      </c>
      <c r="E1058" s="7">
        <f t="shared" si="116"/>
        <v>0.17043092022146669</v>
      </c>
      <c r="F1058" s="7">
        <f t="shared" si="117"/>
        <v>0.9692754999986618</v>
      </c>
      <c r="G1058" s="7">
        <f t="shared" si="118"/>
        <v>0.88534117570647841</v>
      </c>
      <c r="H1058" s="7">
        <f t="shared" si="119"/>
        <v>0.4818652849740932</v>
      </c>
      <c r="I1058" s="7">
        <f t="shared" si="120"/>
        <v>2.3667904497967289E-2</v>
      </c>
      <c r="J1058" s="7">
        <f t="shared" si="121"/>
        <v>0.39801923913598958</v>
      </c>
      <c r="K1058" s="7">
        <f t="shared" si="122"/>
        <v>1.1546540195730736E-2</v>
      </c>
      <c r="L1058" s="7">
        <f t="shared" si="123"/>
        <v>0.34180890313329187</v>
      </c>
      <c r="M1058" s="6">
        <f t="shared" si="124"/>
        <v>4.7818366218919248</v>
      </c>
    </row>
    <row r="1059" spans="1:13" ht="21" x14ac:dyDescent="0.4">
      <c r="A1059" s="6">
        <v>285</v>
      </c>
      <c r="B1059" s="6" t="s">
        <v>296</v>
      </c>
      <c r="C1059" s="7">
        <f t="shared" si="114"/>
        <v>0.62434448684392829</v>
      </c>
      <c r="D1059" s="7">
        <f t="shared" si="115"/>
        <v>0.58736059479553904</v>
      </c>
      <c r="E1059" s="7">
        <f t="shared" si="116"/>
        <v>0.18630727834494012</v>
      </c>
      <c r="F1059" s="7">
        <f t="shared" si="117"/>
        <v>0.96114236522442809</v>
      </c>
      <c r="G1059" s="7">
        <f t="shared" si="118"/>
        <v>0.92303544627954937</v>
      </c>
      <c r="H1059" s="7">
        <f t="shared" si="119"/>
        <v>0.40932642487046633</v>
      </c>
      <c r="I1059" s="7">
        <f t="shared" si="120"/>
        <v>1.2015320960804656E-2</v>
      </c>
      <c r="J1059" s="7">
        <f t="shared" si="121"/>
        <v>0.50928799312208617</v>
      </c>
      <c r="K1059" s="7">
        <f t="shared" si="122"/>
        <v>1.6845774083880251E-2</v>
      </c>
      <c r="L1059" s="7">
        <f t="shared" si="123"/>
        <v>0.43542648211998031</v>
      </c>
      <c r="M1059" s="6">
        <f t="shared" si="124"/>
        <v>4.6650921666456027</v>
      </c>
    </row>
    <row r="1060" spans="1:13" ht="21" x14ac:dyDescent="0.4">
      <c r="A1060" s="6">
        <v>286</v>
      </c>
      <c r="B1060" s="6" t="s">
        <v>297</v>
      </c>
      <c r="C1060" s="7">
        <f t="shared" si="114"/>
        <v>0</v>
      </c>
      <c r="D1060" s="7">
        <f t="shared" si="115"/>
        <v>0.96282527881040891</v>
      </c>
      <c r="E1060" s="7">
        <f t="shared" si="116"/>
        <v>0.5421212215242901</v>
      </c>
      <c r="F1060" s="7">
        <f t="shared" si="117"/>
        <v>0.95252151750541336</v>
      </c>
      <c r="G1060" s="7">
        <f t="shared" si="118"/>
        <v>0.27252992202407578</v>
      </c>
      <c r="H1060" s="7">
        <f t="shared" si="119"/>
        <v>0.56994818652849732</v>
      </c>
      <c r="I1060" s="7">
        <f t="shared" si="120"/>
        <v>0.80661282774117449</v>
      </c>
      <c r="J1060" s="7">
        <f t="shared" si="121"/>
        <v>0.7165242978343298</v>
      </c>
      <c r="K1060" s="7">
        <f t="shared" si="122"/>
        <v>7.3234327935563864E-2</v>
      </c>
      <c r="L1060" s="7">
        <f t="shared" si="123"/>
        <v>0.14113904421418896</v>
      </c>
      <c r="M1060" s="6">
        <f t="shared" si="124"/>
        <v>5.0374566241179419</v>
      </c>
    </row>
    <row r="1061" spans="1:13" ht="21" x14ac:dyDescent="0.4">
      <c r="A1061" s="6">
        <v>287</v>
      </c>
      <c r="B1061" s="6" t="s">
        <v>298</v>
      </c>
      <c r="C1061" s="7">
        <f t="shared" si="114"/>
        <v>0.4750107401185687</v>
      </c>
      <c r="D1061" s="7">
        <f t="shared" si="115"/>
        <v>0.69888475836431219</v>
      </c>
      <c r="E1061" s="7">
        <f t="shared" si="116"/>
        <v>0.24653237996870397</v>
      </c>
      <c r="F1061" s="7">
        <f t="shared" si="117"/>
        <v>0.76978966989435416</v>
      </c>
      <c r="G1061" s="7">
        <f t="shared" si="118"/>
        <v>0.70291425698791798</v>
      </c>
      <c r="H1061" s="7">
        <f t="shared" si="119"/>
        <v>0.13989637305699493</v>
      </c>
      <c r="I1061" s="7">
        <f t="shared" si="120"/>
        <v>0.66107233469865234</v>
      </c>
      <c r="J1061" s="7">
        <f t="shared" si="121"/>
        <v>6.8138341033674749E-2</v>
      </c>
      <c r="K1061" s="7">
        <f t="shared" si="122"/>
        <v>2.843703090844342E-2</v>
      </c>
      <c r="L1061" s="7">
        <f t="shared" si="123"/>
        <v>0.31910012946067795</v>
      </c>
      <c r="M1061" s="6">
        <f t="shared" si="124"/>
        <v>4.1097760144923008</v>
      </c>
    </row>
    <row r="1062" spans="1:13" ht="21" x14ac:dyDescent="0.4">
      <c r="A1062" s="6">
        <v>288</v>
      </c>
      <c r="B1062" s="6" t="s">
        <v>299</v>
      </c>
      <c r="C1062" s="7">
        <f t="shared" si="114"/>
        <v>0.71808843849378567</v>
      </c>
      <c r="D1062" s="7">
        <f t="shared" si="115"/>
        <v>0.80669144981412644</v>
      </c>
      <c r="E1062" s="7">
        <f t="shared" si="116"/>
        <v>0.25516541290056616</v>
      </c>
      <c r="F1062" s="7">
        <f t="shared" si="117"/>
        <v>0.58521052462903911</v>
      </c>
      <c r="G1062" s="7">
        <f t="shared" si="118"/>
        <v>0.87736990764807199</v>
      </c>
      <c r="H1062" s="7">
        <f t="shared" si="119"/>
        <v>0.1243523316062177</v>
      </c>
      <c r="I1062" s="7">
        <f t="shared" si="120"/>
        <v>4.9916833981488461E-2</v>
      </c>
      <c r="J1062" s="7">
        <f t="shared" si="121"/>
        <v>0.57968572526304896</v>
      </c>
      <c r="K1062" s="7">
        <f t="shared" si="122"/>
        <v>0.11307042092148248</v>
      </c>
      <c r="L1062" s="7">
        <f t="shared" si="123"/>
        <v>0.32923028679724337</v>
      </c>
      <c r="M1062" s="6">
        <f t="shared" si="124"/>
        <v>4.4387813320550702</v>
      </c>
    </row>
    <row r="1063" spans="1:13" ht="21" x14ac:dyDescent="0.4">
      <c r="A1063" s="6">
        <v>289</v>
      </c>
      <c r="B1063" s="6" t="s">
        <v>300</v>
      </c>
      <c r="C1063" s="7">
        <f t="shared" si="114"/>
        <v>0.77533931564940894</v>
      </c>
      <c r="D1063" s="7">
        <f t="shared" si="115"/>
        <v>0.66542750929368022</v>
      </c>
      <c r="E1063" s="7">
        <f t="shared" si="116"/>
        <v>0.17413237464924849</v>
      </c>
      <c r="F1063" s="7">
        <f t="shared" si="117"/>
        <v>0.75454053983636715</v>
      </c>
      <c r="G1063" s="7">
        <f t="shared" si="118"/>
        <v>0.86613521200381338</v>
      </c>
      <c r="H1063" s="7">
        <f t="shared" si="119"/>
        <v>0.12953367875647664</v>
      </c>
      <c r="I1063" s="7">
        <f t="shared" si="120"/>
        <v>0.11071045370926069</v>
      </c>
      <c r="J1063" s="7">
        <f t="shared" si="121"/>
        <v>0.28613161723641917</v>
      </c>
      <c r="K1063" s="7">
        <f t="shared" si="122"/>
        <v>9.1572287954014772E-3</v>
      </c>
      <c r="L1063" s="7">
        <f t="shared" si="123"/>
        <v>0.13477913275824482</v>
      </c>
      <c r="M1063" s="6">
        <f t="shared" si="124"/>
        <v>3.9058870626883211</v>
      </c>
    </row>
    <row r="1064" spans="1:13" ht="21" x14ac:dyDescent="0.4">
      <c r="A1064" s="6">
        <v>290</v>
      </c>
      <c r="B1064" s="6" t="s">
        <v>301</v>
      </c>
      <c r="C1064" s="7">
        <f t="shared" si="114"/>
        <v>0.78064552617355498</v>
      </c>
      <c r="D1064" s="7">
        <f t="shared" si="115"/>
        <v>0.64684014869888462</v>
      </c>
      <c r="E1064" s="7">
        <f t="shared" si="116"/>
        <v>0.21074352688763098</v>
      </c>
      <c r="F1064" s="7">
        <f t="shared" si="117"/>
        <v>0.85178505127422111</v>
      </c>
      <c r="G1064" s="7">
        <f t="shared" si="118"/>
        <v>0.6961986994694519</v>
      </c>
      <c r="H1064" s="7">
        <f t="shared" si="119"/>
        <v>6.2176165803108939E-2</v>
      </c>
      <c r="I1064" s="7">
        <f t="shared" si="120"/>
        <v>1.9595493373178802E-2</v>
      </c>
      <c r="J1064" s="7">
        <f t="shared" si="121"/>
        <v>0.44505815573914675</v>
      </c>
      <c r="K1064" s="7">
        <f t="shared" si="122"/>
        <v>2.4146496015354561E-2</v>
      </c>
      <c r="L1064" s="7">
        <f t="shared" si="123"/>
        <v>0.21295072305408747</v>
      </c>
      <c r="M1064" s="6">
        <f t="shared" si="124"/>
        <v>3.9501399864886206</v>
      </c>
    </row>
    <row r="1065" spans="1:13" ht="21" x14ac:dyDescent="0.4">
      <c r="A1065" s="6">
        <v>291</v>
      </c>
      <c r="B1065" s="6" t="s">
        <v>302</v>
      </c>
      <c r="C1065" s="7">
        <f t="shared" si="114"/>
        <v>0.88129912240051989</v>
      </c>
      <c r="D1065" s="7">
        <f t="shared" si="115"/>
        <v>0.74349442379182151</v>
      </c>
      <c r="E1065" s="7">
        <f t="shared" si="116"/>
        <v>0.21840354275733978</v>
      </c>
      <c r="F1065" s="7">
        <f t="shared" si="117"/>
        <v>0.8631559886741601</v>
      </c>
      <c r="G1065" s="7">
        <f t="shared" si="118"/>
        <v>0.79081774455583775</v>
      </c>
      <c r="H1065" s="7">
        <f t="shared" si="119"/>
        <v>0.15025906735751304</v>
      </c>
      <c r="I1065" s="7">
        <f t="shared" si="120"/>
        <v>4.0123789840417153E-2</v>
      </c>
      <c r="J1065" s="7">
        <f t="shared" si="121"/>
        <v>0.25889478126199861</v>
      </c>
      <c r="K1065" s="7">
        <f t="shared" si="122"/>
        <v>1.0290934708733164E-2</v>
      </c>
      <c r="L1065" s="7">
        <f t="shared" si="123"/>
        <v>0.14666445873389219</v>
      </c>
      <c r="M1065" s="6">
        <f t="shared" si="124"/>
        <v>4.1034038540822335</v>
      </c>
    </row>
    <row r="1066" spans="1:13" ht="21" x14ac:dyDescent="0.4">
      <c r="A1066" s="6">
        <v>292</v>
      </c>
      <c r="B1066" s="6" t="s">
        <v>303</v>
      </c>
      <c r="C1066" s="7">
        <f t="shared" si="114"/>
        <v>0.77890578458709048</v>
      </c>
      <c r="D1066" s="7">
        <f t="shared" si="115"/>
        <v>0.73234200743494426</v>
      </c>
      <c r="E1066" s="7">
        <f t="shared" si="116"/>
        <v>0.28402345879860103</v>
      </c>
      <c r="F1066" s="7">
        <f t="shared" si="117"/>
        <v>0.80211229181932808</v>
      </c>
      <c r="G1066" s="7">
        <f t="shared" si="118"/>
        <v>0.90598804468752292</v>
      </c>
      <c r="H1066" s="7">
        <f t="shared" si="119"/>
        <v>0.26943005181347157</v>
      </c>
      <c r="I1066" s="7">
        <f t="shared" si="120"/>
        <v>4.1937508434847968E-2</v>
      </c>
      <c r="J1066" s="7">
        <f t="shared" si="121"/>
        <v>0.27126333694710109</v>
      </c>
      <c r="K1066" s="7">
        <f t="shared" si="122"/>
        <v>2.1570839984686167E-2</v>
      </c>
      <c r="L1066" s="7">
        <f t="shared" si="123"/>
        <v>0.3650860961323022</v>
      </c>
      <c r="M1066" s="6">
        <f t="shared" si="124"/>
        <v>4.4726594206398946</v>
      </c>
    </row>
    <row r="1067" spans="1:13" ht="21" x14ac:dyDescent="0.4">
      <c r="A1067" s="6">
        <v>293</v>
      </c>
      <c r="B1067" s="6" t="s">
        <v>304</v>
      </c>
      <c r="C1067" s="7">
        <f t="shared" si="114"/>
        <v>0.89470761783018027</v>
      </c>
      <c r="D1067" s="7">
        <f t="shared" si="115"/>
        <v>0.82527881040892193</v>
      </c>
      <c r="E1067" s="7">
        <f t="shared" si="116"/>
        <v>0.23065602184523051</v>
      </c>
      <c r="F1067" s="7">
        <f t="shared" si="117"/>
        <v>0.656238413886993</v>
      </c>
      <c r="G1067" s="7">
        <f t="shared" si="118"/>
        <v>0.84195876705358719</v>
      </c>
      <c r="H1067" s="7">
        <f t="shared" si="119"/>
        <v>0.32642487046632118</v>
      </c>
      <c r="I1067" s="7">
        <f t="shared" si="120"/>
        <v>6.1476001016327178E-2</v>
      </c>
      <c r="J1067" s="7">
        <f t="shared" si="121"/>
        <v>0.55218878662649395</v>
      </c>
      <c r="K1067" s="7">
        <f t="shared" si="122"/>
        <v>2.202223830059474E-2</v>
      </c>
      <c r="L1067" s="7">
        <f t="shared" si="123"/>
        <v>0.28395961678901732</v>
      </c>
      <c r="M1067" s="6">
        <f t="shared" si="124"/>
        <v>4.694911144223668</v>
      </c>
    </row>
    <row r="1068" spans="1:13" ht="21" x14ac:dyDescent="0.4">
      <c r="A1068" s="6">
        <v>294</v>
      </c>
      <c r="B1068" s="6" t="s">
        <v>305</v>
      </c>
      <c r="C1068" s="7">
        <f t="shared" si="114"/>
        <v>0.69379109175678799</v>
      </c>
      <c r="D1068" s="7">
        <f t="shared" si="115"/>
        <v>0.50557620817843862</v>
      </c>
      <c r="E1068" s="7">
        <f t="shared" si="116"/>
        <v>0.22849499306254359</v>
      </c>
      <c r="F1068" s="7">
        <f t="shared" si="117"/>
        <v>0.61481309243514992</v>
      </c>
      <c r="G1068" s="7">
        <f t="shared" si="118"/>
        <v>0.85191614607410915</v>
      </c>
      <c r="H1068" s="7">
        <f t="shared" si="119"/>
        <v>0.15025906735751304</v>
      </c>
      <c r="I1068" s="7">
        <f t="shared" si="120"/>
        <v>1.5246530224570365E-2</v>
      </c>
      <c r="J1068" s="7">
        <f t="shared" si="121"/>
        <v>0.81965945939654061</v>
      </c>
      <c r="K1068" s="7">
        <f t="shared" si="122"/>
        <v>1.9782373191374814E-2</v>
      </c>
      <c r="L1068" s="7">
        <f t="shared" si="123"/>
        <v>0.21118496154615893</v>
      </c>
      <c r="M1068" s="6">
        <f t="shared" si="124"/>
        <v>4.110723923223186</v>
      </c>
    </row>
    <row r="1069" spans="1:13" ht="21" x14ac:dyDescent="0.4">
      <c r="A1069" s="6">
        <v>295</v>
      </c>
      <c r="B1069" s="6" t="s">
        <v>306</v>
      </c>
      <c r="C1069" s="7">
        <f t="shared" si="114"/>
        <v>0.72802173979039431</v>
      </c>
      <c r="D1069" s="7">
        <f t="shared" si="115"/>
        <v>0.61338289962825276</v>
      </c>
      <c r="E1069" s="7">
        <f t="shared" si="116"/>
        <v>0.23647639269993398</v>
      </c>
      <c r="F1069" s="7">
        <f t="shared" si="117"/>
        <v>0.76446371006295943</v>
      </c>
      <c r="G1069" s="7">
        <f t="shared" si="118"/>
        <v>0.8291326497921121</v>
      </c>
      <c r="H1069" s="7">
        <f t="shared" si="119"/>
        <v>0.28497409326424866</v>
      </c>
      <c r="I1069" s="7">
        <f t="shared" si="120"/>
        <v>2.7970602592048976E-2</v>
      </c>
      <c r="J1069" s="7">
        <f t="shared" si="121"/>
        <v>0.74756299491144562</v>
      </c>
      <c r="K1069" s="7">
        <f t="shared" si="122"/>
        <v>2.5735390802225894E-2</v>
      </c>
      <c r="L1069" s="7">
        <f t="shared" si="123"/>
        <v>0.30487852051392522</v>
      </c>
      <c r="M1069" s="6">
        <f t="shared" si="124"/>
        <v>4.5625989940575478</v>
      </c>
    </row>
    <row r="1070" spans="1:13" ht="21" x14ac:dyDescent="0.4">
      <c r="A1070" s="6">
        <v>296</v>
      </c>
      <c r="B1070" s="6" t="s">
        <v>307</v>
      </c>
      <c r="C1070" s="7">
        <f t="shared" si="114"/>
        <v>0.82045696377514066</v>
      </c>
      <c r="D1070" s="7">
        <f t="shared" si="115"/>
        <v>0.40148698884758366</v>
      </c>
      <c r="E1070" s="7">
        <f t="shared" si="116"/>
        <v>9.5269230939726224E-2</v>
      </c>
      <c r="F1070" s="7">
        <f t="shared" si="117"/>
        <v>0.86443900260612694</v>
      </c>
      <c r="G1070" s="7">
        <f t="shared" si="118"/>
        <v>0.99047004884023371</v>
      </c>
      <c r="H1070" s="7">
        <f t="shared" si="119"/>
        <v>0.19689119170984457</v>
      </c>
      <c r="I1070" s="7">
        <f t="shared" si="120"/>
        <v>0.13120760406983459</v>
      </c>
      <c r="J1070" s="7">
        <f t="shared" si="121"/>
        <v>0.30069774708999736</v>
      </c>
      <c r="K1070" s="7">
        <f t="shared" si="122"/>
        <v>1.1931143693974633E-2</v>
      </c>
      <c r="L1070" s="7">
        <f t="shared" si="123"/>
        <v>0.52864202391602688</v>
      </c>
      <c r="M1070" s="6">
        <f t="shared" si="124"/>
        <v>4.3414919454884888</v>
      </c>
    </row>
    <row r="1071" spans="1:13" ht="21" x14ac:dyDescent="0.4">
      <c r="A1071" s="6">
        <v>297</v>
      </c>
      <c r="B1071" s="6" t="s">
        <v>308</v>
      </c>
      <c r="C1071" s="7">
        <f t="shared" si="114"/>
        <v>0.44970206269553098</v>
      </c>
      <c r="D1071" s="7">
        <f t="shared" si="115"/>
        <v>0.71003717472118955</v>
      </c>
      <c r="E1071" s="7">
        <f t="shared" si="116"/>
        <v>0.11150686874686931</v>
      </c>
      <c r="F1071" s="7">
        <f t="shared" si="117"/>
        <v>0.8976367475679764</v>
      </c>
      <c r="G1071" s="7">
        <f t="shared" si="118"/>
        <v>0.75152058699897606</v>
      </c>
      <c r="H1071" s="7">
        <f t="shared" si="119"/>
        <v>0.29533678756476694</v>
      </c>
      <c r="I1071" s="7">
        <f t="shared" si="120"/>
        <v>3.5432900972445745E-3</v>
      </c>
      <c r="J1071" s="7">
        <f t="shared" si="121"/>
        <v>0.47289964708552762</v>
      </c>
      <c r="K1071" s="7">
        <f t="shared" si="122"/>
        <v>3.4524289663761969E-2</v>
      </c>
      <c r="L1071" s="7">
        <f t="shared" si="123"/>
        <v>0.28167679384009053</v>
      </c>
      <c r="M1071" s="6">
        <f t="shared" si="124"/>
        <v>4.0083842489819341</v>
      </c>
    </row>
    <row r="1072" spans="1:13" ht="21" x14ac:dyDescent="0.4">
      <c r="A1072" s="6">
        <v>298</v>
      </c>
      <c r="B1072" s="6" t="s">
        <v>309</v>
      </c>
      <c r="C1072" s="7">
        <f t="shared" si="114"/>
        <v>0.92615544537703998</v>
      </c>
      <c r="D1072" s="7">
        <f t="shared" si="115"/>
        <v>0.86245353159851301</v>
      </c>
      <c r="E1072" s="7">
        <f t="shared" si="116"/>
        <v>0.16575866517130866</v>
      </c>
      <c r="F1072" s="7">
        <f t="shared" si="117"/>
        <v>0.78890128918692559</v>
      </c>
      <c r="G1072" s="7">
        <f t="shared" si="118"/>
        <v>0.70945890335937833</v>
      </c>
      <c r="H1072" s="7">
        <f t="shared" si="119"/>
        <v>0.28497409326424866</v>
      </c>
      <c r="I1072" s="7">
        <f t="shared" si="120"/>
        <v>8.8433119414902672E-2</v>
      </c>
      <c r="J1072" s="7">
        <f t="shared" si="121"/>
        <v>0.27713338421884715</v>
      </c>
      <c r="K1072" s="7">
        <f t="shared" si="122"/>
        <v>2.6609361364214089E-3</v>
      </c>
      <c r="L1072" s="7">
        <f t="shared" si="123"/>
        <v>0.40630090061125679</v>
      </c>
      <c r="M1072" s="6">
        <f t="shared" si="124"/>
        <v>4.5122302683388424</v>
      </c>
    </row>
    <row r="1073" spans="1:13" ht="21" x14ac:dyDescent="0.4">
      <c r="A1073" s="6">
        <v>299</v>
      </c>
      <c r="B1073" s="6" t="s">
        <v>310</v>
      </c>
      <c r="C1073" s="7">
        <f t="shared" si="114"/>
        <v>0.27447002149519079</v>
      </c>
      <c r="D1073" s="7">
        <f t="shared" si="115"/>
        <v>0.8401486988847584</v>
      </c>
      <c r="E1073" s="7">
        <f t="shared" si="116"/>
        <v>0.11418211155784694</v>
      </c>
      <c r="F1073" s="7">
        <f t="shared" si="117"/>
        <v>0.79305946725007914</v>
      </c>
      <c r="G1073" s="7">
        <f t="shared" si="118"/>
        <v>0.91111954229744541</v>
      </c>
      <c r="H1073" s="7">
        <f t="shared" si="119"/>
        <v>0.45595854922279788</v>
      </c>
      <c r="I1073" s="7">
        <f t="shared" si="120"/>
        <v>1.1585439688107661E-2</v>
      </c>
      <c r="J1073" s="7">
        <f t="shared" si="121"/>
        <v>0.39599008162069294</v>
      </c>
      <c r="K1073" s="7">
        <f t="shared" si="122"/>
        <v>9.5459175442300336E-3</v>
      </c>
      <c r="L1073" s="7">
        <f t="shared" si="123"/>
        <v>0.47723391581214947</v>
      </c>
      <c r="M1073" s="6">
        <f t="shared" si="124"/>
        <v>4.2832937453732987</v>
      </c>
    </row>
    <row r="1074" spans="1:13" ht="21" x14ac:dyDescent="0.4">
      <c r="A1074" s="6">
        <v>300</v>
      </c>
      <c r="B1074" s="6" t="s">
        <v>311</v>
      </c>
      <c r="C1074" s="7">
        <f t="shared" si="114"/>
        <v>0.58155646907175507</v>
      </c>
      <c r="D1074" s="7">
        <f t="shared" si="115"/>
        <v>0.79553903345724897</v>
      </c>
      <c r="E1074" s="7">
        <f t="shared" si="116"/>
        <v>0.18511483374485235</v>
      </c>
      <c r="F1074" s="7">
        <f t="shared" si="117"/>
        <v>0.91668849479390602</v>
      </c>
      <c r="G1074" s="7">
        <f t="shared" si="118"/>
        <v>0.80573084701499975</v>
      </c>
      <c r="H1074" s="7">
        <f t="shared" si="119"/>
        <v>8.2901554404145136E-2</v>
      </c>
      <c r="I1074" s="7">
        <f t="shared" si="120"/>
        <v>0.27559679703079737</v>
      </c>
      <c r="J1074" s="7">
        <f t="shared" si="121"/>
        <v>0.28893790875238834</v>
      </c>
      <c r="K1074" s="7">
        <f t="shared" si="122"/>
        <v>1.8911716489872277E-2</v>
      </c>
      <c r="L1074" s="7">
        <f t="shared" si="123"/>
        <v>0.17622480501907667</v>
      </c>
      <c r="M1074" s="6">
        <f t="shared" si="124"/>
        <v>4.127202459779042</v>
      </c>
    </row>
    <row r="1075" spans="1:13" ht="21" x14ac:dyDescent="0.4">
      <c r="A1075" s="6">
        <v>301</v>
      </c>
      <c r="B1075" s="6" t="s">
        <v>312</v>
      </c>
      <c r="C1075" s="7">
        <f t="shared" si="114"/>
        <v>0.86967430783602351</v>
      </c>
      <c r="D1075" s="7">
        <f t="shared" si="115"/>
        <v>0.89591078066914498</v>
      </c>
      <c r="E1075" s="7">
        <f t="shared" si="116"/>
        <v>0.3409017363589214</v>
      </c>
      <c r="F1075" s="7">
        <f t="shared" si="117"/>
        <v>0.65745757460270715</v>
      </c>
      <c r="G1075" s="7">
        <f t="shared" si="118"/>
        <v>0.85643142999945432</v>
      </c>
      <c r="H1075" s="7">
        <f t="shared" si="119"/>
        <v>0.26943005181347157</v>
      </c>
      <c r="I1075" s="7">
        <f t="shared" si="120"/>
        <v>2.9671768012665464E-2</v>
      </c>
      <c r="J1075" s="7">
        <f t="shared" si="121"/>
        <v>0.46733581651055495</v>
      </c>
      <c r="K1075" s="7">
        <f t="shared" si="122"/>
        <v>3.0067771559057956E-2</v>
      </c>
      <c r="L1075" s="7">
        <f t="shared" si="123"/>
        <v>0.25140146422160825</v>
      </c>
      <c r="M1075" s="6">
        <f t="shared" si="124"/>
        <v>4.6682827015836095</v>
      </c>
    </row>
    <row r="1076" spans="1:13" ht="21" x14ac:dyDescent="0.4">
      <c r="A1076" s="6">
        <v>302</v>
      </c>
      <c r="B1076" s="6" t="s">
        <v>313</v>
      </c>
      <c r="C1076" s="7">
        <f t="shared" si="114"/>
        <v>0.66712524599073442</v>
      </c>
      <c r="D1076" s="7">
        <f t="shared" si="115"/>
        <v>0.89591078066914498</v>
      </c>
      <c r="E1076" s="7">
        <f t="shared" si="116"/>
        <v>0.4168413960024292</v>
      </c>
      <c r="F1076" s="7">
        <f t="shared" si="117"/>
        <v>0.82448082325573502</v>
      </c>
      <c r="G1076" s="7">
        <f t="shared" si="118"/>
        <v>0.70165335377955806</v>
      </c>
      <c r="H1076" s="7">
        <f t="shared" si="119"/>
        <v>0.29533678756476694</v>
      </c>
      <c r="I1076" s="7">
        <f t="shared" si="120"/>
        <v>0.37473262542384078</v>
      </c>
      <c r="J1076" s="7">
        <f t="shared" si="121"/>
        <v>0.22296532051004134</v>
      </c>
      <c r="K1076" s="7">
        <f t="shared" si="122"/>
        <v>6.5820477992424534E-2</v>
      </c>
      <c r="L1076" s="7">
        <f t="shared" si="123"/>
        <v>0.37395604879386418</v>
      </c>
      <c r="M1076" s="6">
        <f t="shared" si="124"/>
        <v>4.8388228599825389</v>
      </c>
    </row>
    <row r="1077" spans="1:13" ht="21" x14ac:dyDescent="0.4">
      <c r="A1077" s="6">
        <v>303</v>
      </c>
      <c r="B1077" s="6" t="s">
        <v>314</v>
      </c>
      <c r="C1077" s="7">
        <f t="shared" si="114"/>
        <v>0.65654106731435236</v>
      </c>
      <c r="D1077" s="7">
        <f t="shared" si="115"/>
        <v>0.3197026022304833</v>
      </c>
      <c r="E1077" s="7">
        <f t="shared" si="116"/>
        <v>0.23212108853790334</v>
      </c>
      <c r="F1077" s="7">
        <f t="shared" si="117"/>
        <v>0.81353954036875753</v>
      </c>
      <c r="G1077" s="7">
        <f t="shared" si="118"/>
        <v>0.91105711178045323</v>
      </c>
      <c r="H1077" s="7">
        <f t="shared" si="119"/>
        <v>0.11398963730569961</v>
      </c>
      <c r="I1077" s="7">
        <f t="shared" si="120"/>
        <v>1.2463029428434363E-2</v>
      </c>
      <c r="J1077" s="7">
        <f t="shared" si="121"/>
        <v>0.68190659463574188</v>
      </c>
      <c r="K1077" s="7">
        <f t="shared" si="122"/>
        <v>5.5345089252734667E-2</v>
      </c>
      <c r="L1077" s="7">
        <f t="shared" si="123"/>
        <v>0.22244007025379645</v>
      </c>
      <c r="M1077" s="6">
        <f t="shared" si="124"/>
        <v>4.019105831108357</v>
      </c>
    </row>
    <row r="1078" spans="1:13" ht="21" x14ac:dyDescent="0.4">
      <c r="A1078" s="6">
        <v>304</v>
      </c>
      <c r="B1078" s="6" t="s">
        <v>315</v>
      </c>
      <c r="C1078" s="7">
        <f t="shared" si="114"/>
        <v>0.69429594555180074</v>
      </c>
      <c r="D1078" s="7">
        <f t="shared" si="115"/>
        <v>0.54275092936802971</v>
      </c>
      <c r="E1078" s="7">
        <f t="shared" si="116"/>
        <v>0.19498907295189888</v>
      </c>
      <c r="F1078" s="7">
        <f t="shared" si="117"/>
        <v>0.73127107424310989</v>
      </c>
      <c r="G1078" s="7">
        <f t="shared" si="118"/>
        <v>0.81828912640149842</v>
      </c>
      <c r="H1078" s="7">
        <f t="shared" si="119"/>
        <v>0.1243523316062177</v>
      </c>
      <c r="I1078" s="7">
        <f t="shared" si="120"/>
        <v>1.3552144468650286E-2</v>
      </c>
      <c r="J1078" s="7">
        <f t="shared" si="121"/>
        <v>0.23180708059088226</v>
      </c>
      <c r="K1078" s="7">
        <f t="shared" si="122"/>
        <v>1.2093353755331267E-2</v>
      </c>
      <c r="L1078" s="7">
        <f t="shared" si="123"/>
        <v>0.15541318475007662</v>
      </c>
      <c r="M1078" s="6">
        <f t="shared" si="124"/>
        <v>3.5188142436874958</v>
      </c>
    </row>
    <row r="1079" spans="1:13" ht="21" x14ac:dyDescent="0.4">
      <c r="A1079" s="6">
        <v>305</v>
      </c>
      <c r="B1079" s="6" t="s">
        <v>316</v>
      </c>
      <c r="C1079" s="7">
        <f t="shared" si="114"/>
        <v>0.50946706059889368</v>
      </c>
      <c r="D1079" s="7">
        <f t="shared" si="115"/>
        <v>0.53159851301115235</v>
      </c>
      <c r="E1079" s="7">
        <f t="shared" si="116"/>
        <v>0.18917978429608096</v>
      </c>
      <c r="F1079" s="7">
        <f t="shared" si="117"/>
        <v>0.78176010207313729</v>
      </c>
      <c r="G1079" s="7">
        <f t="shared" si="118"/>
        <v>0.90299284387029988</v>
      </c>
      <c r="H1079" s="7">
        <f t="shared" si="119"/>
        <v>0</v>
      </c>
      <c r="I1079" s="7">
        <f t="shared" si="120"/>
        <v>1.9802447174690544E-2</v>
      </c>
      <c r="J1079" s="7">
        <f t="shared" si="121"/>
        <v>0.29019641344706126</v>
      </c>
      <c r="K1079" s="7">
        <f t="shared" si="122"/>
        <v>3.2561458974385352E-2</v>
      </c>
      <c r="L1079" s="7">
        <f t="shared" si="123"/>
        <v>0.19160615396702896</v>
      </c>
      <c r="M1079" s="6">
        <f t="shared" si="124"/>
        <v>3.4491647774127303</v>
      </c>
    </row>
    <row r="1080" spans="1:13" ht="21" x14ac:dyDescent="0.4">
      <c r="A1080" s="6">
        <v>306</v>
      </c>
      <c r="B1080" s="6" t="s">
        <v>317</v>
      </c>
      <c r="C1080" s="7">
        <f t="shared" si="114"/>
        <v>0.68001881074366799</v>
      </c>
      <c r="D1080" s="7">
        <f t="shared" si="115"/>
        <v>0</v>
      </c>
      <c r="E1080" s="7">
        <f t="shared" si="116"/>
        <v>0.14876965427972358</v>
      </c>
      <c r="F1080" s="7">
        <f t="shared" si="117"/>
        <v>0.86422897484667649</v>
      </c>
      <c r="G1080" s="7">
        <f t="shared" si="118"/>
        <v>0.90266287243284138</v>
      </c>
      <c r="H1080" s="7">
        <f t="shared" si="119"/>
        <v>0.17098445595854922</v>
      </c>
      <c r="I1080" s="7">
        <f t="shared" si="120"/>
        <v>7.8020939819210752E-2</v>
      </c>
      <c r="J1080" s="7">
        <f t="shared" si="121"/>
        <v>0.49618889985632952</v>
      </c>
      <c r="K1080" s="7">
        <f t="shared" si="122"/>
        <v>3.4645642777555365E-2</v>
      </c>
      <c r="L1080" s="7">
        <f t="shared" si="123"/>
        <v>0.26622492250502294</v>
      </c>
      <c r="M1080" s="6">
        <f t="shared" si="124"/>
        <v>3.6417451732195776</v>
      </c>
    </row>
    <row r="1081" spans="1:13" ht="21" x14ac:dyDescent="0.4">
      <c r="A1081" s="6">
        <v>307</v>
      </c>
      <c r="B1081" s="6" t="s">
        <v>318</v>
      </c>
      <c r="C1081" s="7">
        <f t="shared" si="114"/>
        <v>0.74638261718295307</v>
      </c>
      <c r="D1081" s="7">
        <f t="shared" si="115"/>
        <v>0.79182156133828996</v>
      </c>
      <c r="E1081" s="7">
        <f t="shared" si="116"/>
        <v>0.30376972077291692</v>
      </c>
      <c r="F1081" s="7">
        <f t="shared" si="117"/>
        <v>0.85135634781366654</v>
      </c>
      <c r="G1081" s="7">
        <f t="shared" si="118"/>
        <v>0.83136387776051501</v>
      </c>
      <c r="H1081" s="7">
        <f t="shared" si="119"/>
        <v>0.40414507772020719</v>
      </c>
      <c r="I1081" s="7">
        <f t="shared" si="120"/>
        <v>2.2812192179342817E-2</v>
      </c>
      <c r="J1081" s="7">
        <f t="shared" si="121"/>
        <v>0.83015273155252234</v>
      </c>
      <c r="K1081" s="7">
        <f t="shared" si="122"/>
        <v>1.5478019937497711E-2</v>
      </c>
      <c r="L1081" s="7">
        <f t="shared" si="123"/>
        <v>0.23835011880135482</v>
      </c>
      <c r="M1081" s="6">
        <f t="shared" si="124"/>
        <v>5.0356322650592666</v>
      </c>
    </row>
    <row r="1082" spans="1:13" ht="21" x14ac:dyDescent="0.4">
      <c r="A1082" s="6">
        <v>308</v>
      </c>
      <c r="B1082" s="6" t="s">
        <v>318</v>
      </c>
      <c r="C1082" s="7">
        <f t="shared" si="114"/>
        <v>0.88387784896110422</v>
      </c>
      <c r="D1082" s="7">
        <f t="shared" si="115"/>
        <v>0.71747211895910779</v>
      </c>
      <c r="E1082" s="7">
        <f t="shared" si="116"/>
        <v>0.24973956832618907</v>
      </c>
      <c r="F1082" s="7">
        <f t="shared" si="117"/>
        <v>0.83795073331780523</v>
      </c>
      <c r="G1082" s="7">
        <f t="shared" si="118"/>
        <v>0.8788668117298486</v>
      </c>
      <c r="H1082" s="7">
        <f t="shared" si="119"/>
        <v>0.21243523316062179</v>
      </c>
      <c r="I1082" s="7">
        <f t="shared" si="120"/>
        <v>4.1122958053355502E-2</v>
      </c>
      <c r="J1082" s="7">
        <f t="shared" si="121"/>
        <v>0.3941714135479511</v>
      </c>
      <c r="K1082" s="7">
        <f t="shared" si="122"/>
        <v>5.1250945525911779E-2</v>
      </c>
      <c r="L1082" s="7">
        <f t="shared" si="123"/>
        <v>0.36137520062291983</v>
      </c>
      <c r="M1082" s="6">
        <f t="shared" si="124"/>
        <v>4.6282628322048147</v>
      </c>
    </row>
    <row r="1083" spans="1:13" ht="21" x14ac:dyDescent="0.4">
      <c r="A1083" s="6">
        <v>309</v>
      </c>
      <c r="B1083" s="6" t="s">
        <v>319</v>
      </c>
      <c r="C1083" s="7">
        <f t="shared" si="114"/>
        <v>0.85899507753026683</v>
      </c>
      <c r="D1083" s="7">
        <f t="shared" si="115"/>
        <v>0.92193308550185871</v>
      </c>
      <c r="E1083" s="7">
        <f t="shared" si="116"/>
        <v>0.16684250422231778</v>
      </c>
      <c r="F1083" s="7">
        <f t="shared" si="117"/>
        <v>0.74050552770458788</v>
      </c>
      <c r="G1083" s="7">
        <f t="shared" si="118"/>
        <v>0.75754157189991711</v>
      </c>
      <c r="H1083" s="7">
        <f t="shared" si="119"/>
        <v>0.13989637305699493</v>
      </c>
      <c r="I1083" s="7">
        <f t="shared" si="120"/>
        <v>5.6003900255229937E-2</v>
      </c>
      <c r="J1083" s="7">
        <f t="shared" si="121"/>
        <v>0.22490427331482984</v>
      </c>
      <c r="K1083" s="7">
        <f t="shared" si="122"/>
        <v>5.6713111086691831E-2</v>
      </c>
      <c r="L1083" s="7">
        <f t="shared" si="123"/>
        <v>0.19703030122558085</v>
      </c>
      <c r="M1083" s="6">
        <f t="shared" si="124"/>
        <v>4.1203657257982753</v>
      </c>
    </row>
    <row r="1084" spans="1:13" ht="21" x14ac:dyDescent="0.4">
      <c r="A1084" s="6">
        <v>310</v>
      </c>
      <c r="B1084" s="6" t="s">
        <v>320</v>
      </c>
      <c r="C1084" s="7">
        <f t="shared" si="114"/>
        <v>0.85297505004224994</v>
      </c>
      <c r="D1084" s="7">
        <f t="shared" si="115"/>
        <v>0.75092936802973986</v>
      </c>
      <c r="E1084" s="7">
        <f t="shared" si="116"/>
        <v>0.27242261300518211</v>
      </c>
      <c r="F1084" s="7">
        <f t="shared" si="117"/>
        <v>0.66633407847920789</v>
      </c>
      <c r="G1084" s="7">
        <f t="shared" si="118"/>
        <v>0.79651677784900055</v>
      </c>
      <c r="H1084" s="7">
        <f t="shared" si="119"/>
        <v>0.20207253886010371</v>
      </c>
      <c r="I1084" s="7">
        <f t="shared" si="120"/>
        <v>0.14198223532389481</v>
      </c>
      <c r="J1084" s="7">
        <f t="shared" si="121"/>
        <v>0.45506881041019431</v>
      </c>
      <c r="K1084" s="7">
        <f t="shared" si="122"/>
        <v>2.9168381433605024E-2</v>
      </c>
      <c r="L1084" s="7">
        <f t="shared" si="123"/>
        <v>0.1394622530451092</v>
      </c>
      <c r="M1084" s="6">
        <f t="shared" si="124"/>
        <v>4.3069321064782882</v>
      </c>
    </row>
    <row r="1085" spans="1:13" ht="21" x14ac:dyDescent="0.4">
      <c r="A1085" s="6">
        <v>311</v>
      </c>
      <c r="B1085" s="6" t="s">
        <v>320</v>
      </c>
      <c r="C1085" s="7">
        <f t="shared" si="114"/>
        <v>0.65640153237820964</v>
      </c>
      <c r="D1085" s="7">
        <f t="shared" si="115"/>
        <v>0.60223048327137552</v>
      </c>
      <c r="E1085" s="7">
        <f t="shared" si="116"/>
        <v>0.32164974045490219</v>
      </c>
      <c r="F1085" s="7">
        <f t="shared" si="117"/>
        <v>0.74501913395796526</v>
      </c>
      <c r="G1085" s="7">
        <f t="shared" si="118"/>
        <v>0.90926238301603246</v>
      </c>
      <c r="H1085" s="7">
        <f t="shared" si="119"/>
        <v>0.21761658031088094</v>
      </c>
      <c r="I1085" s="7">
        <f t="shared" si="120"/>
        <v>3.6325002907834282E-2</v>
      </c>
      <c r="J1085" s="7">
        <f t="shared" si="121"/>
        <v>0.28982345716043773</v>
      </c>
      <c r="K1085" s="7">
        <f t="shared" si="122"/>
        <v>2.3663894103681936E-2</v>
      </c>
      <c r="L1085" s="7">
        <f t="shared" si="123"/>
        <v>9.3842733630791555E-2</v>
      </c>
      <c r="M1085" s="6">
        <f t="shared" si="124"/>
        <v>3.8958349411921107</v>
      </c>
    </row>
    <row r="1086" spans="1:13" ht="21" x14ac:dyDescent="0.4">
      <c r="A1086" s="6">
        <v>312</v>
      </c>
      <c r="B1086" s="6" t="s">
        <v>321</v>
      </c>
      <c r="C1086" s="7">
        <f t="shared" si="114"/>
        <v>0.5312541069803568</v>
      </c>
      <c r="D1086" s="7">
        <f t="shared" si="115"/>
        <v>0.40520446096654278</v>
      </c>
      <c r="E1086" s="7">
        <f t="shared" si="116"/>
        <v>0.12514683913523389</v>
      </c>
      <c r="F1086" s="7">
        <f t="shared" si="117"/>
        <v>0.76743641235960292</v>
      </c>
      <c r="G1086" s="7">
        <f t="shared" si="118"/>
        <v>0.81858019252476832</v>
      </c>
      <c r="H1086" s="7">
        <f t="shared" si="119"/>
        <v>0.11917098445595856</v>
      </c>
      <c r="I1086" s="7">
        <f t="shared" si="120"/>
        <v>1.0540545437830838E-2</v>
      </c>
      <c r="J1086" s="7">
        <f t="shared" si="121"/>
        <v>0.5265875616030079</v>
      </c>
      <c r="K1086" s="7">
        <f t="shared" si="122"/>
        <v>3.1245128724502889E-2</v>
      </c>
      <c r="L1086" s="7">
        <f t="shared" si="123"/>
        <v>0.24805100876375433</v>
      </c>
      <c r="M1086" s="6">
        <f t="shared" si="124"/>
        <v>3.583217240951559</v>
      </c>
    </row>
    <row r="1087" spans="1:13" ht="21" x14ac:dyDescent="0.4">
      <c r="A1087" s="6">
        <v>313</v>
      </c>
      <c r="B1087" s="6" t="s">
        <v>322</v>
      </c>
      <c r="C1087" s="7">
        <f t="shared" si="114"/>
        <v>0.72075872541176178</v>
      </c>
      <c r="D1087" s="7">
        <f t="shared" si="115"/>
        <v>0.79182156133828996</v>
      </c>
      <c r="E1087" s="7">
        <f t="shared" si="116"/>
        <v>0.23352631135659416</v>
      </c>
      <c r="F1087" s="7">
        <f t="shared" si="117"/>
        <v>0.71819512105249383</v>
      </c>
      <c r="G1087" s="7">
        <f t="shared" si="118"/>
        <v>0.79393601784331658</v>
      </c>
      <c r="H1087" s="7">
        <f t="shared" si="119"/>
        <v>0.21761658031088094</v>
      </c>
      <c r="I1087" s="7">
        <f t="shared" si="120"/>
        <v>2.110363290226052E-2</v>
      </c>
      <c r="J1087" s="7">
        <f t="shared" si="121"/>
        <v>0.53881828874148863</v>
      </c>
      <c r="K1087" s="7">
        <f t="shared" si="122"/>
        <v>1.3683139122447655E-2</v>
      </c>
      <c r="L1087" s="7">
        <f t="shared" si="123"/>
        <v>0.19003296462517683</v>
      </c>
      <c r="M1087" s="6">
        <f t="shared" si="124"/>
        <v>4.2394923427047102</v>
      </c>
    </row>
    <row r="1088" spans="1:13" ht="21" x14ac:dyDescent="0.4">
      <c r="A1088" s="6">
        <v>314</v>
      </c>
      <c r="B1088" s="6" t="s">
        <v>323</v>
      </c>
      <c r="C1088" s="7">
        <f t="shared" si="114"/>
        <v>0.8002556178669249</v>
      </c>
      <c r="D1088" s="7">
        <f t="shared" si="115"/>
        <v>0.68401486988847571</v>
      </c>
      <c r="E1088" s="7">
        <f t="shared" si="116"/>
        <v>0.21541578193778899</v>
      </c>
      <c r="F1088" s="7">
        <f t="shared" si="117"/>
        <v>0.81425298449645234</v>
      </c>
      <c r="G1088" s="7">
        <f t="shared" si="118"/>
        <v>0.8902640979114036</v>
      </c>
      <c r="H1088" s="7">
        <f t="shared" si="119"/>
        <v>0.10880829015544047</v>
      </c>
      <c r="I1088" s="7">
        <f t="shared" si="120"/>
        <v>3.1259156002381279E-2</v>
      </c>
      <c r="J1088" s="7">
        <f t="shared" si="121"/>
        <v>0.30222846363035921</v>
      </c>
      <c r="K1088" s="7">
        <f t="shared" si="122"/>
        <v>1.2233095040977806E-2</v>
      </c>
      <c r="L1088" s="7">
        <f t="shared" si="123"/>
        <v>0.25878984706048319</v>
      </c>
      <c r="M1088" s="6">
        <f t="shared" si="124"/>
        <v>4.1175222039906867</v>
      </c>
    </row>
    <row r="1089" spans="1:13" ht="21" x14ac:dyDescent="0.4">
      <c r="A1089" s="6">
        <v>315</v>
      </c>
      <c r="B1089" s="6" t="s">
        <v>324</v>
      </c>
      <c r="C1089" s="7">
        <f t="shared" si="114"/>
        <v>0.24286878614958171</v>
      </c>
      <c r="D1089" s="7">
        <f t="shared" si="115"/>
        <v>0.69888475836431219</v>
      </c>
      <c r="E1089" s="7">
        <f t="shared" si="116"/>
        <v>0.15414008785967279</v>
      </c>
      <c r="F1089" s="7">
        <f t="shared" si="117"/>
        <v>0.74369184079533102</v>
      </c>
      <c r="G1089" s="7">
        <f t="shared" si="118"/>
        <v>0.65678312671130368</v>
      </c>
      <c r="H1089" s="7">
        <f t="shared" si="119"/>
        <v>5.1813471502590663E-2</v>
      </c>
      <c r="I1089" s="7">
        <f t="shared" si="120"/>
        <v>0.93276907919911867</v>
      </c>
      <c r="J1089" s="7">
        <f t="shared" si="121"/>
        <v>0.2227355278405144</v>
      </c>
      <c r="K1089" s="7">
        <f t="shared" si="122"/>
        <v>1.660326605035425E-2</v>
      </c>
      <c r="L1089" s="7">
        <f t="shared" si="123"/>
        <v>0.16805916320530112</v>
      </c>
      <c r="M1089" s="6">
        <f t="shared" si="124"/>
        <v>3.888349107678081</v>
      </c>
    </row>
    <row r="1090" spans="1:13" ht="21" x14ac:dyDescent="0.4">
      <c r="A1090" s="6">
        <v>316</v>
      </c>
      <c r="B1090" s="6" t="s">
        <v>325</v>
      </c>
      <c r="C1090" s="7">
        <f t="shared" si="114"/>
        <v>0.64314487302883483</v>
      </c>
      <c r="D1090" s="7">
        <f t="shared" si="115"/>
        <v>0.86245353159851301</v>
      </c>
      <c r="E1090" s="7">
        <f t="shared" si="116"/>
        <v>0.36534463422094371</v>
      </c>
      <c r="F1090" s="7">
        <f t="shared" si="117"/>
        <v>0.62693049538705292</v>
      </c>
      <c r="G1090" s="7">
        <f t="shared" si="118"/>
        <v>0.74122719802547254</v>
      </c>
      <c r="H1090" s="7">
        <f t="shared" si="119"/>
        <v>0.59067357512953345</v>
      </c>
      <c r="I1090" s="7">
        <f t="shared" si="120"/>
        <v>5.1310083526841126E-2</v>
      </c>
      <c r="J1090" s="7">
        <f t="shared" si="121"/>
        <v>9.2306539008413888E-2</v>
      </c>
      <c r="K1090" s="7">
        <f t="shared" si="122"/>
        <v>6.0452908094029881E-2</v>
      </c>
      <c r="L1090" s="7">
        <f t="shared" si="123"/>
        <v>0.32913468516069505</v>
      </c>
      <c r="M1090" s="6">
        <f t="shared" si="124"/>
        <v>4.3629785231803302</v>
      </c>
    </row>
    <row r="1091" spans="1:13" ht="21" x14ac:dyDescent="0.4">
      <c r="A1091" s="6">
        <v>317</v>
      </c>
      <c r="B1091" s="6" t="s">
        <v>326</v>
      </c>
      <c r="C1091" s="7">
        <f t="shared" si="114"/>
        <v>0.43475546531148435</v>
      </c>
      <c r="D1091" s="7">
        <f t="shared" si="115"/>
        <v>0.63197026022304825</v>
      </c>
      <c r="E1091" s="7">
        <f t="shared" si="116"/>
        <v>0.1633604773324705</v>
      </c>
      <c r="F1091" s="7">
        <f t="shared" si="117"/>
        <v>0.89293445694056039</v>
      </c>
      <c r="G1091" s="7">
        <f t="shared" si="118"/>
        <v>0.83261311517761138</v>
      </c>
      <c r="H1091" s="7">
        <f t="shared" si="119"/>
        <v>9.8445595854922366E-2</v>
      </c>
      <c r="I1091" s="7">
        <f t="shared" si="120"/>
        <v>0.19008743584154186</v>
      </c>
      <c r="J1091" s="7">
        <f t="shared" si="121"/>
        <v>0.7348331671005337</v>
      </c>
      <c r="K1091" s="7">
        <f t="shared" si="122"/>
        <v>5.4738920359486722E-2</v>
      </c>
      <c r="L1091" s="7">
        <f t="shared" si="123"/>
        <v>0.40494278413228413</v>
      </c>
      <c r="M1091" s="6">
        <f t="shared" si="124"/>
        <v>4.4386816782739427</v>
      </c>
    </row>
    <row r="1092" spans="1:13" ht="21" x14ac:dyDescent="0.4">
      <c r="A1092" s="6">
        <v>318</v>
      </c>
      <c r="B1092" s="6" t="s">
        <v>327</v>
      </c>
      <c r="C1092" s="7">
        <f t="shared" si="114"/>
        <v>0.64611506813638198</v>
      </c>
      <c r="D1092" s="7">
        <f t="shared" si="115"/>
        <v>0.69144981412639406</v>
      </c>
      <c r="E1092" s="7">
        <f t="shared" si="116"/>
        <v>0.21685425135313657</v>
      </c>
      <c r="F1092" s="7">
        <f t="shared" si="117"/>
        <v>0.70874977724914989</v>
      </c>
      <c r="G1092" s="7">
        <f t="shared" si="118"/>
        <v>0.89643305655368388</v>
      </c>
      <c r="H1092" s="7">
        <f t="shared" si="119"/>
        <v>0.13989637305699493</v>
      </c>
      <c r="I1092" s="7">
        <f t="shared" si="120"/>
        <v>7.8065964487467943E-2</v>
      </c>
      <c r="J1092" s="7">
        <f t="shared" si="121"/>
        <v>0.77890609151690604</v>
      </c>
      <c r="K1092" s="7">
        <f t="shared" si="122"/>
        <v>0.19003714491159771</v>
      </c>
      <c r="L1092" s="7">
        <f t="shared" si="123"/>
        <v>0.29610585299613157</v>
      </c>
      <c r="M1092" s="6">
        <f t="shared" si="124"/>
        <v>4.6426133943878449</v>
      </c>
    </row>
    <row r="1093" spans="1:13" ht="21" x14ac:dyDescent="0.4">
      <c r="A1093" s="6">
        <v>319</v>
      </c>
      <c r="B1093" s="6" t="s">
        <v>328</v>
      </c>
      <c r="C1093" s="7">
        <f t="shared" si="114"/>
        <v>0.85020391758279357</v>
      </c>
      <c r="D1093" s="7">
        <f t="shared" si="115"/>
        <v>0.76951672862453535</v>
      </c>
      <c r="E1093" s="7">
        <f t="shared" si="116"/>
        <v>0.24083612974151883</v>
      </c>
      <c r="F1093" s="7">
        <f t="shared" si="117"/>
        <v>0.63352292526203313</v>
      </c>
      <c r="G1093" s="7">
        <f t="shared" si="118"/>
        <v>0.82414352402640323</v>
      </c>
      <c r="H1093" s="7">
        <f t="shared" si="119"/>
        <v>0.40414507772020719</v>
      </c>
      <c r="I1093" s="7">
        <f t="shared" si="120"/>
        <v>9.9819847123492386E-2</v>
      </c>
      <c r="J1093" s="7">
        <f t="shared" si="121"/>
        <v>0.40425575558033583</v>
      </c>
      <c r="K1093" s="7">
        <f t="shared" si="122"/>
        <v>4.4340822448707885E-2</v>
      </c>
      <c r="L1093" s="7">
        <f t="shared" si="123"/>
        <v>0.23852935003950704</v>
      </c>
      <c r="M1093" s="6">
        <f t="shared" si="124"/>
        <v>4.5093140781495356</v>
      </c>
    </row>
    <row r="1094" spans="1:13" ht="21" x14ac:dyDescent="0.4">
      <c r="A1094" s="6">
        <v>320</v>
      </c>
      <c r="B1094" s="6" t="s">
        <v>329</v>
      </c>
      <c r="C1094" s="7">
        <f t="shared" si="114"/>
        <v>0.86261230683911316</v>
      </c>
      <c r="D1094" s="7">
        <f t="shared" si="115"/>
        <v>0.71375464684014878</v>
      </c>
      <c r="E1094" s="7">
        <f t="shared" si="116"/>
        <v>0.11025679671257659</v>
      </c>
      <c r="F1094" s="7">
        <f t="shared" si="117"/>
        <v>0.93995846908961345</v>
      </c>
      <c r="G1094" s="7">
        <f t="shared" si="118"/>
        <v>0.93891050412774768</v>
      </c>
      <c r="H1094" s="7">
        <f t="shared" si="119"/>
        <v>0.18652849740932645</v>
      </c>
      <c r="I1094" s="7">
        <f t="shared" si="120"/>
        <v>0.12901246318116324</v>
      </c>
      <c r="J1094" s="7">
        <f t="shared" si="121"/>
        <v>0.53131649851693852</v>
      </c>
      <c r="K1094" s="7">
        <f t="shared" si="122"/>
        <v>2.1298758901274875E-2</v>
      </c>
      <c r="L1094" s="7">
        <f t="shared" si="123"/>
        <v>0.38389402434283898</v>
      </c>
      <c r="M1094" s="6">
        <f t="shared" si="124"/>
        <v>4.8175429659607412</v>
      </c>
    </row>
    <row r="1095" spans="1:13" ht="21" x14ac:dyDescent="0.4">
      <c r="A1095" s="6">
        <v>321</v>
      </c>
      <c r="B1095" s="6" t="s">
        <v>330</v>
      </c>
      <c r="C1095" s="7">
        <f t="shared" si="114"/>
        <v>0.55337715696862644</v>
      </c>
      <c r="D1095" s="7">
        <f t="shared" si="115"/>
        <v>0.80669144981412644</v>
      </c>
      <c r="E1095" s="7">
        <f t="shared" si="116"/>
        <v>0.25117582130175947</v>
      </c>
      <c r="F1095" s="7">
        <f t="shared" si="117"/>
        <v>0.86422057019749876</v>
      </c>
      <c r="G1095" s="7">
        <f t="shared" si="118"/>
        <v>0</v>
      </c>
      <c r="H1095" s="7">
        <f t="shared" si="119"/>
        <v>0.16580310880829027</v>
      </c>
      <c r="I1095" s="7">
        <f t="shared" si="120"/>
        <v>0.55244291274584734</v>
      </c>
      <c r="J1095" s="7">
        <f t="shared" si="121"/>
        <v>0.38517130067536492</v>
      </c>
      <c r="K1095" s="7">
        <f t="shared" si="122"/>
        <v>1.3946305506849301E-2</v>
      </c>
      <c r="L1095" s="7">
        <f t="shared" si="123"/>
        <v>0.23112779321087615</v>
      </c>
      <c r="M1095" s="6">
        <f t="shared" si="124"/>
        <v>3.8239564192292392</v>
      </c>
    </row>
    <row r="1096" spans="1:13" ht="21" x14ac:dyDescent="0.4">
      <c r="A1096" s="6">
        <v>322</v>
      </c>
      <c r="B1096" s="6" t="s">
        <v>331</v>
      </c>
      <c r="C1096" s="7">
        <f t="shared" ref="C1096:C1154" si="125">($C$388-C323)/($C$388-$C$387)</f>
        <v>0.88901924586158132</v>
      </c>
      <c r="D1096" s="7">
        <f t="shared" ref="D1096:D1154" si="126">($D$388-D323)/($D$388-$D$387)</f>
        <v>0.6394052044609666</v>
      </c>
      <c r="E1096" s="7">
        <f t="shared" ref="E1096:E1154" si="127">(E323-$E$387)/($E$388-$E$387)</f>
        <v>0.22816031065619918</v>
      </c>
      <c r="F1096" s="7">
        <f t="shared" ref="F1096:F1154" si="128">($F$388-F323)/($F$388-$F$387)</f>
        <v>0.85105880111527921</v>
      </c>
      <c r="G1096" s="7">
        <f t="shared" ref="G1096:G1154" si="129">($G$388-G323)/($G$388-$G$387)</f>
        <v>0.62271623187030678</v>
      </c>
      <c r="H1096" s="7">
        <f t="shared" ref="H1096:H1154" si="130">(H323-$H$387)/($H$388-$H$387)</f>
        <v>0.59585492227979264</v>
      </c>
      <c r="I1096" s="7">
        <f t="shared" ref="I1096:I1154" si="131">(I323-$I$387)/($I$388-$I$387)</f>
        <v>0.11756088863917276</v>
      </c>
      <c r="J1096" s="7">
        <f t="shared" ref="J1096:J1154" si="132">(J323-$J$387)/($J$388-$J$387)</f>
        <v>0.49819750456953044</v>
      </c>
      <c r="K1096" s="7">
        <f t="shared" ref="K1096:K1154" si="133">(K323-$K$387)/($K$388-$K$387)</f>
        <v>8.7066882575150654E-3</v>
      </c>
      <c r="L1096" s="7">
        <f t="shared" ref="L1096:L1154" si="134">(L323-$L$387)/($L$388-$L$387)</f>
        <v>0.32184069429871837</v>
      </c>
      <c r="M1096" s="6">
        <f t="shared" ref="M1096:M1154" si="135">SUM(C1096:L1096)</f>
        <v>4.772520492009062</v>
      </c>
    </row>
    <row r="1097" spans="1:13" ht="21" x14ac:dyDescent="0.4">
      <c r="A1097" s="6">
        <v>323</v>
      </c>
      <c r="B1097" s="6" t="s">
        <v>332</v>
      </c>
      <c r="C1097" s="7">
        <f t="shared" si="125"/>
        <v>0.79602212372879433</v>
      </c>
      <c r="D1097" s="7">
        <f t="shared" si="126"/>
        <v>0.78438661710037172</v>
      </c>
      <c r="E1097" s="7">
        <f t="shared" si="127"/>
        <v>0.2884940178290416</v>
      </c>
      <c r="F1097" s="7">
        <f t="shared" si="128"/>
        <v>0.73941413977387205</v>
      </c>
      <c r="G1097" s="7">
        <f t="shared" si="129"/>
        <v>0.80981958232600815</v>
      </c>
      <c r="H1097" s="7">
        <f t="shared" si="130"/>
        <v>5.1813471502591395E-3</v>
      </c>
      <c r="I1097" s="7">
        <f t="shared" si="131"/>
        <v>6.1967223466806602E-2</v>
      </c>
      <c r="J1097" s="7">
        <f t="shared" si="132"/>
        <v>0.29673344410445773</v>
      </c>
      <c r="K1097" s="7">
        <f t="shared" si="133"/>
        <v>2.3997135195802904E-2</v>
      </c>
      <c r="L1097" s="7">
        <f t="shared" si="134"/>
        <v>0.15203178409238466</v>
      </c>
      <c r="M1097" s="6">
        <f t="shared" si="135"/>
        <v>3.9580474147677993</v>
      </c>
    </row>
    <row r="1098" spans="1:13" ht="21" x14ac:dyDescent="0.4">
      <c r="A1098" s="6">
        <v>324</v>
      </c>
      <c r="B1098" s="6" t="s">
        <v>333</v>
      </c>
      <c r="C1098" s="7">
        <f t="shared" si="125"/>
        <v>0.63382456158964717</v>
      </c>
      <c r="D1098" s="7">
        <f t="shared" si="126"/>
        <v>0.69888475836431219</v>
      </c>
      <c r="E1098" s="7">
        <f t="shared" si="127"/>
        <v>0.13247882191792967</v>
      </c>
      <c r="F1098" s="7">
        <f t="shared" si="128"/>
        <v>0.76270444005009086</v>
      </c>
      <c r="G1098" s="7">
        <f t="shared" si="129"/>
        <v>0.92069905499673832</v>
      </c>
      <c r="H1098" s="7">
        <f t="shared" si="130"/>
        <v>0.33160621761658032</v>
      </c>
      <c r="I1098" s="7">
        <f t="shared" si="131"/>
        <v>6.8854860593239323E-2</v>
      </c>
      <c r="J1098" s="7">
        <f t="shared" si="132"/>
        <v>0.44606528619212082</v>
      </c>
      <c r="K1098" s="7">
        <f t="shared" si="133"/>
        <v>2.0436610981489411E-2</v>
      </c>
      <c r="L1098" s="7">
        <f t="shared" si="134"/>
        <v>0.14990233751176449</v>
      </c>
      <c r="M1098" s="6">
        <f t="shared" si="135"/>
        <v>4.1654569498139118</v>
      </c>
    </row>
    <row r="1099" spans="1:13" ht="21" x14ac:dyDescent="0.4">
      <c r="A1099" s="6">
        <v>325</v>
      </c>
      <c r="B1099" s="6" t="s">
        <v>333</v>
      </c>
      <c r="C1099" s="7">
        <f t="shared" si="125"/>
        <v>0.85516252606085164</v>
      </c>
      <c r="D1099" s="7">
        <f t="shared" si="126"/>
        <v>0.71375464684014878</v>
      </c>
      <c r="E1099" s="7">
        <f t="shared" si="127"/>
        <v>0.14109855621112927</v>
      </c>
      <c r="F1099" s="7">
        <f t="shared" si="128"/>
        <v>0.90651044252225199</v>
      </c>
      <c r="G1099" s="7">
        <f t="shared" si="129"/>
        <v>0.85880935015238957</v>
      </c>
      <c r="H1099" s="7">
        <f t="shared" si="130"/>
        <v>0.27461139896373055</v>
      </c>
      <c r="I1099" s="7">
        <f t="shared" si="131"/>
        <v>2.3433190022073055E-2</v>
      </c>
      <c r="J1099" s="7">
        <f t="shared" si="132"/>
        <v>0.34029008338220712</v>
      </c>
      <c r="K1099" s="7">
        <f t="shared" si="133"/>
        <v>2.0248989434378695E-2</v>
      </c>
      <c r="L1099" s="7">
        <f t="shared" si="134"/>
        <v>0.21403429430566501</v>
      </c>
      <c r="M1099" s="6">
        <f t="shared" si="135"/>
        <v>4.3479534778948254</v>
      </c>
    </row>
    <row r="1100" spans="1:13" ht="21" x14ac:dyDescent="0.4">
      <c r="A1100" s="6">
        <v>326</v>
      </c>
      <c r="B1100" s="6" t="s">
        <v>334</v>
      </c>
      <c r="C1100" s="7">
        <f t="shared" si="125"/>
        <v>0.44303936486025458</v>
      </c>
      <c r="D1100" s="7">
        <f t="shared" si="126"/>
        <v>0.84386617100371752</v>
      </c>
      <c r="E1100" s="7">
        <f t="shared" si="127"/>
        <v>0.33520548613173634</v>
      </c>
      <c r="F1100" s="7">
        <f t="shared" si="128"/>
        <v>0.88696773107935978</v>
      </c>
      <c r="G1100" s="7">
        <f t="shared" si="129"/>
        <v>0.6145966102296746</v>
      </c>
      <c r="H1100" s="7">
        <f t="shared" si="130"/>
        <v>0.19689119170984457</v>
      </c>
      <c r="I1100" s="7">
        <f t="shared" si="131"/>
        <v>0.50394780001542783</v>
      </c>
      <c r="J1100" s="7">
        <f t="shared" si="132"/>
        <v>0.42904196069396044</v>
      </c>
      <c r="K1100" s="7">
        <f t="shared" si="133"/>
        <v>4.1558874658682979E-2</v>
      </c>
      <c r="L1100" s="7">
        <f t="shared" si="134"/>
        <v>0.29370267276444195</v>
      </c>
      <c r="M1100" s="6">
        <f t="shared" si="135"/>
        <v>4.5888178631471002</v>
      </c>
    </row>
    <row r="1101" spans="1:13" ht="21" x14ac:dyDescent="0.4">
      <c r="A1101" s="6">
        <v>327</v>
      </c>
      <c r="B1101" s="6" t="s">
        <v>335</v>
      </c>
      <c r="C1101" s="7">
        <f t="shared" si="125"/>
        <v>0.68102708278902424</v>
      </c>
      <c r="D1101" s="7">
        <f t="shared" si="126"/>
        <v>0.54646840148698883</v>
      </c>
      <c r="E1101" s="7">
        <f t="shared" si="127"/>
        <v>0.14180781693980599</v>
      </c>
      <c r="F1101" s="7">
        <f t="shared" si="128"/>
        <v>0.77235660457569888</v>
      </c>
      <c r="G1101" s="7">
        <f t="shared" si="129"/>
        <v>0.90078546452782482</v>
      </c>
      <c r="H1101" s="7">
        <f t="shared" si="130"/>
        <v>0.25388601036269437</v>
      </c>
      <c r="I1101" s="7">
        <f t="shared" si="131"/>
        <v>4.2480610359028871E-2</v>
      </c>
      <c r="J1101" s="7">
        <f t="shared" si="132"/>
        <v>0.40047990949631301</v>
      </c>
      <c r="K1101" s="7">
        <f t="shared" si="133"/>
        <v>7.7034867590419515E-3</v>
      </c>
      <c r="L1101" s="7">
        <f t="shared" si="134"/>
        <v>0.22570021216261699</v>
      </c>
      <c r="M1101" s="6">
        <f t="shared" si="135"/>
        <v>3.9726955994590383</v>
      </c>
    </row>
    <row r="1102" spans="1:13" ht="21" x14ac:dyDescent="0.4">
      <c r="A1102" s="6">
        <v>328</v>
      </c>
      <c r="B1102" s="6" t="s">
        <v>336</v>
      </c>
      <c r="C1102" s="7">
        <f t="shared" si="125"/>
        <v>0.826977668545681</v>
      </c>
      <c r="D1102" s="7">
        <f t="shared" si="126"/>
        <v>0.76951672862453535</v>
      </c>
      <c r="E1102" s="7">
        <f t="shared" si="127"/>
        <v>0.1725808668052681</v>
      </c>
      <c r="F1102" s="7">
        <f t="shared" si="128"/>
        <v>0.82165982487674849</v>
      </c>
      <c r="G1102" s="7">
        <f t="shared" si="129"/>
        <v>0.85700934186808675</v>
      </c>
      <c r="H1102" s="7">
        <f t="shared" si="130"/>
        <v>0.3730569948186529</v>
      </c>
      <c r="I1102" s="7">
        <f t="shared" si="131"/>
        <v>3.2024544920273533E-2</v>
      </c>
      <c r="J1102" s="7">
        <f t="shared" si="132"/>
        <v>0.68683191883391614</v>
      </c>
      <c r="K1102" s="7">
        <f t="shared" si="133"/>
        <v>2.0522625075472759E-2</v>
      </c>
      <c r="L1102" s="7">
        <f t="shared" si="134"/>
        <v>0.1544499232680909</v>
      </c>
      <c r="M1102" s="6">
        <f t="shared" si="135"/>
        <v>4.7146304376367265</v>
      </c>
    </row>
    <row r="1103" spans="1:13" ht="21" x14ac:dyDescent="0.4">
      <c r="A1103" s="6">
        <v>329</v>
      </c>
      <c r="B1103" s="6" t="s">
        <v>337</v>
      </c>
      <c r="C1103" s="7">
        <f t="shared" si="125"/>
        <v>0.77053161521110314</v>
      </c>
      <c r="D1103" s="7">
        <f t="shared" si="126"/>
        <v>0.50557620817843862</v>
      </c>
      <c r="E1103" s="7">
        <f t="shared" si="127"/>
        <v>0.10983345671514769</v>
      </c>
      <c r="F1103" s="7">
        <f t="shared" si="128"/>
        <v>0.85159298292301355</v>
      </c>
      <c r="G1103" s="7">
        <f t="shared" si="129"/>
        <v>0.9451226653914947</v>
      </c>
      <c r="H1103" s="7">
        <f t="shared" si="130"/>
        <v>0.15025906735751304</v>
      </c>
      <c r="I1103" s="7">
        <f t="shared" si="131"/>
        <v>2.4078078795695193E-2</v>
      </c>
      <c r="J1103" s="7">
        <f t="shared" si="132"/>
        <v>0.54280136956438874</v>
      </c>
      <c r="K1103" s="7">
        <f t="shared" si="133"/>
        <v>2.9685570039344897E-2</v>
      </c>
      <c r="L1103" s="7">
        <f t="shared" si="134"/>
        <v>0.41078263568090007</v>
      </c>
      <c r="M1103" s="6">
        <f t="shared" si="135"/>
        <v>4.3402636498570395</v>
      </c>
    </row>
    <row r="1104" spans="1:13" ht="21" x14ac:dyDescent="0.4">
      <c r="A1104" s="6">
        <v>330</v>
      </c>
      <c r="B1104" s="6" t="s">
        <v>338</v>
      </c>
      <c r="C1104" s="7">
        <f t="shared" si="125"/>
        <v>0.86415014612030894</v>
      </c>
      <c r="D1104" s="7">
        <f t="shared" si="126"/>
        <v>0.87360594795539026</v>
      </c>
      <c r="E1104" s="7">
        <f t="shared" si="127"/>
        <v>0.11275472434138498</v>
      </c>
      <c r="F1104" s="7">
        <f t="shared" si="128"/>
        <v>0.72711307311993911</v>
      </c>
      <c r="G1104" s="7">
        <f t="shared" si="129"/>
        <v>0.83800214483077162</v>
      </c>
      <c r="H1104" s="7">
        <f t="shared" si="130"/>
        <v>0.20725388601036265</v>
      </c>
      <c r="I1104" s="7">
        <f t="shared" si="131"/>
        <v>4.843469377989526E-2</v>
      </c>
      <c r="J1104" s="7">
        <f t="shared" si="132"/>
        <v>0.34946167935929462</v>
      </c>
      <c r="K1104" s="7">
        <f t="shared" si="133"/>
        <v>2.4048677411601174E-2</v>
      </c>
      <c r="L1104" s="7">
        <f t="shared" si="134"/>
        <v>0.11905270078610503</v>
      </c>
      <c r="M1104" s="6">
        <f t="shared" si="135"/>
        <v>4.1638776737150529</v>
      </c>
    </row>
    <row r="1105" spans="1:13" ht="21" x14ac:dyDescent="0.4">
      <c r="A1105" s="6">
        <v>331</v>
      </c>
      <c r="B1105" s="6" t="s">
        <v>339</v>
      </c>
      <c r="C1105" s="7">
        <f t="shared" si="125"/>
        <v>0.59266407575331526</v>
      </c>
      <c r="D1105" s="7">
        <f t="shared" si="126"/>
        <v>0.94423791821561343</v>
      </c>
      <c r="E1105" s="7">
        <f t="shared" si="127"/>
        <v>0.32880884093498308</v>
      </c>
      <c r="F1105" s="7">
        <f t="shared" si="128"/>
        <v>0.80106075961971257</v>
      </c>
      <c r="G1105" s="7">
        <f t="shared" si="129"/>
        <v>0.66301721778915024</v>
      </c>
      <c r="H1105" s="7">
        <f t="shared" si="130"/>
        <v>0.15544041450777199</v>
      </c>
      <c r="I1105" s="7">
        <f t="shared" si="131"/>
        <v>0.44887934219480652</v>
      </c>
      <c r="J1105" s="7">
        <f t="shared" si="132"/>
        <v>0.17027984206032518</v>
      </c>
      <c r="K1105" s="7">
        <f t="shared" si="133"/>
        <v>3.7443931803442881E-2</v>
      </c>
      <c r="L1105" s="7">
        <f t="shared" si="134"/>
        <v>0.15622316103767833</v>
      </c>
      <c r="M1105" s="6">
        <f t="shared" si="135"/>
        <v>4.2980555039167996</v>
      </c>
    </row>
    <row r="1106" spans="1:13" ht="21" x14ac:dyDescent="0.4">
      <c r="A1106" s="6">
        <v>332</v>
      </c>
      <c r="B1106" s="6" t="s">
        <v>340</v>
      </c>
      <c r="C1106" s="7">
        <f t="shared" si="125"/>
        <v>1</v>
      </c>
      <c r="D1106" s="7">
        <f t="shared" si="126"/>
        <v>0.8401486988847584</v>
      </c>
      <c r="E1106" s="7">
        <f t="shared" si="127"/>
        <v>0.1381817214644461</v>
      </c>
      <c r="F1106" s="7">
        <f t="shared" si="128"/>
        <v>0.88738530943850291</v>
      </c>
      <c r="G1106" s="7">
        <f t="shared" si="129"/>
        <v>0.93131089543941936</v>
      </c>
      <c r="H1106" s="7">
        <f t="shared" si="130"/>
        <v>0.22279792746113988</v>
      </c>
      <c r="I1106" s="7">
        <f t="shared" si="131"/>
        <v>0.16811722769527129</v>
      </c>
      <c r="J1106" s="7">
        <f t="shared" si="132"/>
        <v>0.45243990131231704</v>
      </c>
      <c r="K1106" s="7">
        <f t="shared" si="133"/>
        <v>1.6007843800631895E-2</v>
      </c>
      <c r="L1106" s="7">
        <f t="shared" si="134"/>
        <v>0.29946412629681951</v>
      </c>
      <c r="M1106" s="6">
        <f t="shared" si="135"/>
        <v>4.9558536517933067</v>
      </c>
    </row>
    <row r="1107" spans="1:13" ht="21" x14ac:dyDescent="0.4">
      <c r="A1107" s="6">
        <v>333</v>
      </c>
      <c r="B1107" s="6" t="s">
        <v>341</v>
      </c>
      <c r="C1107" s="7">
        <f t="shared" si="125"/>
        <v>0.65927593863205536</v>
      </c>
      <c r="D1107" s="7">
        <f t="shared" si="126"/>
        <v>0.73605947955390327</v>
      </c>
      <c r="E1107" s="7">
        <f t="shared" si="127"/>
        <v>0.33738646287241736</v>
      </c>
      <c r="F1107" s="7">
        <f t="shared" si="128"/>
        <v>0.78190032700941725</v>
      </c>
      <c r="G1107" s="7">
        <f t="shared" si="129"/>
        <v>0.61561191648050573</v>
      </c>
      <c r="H1107" s="7">
        <f t="shared" si="130"/>
        <v>0.10362694300518133</v>
      </c>
      <c r="I1107" s="7">
        <f t="shared" si="131"/>
        <v>0.35886802727057515</v>
      </c>
      <c r="J1107" s="7">
        <f t="shared" si="132"/>
        <v>0.23698285783248829</v>
      </c>
      <c r="K1107" s="7">
        <f t="shared" si="133"/>
        <v>5.6335009575964372E-2</v>
      </c>
      <c r="L1107" s="7">
        <f t="shared" si="134"/>
        <v>0.14005694330263196</v>
      </c>
      <c r="M1107" s="6">
        <f t="shared" si="135"/>
        <v>4.0261039055351393</v>
      </c>
    </row>
    <row r="1108" spans="1:13" ht="21" x14ac:dyDescent="0.4">
      <c r="A1108" s="6">
        <v>334</v>
      </c>
      <c r="B1108" s="6" t="s">
        <v>342</v>
      </c>
      <c r="C1108" s="7">
        <f t="shared" si="125"/>
        <v>0.57307732116861698</v>
      </c>
      <c r="D1108" s="7">
        <f t="shared" si="126"/>
        <v>0.35315985130111521</v>
      </c>
      <c r="E1108" s="7">
        <f t="shared" si="127"/>
        <v>0.19272608793946466</v>
      </c>
      <c r="F1108" s="7">
        <f t="shared" si="128"/>
        <v>0.9636135090226452</v>
      </c>
      <c r="G1108" s="7">
        <f t="shared" si="129"/>
        <v>0.81248547985482922</v>
      </c>
      <c r="H1108" s="7">
        <f t="shared" si="130"/>
        <v>0.19689119170984457</v>
      </c>
      <c r="I1108" s="7">
        <f t="shared" si="131"/>
        <v>5.6974278437564294E-2</v>
      </c>
      <c r="J1108" s="7">
        <f t="shared" si="132"/>
        <v>0.61859513692607582</v>
      </c>
      <c r="K1108" s="7">
        <f t="shared" si="133"/>
        <v>9.7989494176436764E-2</v>
      </c>
      <c r="L1108" s="7">
        <f t="shared" si="134"/>
        <v>0.33772167120634256</v>
      </c>
      <c r="M1108" s="6">
        <f t="shared" si="135"/>
        <v>4.2032340217429356</v>
      </c>
    </row>
    <row r="1109" spans="1:13" ht="21" x14ac:dyDescent="0.4">
      <c r="A1109" s="6">
        <v>335</v>
      </c>
      <c r="B1109" s="6" t="s">
        <v>343</v>
      </c>
      <c r="C1109" s="7">
        <f t="shared" si="125"/>
        <v>0.62695499940620503</v>
      </c>
      <c r="D1109" s="7">
        <f t="shared" si="126"/>
        <v>0.60223048327137552</v>
      </c>
      <c r="E1109" s="7">
        <f t="shared" si="127"/>
        <v>0.19929118255927872</v>
      </c>
      <c r="F1109" s="7">
        <f t="shared" si="128"/>
        <v>0.65499981189068091</v>
      </c>
      <c r="G1109" s="7">
        <f t="shared" si="129"/>
        <v>0.8782602694142646</v>
      </c>
      <c r="H1109" s="7">
        <f t="shared" si="130"/>
        <v>0.13989637305699493</v>
      </c>
      <c r="I1109" s="7">
        <f t="shared" si="131"/>
        <v>4.1918062192284897E-3</v>
      </c>
      <c r="J1109" s="7">
        <f t="shared" si="132"/>
        <v>0.54267267117619089</v>
      </c>
      <c r="K1109" s="7">
        <f t="shared" si="133"/>
        <v>4.8064117717241624E-2</v>
      </c>
      <c r="L1109" s="7">
        <f t="shared" si="134"/>
        <v>0.22619350289259355</v>
      </c>
      <c r="M1109" s="6">
        <f t="shared" si="135"/>
        <v>3.9227552176040548</v>
      </c>
    </row>
    <row r="1110" spans="1:13" ht="21" x14ac:dyDescent="0.4">
      <c r="A1110" s="6">
        <v>336</v>
      </c>
      <c r="B1110" s="6" t="s">
        <v>344</v>
      </c>
      <c r="C1110" s="7">
        <f t="shared" si="125"/>
        <v>0.73183696643851182</v>
      </c>
      <c r="D1110" s="7">
        <f t="shared" si="126"/>
        <v>0.96654275092936792</v>
      </c>
      <c r="E1110" s="7">
        <f t="shared" si="127"/>
        <v>0.68291612548595437</v>
      </c>
      <c r="F1110" s="7">
        <f t="shared" si="128"/>
        <v>0.92080876346576845</v>
      </c>
      <c r="G1110" s="7">
        <f t="shared" si="129"/>
        <v>0.6849593192524599</v>
      </c>
      <c r="H1110" s="7">
        <f t="shared" si="130"/>
        <v>0.48704663212435234</v>
      </c>
      <c r="I1110" s="7">
        <f t="shared" si="131"/>
        <v>1</v>
      </c>
      <c r="J1110" s="7">
        <f t="shared" si="132"/>
        <v>0.11568132270833276</v>
      </c>
      <c r="K1110" s="7">
        <f t="shared" si="133"/>
        <v>1.941783627255611E-2</v>
      </c>
      <c r="L1110" s="7">
        <f t="shared" si="134"/>
        <v>0.29994134730189059</v>
      </c>
      <c r="M1110" s="6">
        <f t="shared" si="135"/>
        <v>5.909151063979194</v>
      </c>
    </row>
    <row r="1111" spans="1:13" ht="21" x14ac:dyDescent="0.4">
      <c r="A1111" s="6">
        <v>337</v>
      </c>
      <c r="B1111" s="6" t="s">
        <v>345</v>
      </c>
      <c r="C1111" s="7">
        <f t="shared" si="125"/>
        <v>0.67243582461728557</v>
      </c>
      <c r="D1111" s="7">
        <f t="shared" si="126"/>
        <v>0.95167286245353155</v>
      </c>
      <c r="E1111" s="7">
        <f t="shared" si="127"/>
        <v>0.47483675921041563</v>
      </c>
      <c r="F1111" s="7">
        <f t="shared" si="128"/>
        <v>0.96001676152455995</v>
      </c>
      <c r="G1111" s="7">
        <f t="shared" si="129"/>
        <v>0.84829185644255289</v>
      </c>
      <c r="H1111" s="7">
        <f t="shared" si="130"/>
        <v>1</v>
      </c>
      <c r="I1111" s="7">
        <f t="shared" si="131"/>
        <v>8.1799022223713699E-2</v>
      </c>
      <c r="J1111" s="7">
        <f t="shared" si="132"/>
        <v>0.21696496876395641</v>
      </c>
      <c r="K1111" s="7">
        <f t="shared" si="133"/>
        <v>1.6151902206958592E-2</v>
      </c>
      <c r="L1111" s="7">
        <f t="shared" si="134"/>
        <v>8.3487354874855646E-2</v>
      </c>
      <c r="M1111" s="6">
        <f t="shared" si="135"/>
        <v>5.3056573123178294</v>
      </c>
    </row>
    <row r="1112" spans="1:13" ht="21" x14ac:dyDescent="0.4">
      <c r="A1112" s="6">
        <v>338</v>
      </c>
      <c r="B1112" s="6" t="s">
        <v>346</v>
      </c>
      <c r="C1112" s="7">
        <f t="shared" si="125"/>
        <v>0.60763836327530285</v>
      </c>
      <c r="D1112" s="7">
        <f t="shared" si="126"/>
        <v>0.45724907063197023</v>
      </c>
      <c r="E1112" s="7">
        <f t="shared" si="127"/>
        <v>0.18177465900074039</v>
      </c>
      <c r="F1112" s="7">
        <f t="shared" si="128"/>
        <v>0.95085538427593197</v>
      </c>
      <c r="G1112" s="7">
        <f t="shared" si="129"/>
        <v>0.92316788967084951</v>
      </c>
      <c r="H1112" s="7">
        <f t="shared" si="130"/>
        <v>0.10880829015544047</v>
      </c>
      <c r="I1112" s="7">
        <f t="shared" si="131"/>
        <v>2.5117443122662387E-2</v>
      </c>
      <c r="J1112" s="7">
        <f t="shared" si="132"/>
        <v>0.23663239259486959</v>
      </c>
      <c r="K1112" s="7">
        <f t="shared" si="133"/>
        <v>1.8505134821593008E-2</v>
      </c>
      <c r="L1112" s="7">
        <f t="shared" si="134"/>
        <v>0.29204396613554473</v>
      </c>
      <c r="M1112" s="6">
        <f t="shared" si="135"/>
        <v>3.8017925936849046</v>
      </c>
    </row>
    <row r="1113" spans="1:13" ht="21" x14ac:dyDescent="0.4">
      <c r="A1113" s="6">
        <v>339</v>
      </c>
      <c r="B1113" s="6" t="s">
        <v>347</v>
      </c>
      <c r="C1113" s="7">
        <f t="shared" si="125"/>
        <v>0.78252397034627941</v>
      </c>
      <c r="D1113" s="7">
        <f t="shared" si="126"/>
        <v>0.74721189591078063</v>
      </c>
      <c r="E1113" s="7">
        <f t="shared" si="127"/>
        <v>0.18405537553139151</v>
      </c>
      <c r="F1113" s="7">
        <f t="shared" si="128"/>
        <v>0.62275486661810697</v>
      </c>
      <c r="G1113" s="7">
        <f t="shared" si="129"/>
        <v>0.87668217164741491</v>
      </c>
      <c r="H1113" s="7">
        <f t="shared" si="130"/>
        <v>0.18652849740932645</v>
      </c>
      <c r="I1113" s="7">
        <f t="shared" si="131"/>
        <v>2.3824605818535387E-2</v>
      </c>
      <c r="J1113" s="7">
        <f t="shared" si="132"/>
        <v>0.2343285914523861</v>
      </c>
      <c r="K1113" s="7">
        <f t="shared" si="133"/>
        <v>2.7112708807306245E-2</v>
      </c>
      <c r="L1113" s="7">
        <f t="shared" si="134"/>
        <v>0.21093940577375359</v>
      </c>
      <c r="M1113" s="6">
        <f t="shared" si="135"/>
        <v>3.8959620893152818</v>
      </c>
    </row>
    <row r="1114" spans="1:13" ht="21" x14ac:dyDescent="0.4">
      <c r="A1114" s="6">
        <v>340</v>
      </c>
      <c r="B1114" s="6" t="s">
        <v>348</v>
      </c>
      <c r="C1114" s="7">
        <f t="shared" si="125"/>
        <v>0.79045281823783753</v>
      </c>
      <c r="D1114" s="7">
        <f t="shared" si="126"/>
        <v>0.70260223048327131</v>
      </c>
      <c r="E1114" s="7">
        <f t="shared" si="127"/>
        <v>0.19855754099305373</v>
      </c>
      <c r="F1114" s="7">
        <f t="shared" si="128"/>
        <v>0.78792020121791773</v>
      </c>
      <c r="G1114" s="7">
        <f t="shared" si="129"/>
        <v>0.85671208684964295</v>
      </c>
      <c r="H1114" s="7">
        <f t="shared" si="130"/>
        <v>0.18134715025906731</v>
      </c>
      <c r="I1114" s="7">
        <f t="shared" si="131"/>
        <v>6.0937491135133748E-2</v>
      </c>
      <c r="J1114" s="7">
        <f t="shared" si="132"/>
        <v>0.16200664291311995</v>
      </c>
      <c r="K1114" s="7">
        <f t="shared" si="133"/>
        <v>1.49860395559916E-2</v>
      </c>
      <c r="L1114" s="7">
        <f t="shared" si="134"/>
        <v>0.11843388282670839</v>
      </c>
      <c r="M1114" s="6">
        <f t="shared" si="135"/>
        <v>3.8739560844717444</v>
      </c>
    </row>
    <row r="1115" spans="1:13" ht="21" x14ac:dyDescent="0.4">
      <c r="A1115" s="6">
        <v>341</v>
      </c>
      <c r="B1115" s="6" t="s">
        <v>349</v>
      </c>
      <c r="C1115" s="7">
        <f t="shared" si="125"/>
        <v>0.34126395567052104</v>
      </c>
      <c r="D1115" s="7">
        <f t="shared" si="126"/>
        <v>0.21933085501858743</v>
      </c>
      <c r="E1115" s="7">
        <f t="shared" si="127"/>
        <v>0.11123424665428419</v>
      </c>
      <c r="F1115" s="7">
        <f t="shared" si="128"/>
        <v>0.98915709574339683</v>
      </c>
      <c r="G1115" s="7">
        <f t="shared" si="129"/>
        <v>0.87818513682182908</v>
      </c>
      <c r="H1115" s="7">
        <f t="shared" si="130"/>
        <v>0.20207253886010371</v>
      </c>
      <c r="I1115" s="7">
        <f t="shared" si="131"/>
        <v>7.9379316672667233E-3</v>
      </c>
      <c r="J1115" s="7">
        <f t="shared" si="132"/>
        <v>0.46362004634136883</v>
      </c>
      <c r="K1115" s="7">
        <f t="shared" si="133"/>
        <v>2.9554022076896263E-2</v>
      </c>
      <c r="L1115" s="7">
        <f t="shared" si="134"/>
        <v>0.38979907166686262</v>
      </c>
      <c r="M1115" s="6">
        <f t="shared" si="135"/>
        <v>3.6321549005211167</v>
      </c>
    </row>
    <row r="1116" spans="1:13" ht="21" x14ac:dyDescent="0.4">
      <c r="A1116" s="6">
        <v>342</v>
      </c>
      <c r="B1116" s="6" t="s">
        <v>350</v>
      </c>
      <c r="C1116" s="7">
        <f t="shared" si="125"/>
        <v>0.74150916395219135</v>
      </c>
      <c r="D1116" s="7">
        <f t="shared" si="126"/>
        <v>0.70631970260223043</v>
      </c>
      <c r="E1116" s="7">
        <f t="shared" si="127"/>
        <v>0.16348903083954314</v>
      </c>
      <c r="F1116" s="7">
        <f t="shared" si="128"/>
        <v>0.99637465457721286</v>
      </c>
      <c r="G1116" s="7">
        <f t="shared" si="129"/>
        <v>0.86333110398228352</v>
      </c>
      <c r="H1116" s="7">
        <f t="shared" si="130"/>
        <v>0.39896373056994827</v>
      </c>
      <c r="I1116" s="7">
        <f t="shared" si="131"/>
        <v>3.3897689046947226E-2</v>
      </c>
      <c r="J1116" s="7">
        <f t="shared" si="132"/>
        <v>0.48975609876922022</v>
      </c>
      <c r="K1116" s="7">
        <f t="shared" si="133"/>
        <v>1.7195961670842207E-2</v>
      </c>
      <c r="L1116" s="7">
        <f t="shared" si="134"/>
        <v>0.37073845171929681</v>
      </c>
      <c r="M1116" s="6">
        <f t="shared" si="135"/>
        <v>4.7815755877297157</v>
      </c>
    </row>
    <row r="1117" spans="1:13" ht="21" x14ac:dyDescent="0.4">
      <c r="A1117" s="6">
        <v>343</v>
      </c>
      <c r="B1117" s="6" t="s">
        <v>351</v>
      </c>
      <c r="C1117" s="7">
        <f t="shared" si="125"/>
        <v>0.94189313083236159</v>
      </c>
      <c r="D1117" s="7">
        <f t="shared" si="126"/>
        <v>0.81784386617100369</v>
      </c>
      <c r="E1117" s="7">
        <f t="shared" si="127"/>
        <v>0.28461081533953647</v>
      </c>
      <c r="F1117" s="7">
        <f t="shared" si="128"/>
        <v>0.86333967449368787</v>
      </c>
      <c r="G1117" s="7">
        <f t="shared" si="129"/>
        <v>0.91430910509501773</v>
      </c>
      <c r="H1117" s="7">
        <f t="shared" si="130"/>
        <v>0.42487046632124359</v>
      </c>
      <c r="I1117" s="7">
        <f t="shared" si="131"/>
        <v>0.19042903910366679</v>
      </c>
      <c r="J1117" s="7">
        <f t="shared" si="132"/>
        <v>0.45124072512172353</v>
      </c>
      <c r="K1117" s="7">
        <f t="shared" si="133"/>
        <v>1.3579544919542818E-2</v>
      </c>
      <c r="L1117" s="7">
        <f t="shared" si="134"/>
        <v>0.11757110784890247</v>
      </c>
      <c r="M1117" s="6">
        <f t="shared" si="135"/>
        <v>5.0196874752466867</v>
      </c>
    </row>
    <row r="1118" spans="1:13" ht="21" x14ac:dyDescent="0.4">
      <c r="A1118" s="6">
        <v>344</v>
      </c>
      <c r="B1118" s="6" t="s">
        <v>352</v>
      </c>
      <c r="C1118" s="7">
        <f t="shared" si="125"/>
        <v>0.84904666362955239</v>
      </c>
      <c r="D1118" s="7">
        <f t="shared" si="126"/>
        <v>0.75092936802973986</v>
      </c>
      <c r="E1118" s="7">
        <f t="shared" si="127"/>
        <v>0.16067193588283021</v>
      </c>
      <c r="F1118" s="7">
        <f t="shared" si="128"/>
        <v>0.66347477259396948</v>
      </c>
      <c r="G1118" s="7">
        <f t="shared" si="129"/>
        <v>0.909417542707746</v>
      </c>
      <c r="H1118" s="7">
        <f t="shared" si="130"/>
        <v>0.34715025906735758</v>
      </c>
      <c r="I1118" s="7">
        <f t="shared" si="131"/>
        <v>6.2208287285818585E-2</v>
      </c>
      <c r="J1118" s="7">
        <f t="shared" si="132"/>
        <v>0.51930031648634278</v>
      </c>
      <c r="K1118" s="7">
        <f t="shared" si="133"/>
        <v>1.6163589357692829E-2</v>
      </c>
      <c r="L1118" s="7">
        <f t="shared" si="134"/>
        <v>0.47913520799819675</v>
      </c>
      <c r="M1118" s="6">
        <f t="shared" si="135"/>
        <v>4.7574979430392474</v>
      </c>
    </row>
    <row r="1119" spans="1:13" ht="21" x14ac:dyDescent="0.4">
      <c r="A1119" s="6">
        <v>345</v>
      </c>
      <c r="B1119" s="6" t="s">
        <v>353</v>
      </c>
      <c r="C1119" s="7">
        <f t="shared" si="125"/>
        <v>0.82211471386987633</v>
      </c>
      <c r="D1119" s="7">
        <f t="shared" si="126"/>
        <v>0.85501858736059477</v>
      </c>
      <c r="E1119" s="7">
        <f t="shared" si="127"/>
        <v>9.6556982450229922E-2</v>
      </c>
      <c r="F1119" s="7">
        <f t="shared" si="128"/>
        <v>0.746040696948013</v>
      </c>
      <c r="G1119" s="7">
        <f t="shared" si="129"/>
        <v>0.93279268943506388</v>
      </c>
      <c r="H1119" s="7">
        <f t="shared" si="130"/>
        <v>0.43523316062176165</v>
      </c>
      <c r="I1119" s="7">
        <f t="shared" si="131"/>
        <v>6.9269166378596786E-2</v>
      </c>
      <c r="J1119" s="7">
        <f t="shared" si="132"/>
        <v>0.69746257887370722</v>
      </c>
      <c r="K1119" s="7">
        <f t="shared" si="133"/>
        <v>1.3521028702260693E-2</v>
      </c>
      <c r="L1119" s="7">
        <f t="shared" si="134"/>
        <v>0.37644239890512499</v>
      </c>
      <c r="M1119" s="6">
        <f t="shared" si="135"/>
        <v>5.0444520035452296</v>
      </c>
    </row>
    <row r="1120" spans="1:13" ht="21" x14ac:dyDescent="0.4">
      <c r="A1120" s="6">
        <v>346</v>
      </c>
      <c r="B1120" s="6" t="s">
        <v>354</v>
      </c>
      <c r="C1120" s="7">
        <f t="shared" si="125"/>
        <v>0.52456048126318866</v>
      </c>
      <c r="D1120" s="7">
        <f t="shared" si="126"/>
        <v>0.47583643122676578</v>
      </c>
      <c r="E1120" s="7">
        <f t="shared" si="127"/>
        <v>0.24639939358207699</v>
      </c>
      <c r="F1120" s="7">
        <f t="shared" si="128"/>
        <v>0.77991859920331441</v>
      </c>
      <c r="G1120" s="7">
        <f t="shared" si="129"/>
        <v>0.64747228212840791</v>
      </c>
      <c r="H1120" s="7">
        <f t="shared" si="130"/>
        <v>5.6994818652849805E-2</v>
      </c>
      <c r="I1120" s="7">
        <f t="shared" si="131"/>
        <v>0.34189049482622458</v>
      </c>
      <c r="J1120" s="7">
        <f t="shared" si="132"/>
        <v>0.54930113659976665</v>
      </c>
      <c r="K1120" s="7">
        <f t="shared" si="133"/>
        <v>2.7104469648843232E-2</v>
      </c>
      <c r="L1120" s="7">
        <f t="shared" si="134"/>
        <v>0.26052023180227607</v>
      </c>
      <c r="M1120" s="6">
        <f t="shared" si="135"/>
        <v>3.9099983389337147</v>
      </c>
    </row>
    <row r="1121" spans="1:13" ht="21" x14ac:dyDescent="0.4">
      <c r="A1121" s="6">
        <v>347</v>
      </c>
      <c r="B1121" s="6" t="s">
        <v>355</v>
      </c>
      <c r="C1121" s="7">
        <f t="shared" si="125"/>
        <v>0.6024522276547073</v>
      </c>
      <c r="D1121" s="7">
        <f t="shared" si="126"/>
        <v>0.24535315985130116</v>
      </c>
      <c r="E1121" s="7">
        <f t="shared" si="127"/>
        <v>0.13546658273748047</v>
      </c>
      <c r="F1121" s="7">
        <f t="shared" si="128"/>
        <v>0.9246721816352621</v>
      </c>
      <c r="G1121" s="7">
        <f t="shared" si="129"/>
        <v>0.90434804630378052</v>
      </c>
      <c r="H1121" s="7">
        <f t="shared" si="130"/>
        <v>0.21761658031088094</v>
      </c>
      <c r="I1121" s="7">
        <f t="shared" si="131"/>
        <v>2.700668127716074E-2</v>
      </c>
      <c r="J1121" s="7">
        <f t="shared" si="132"/>
        <v>0.43631611772729362</v>
      </c>
      <c r="K1121" s="7">
        <f t="shared" si="133"/>
        <v>5.976430902359736E-3</v>
      </c>
      <c r="L1121" s="7">
        <f t="shared" si="134"/>
        <v>0.24914427013392998</v>
      </c>
      <c r="M1121" s="6">
        <f t="shared" si="135"/>
        <v>3.7483522785341568</v>
      </c>
    </row>
    <row r="1122" spans="1:13" ht="21" x14ac:dyDescent="0.4">
      <c r="A1122" s="6">
        <v>348</v>
      </c>
      <c r="B1122" s="6" t="s">
        <v>356</v>
      </c>
      <c r="C1122" s="7">
        <f t="shared" si="125"/>
        <v>0.60908372476463346</v>
      </c>
      <c r="D1122" s="7">
        <f t="shared" si="126"/>
        <v>0.3605947955390334</v>
      </c>
      <c r="E1122" s="7">
        <f t="shared" si="127"/>
        <v>0.16213478613572596</v>
      </c>
      <c r="F1122" s="7">
        <f t="shared" si="128"/>
        <v>0.9712457709408856</v>
      </c>
      <c r="G1122" s="7">
        <f t="shared" si="129"/>
        <v>0.86074079422770233</v>
      </c>
      <c r="H1122" s="7">
        <f t="shared" si="130"/>
        <v>0.31606217616580312</v>
      </c>
      <c r="I1122" s="7">
        <f t="shared" si="131"/>
        <v>1.2554236255448038E-2</v>
      </c>
      <c r="J1122" s="7">
        <f t="shared" si="132"/>
        <v>0.44887698335610804</v>
      </c>
      <c r="K1122" s="7">
        <f t="shared" si="133"/>
        <v>2.6855618031849257E-2</v>
      </c>
      <c r="L1122" s="7">
        <f t="shared" si="134"/>
        <v>0.20124618983053544</v>
      </c>
      <c r="M1122" s="6">
        <f t="shared" si="135"/>
        <v>3.9693950752477241</v>
      </c>
    </row>
    <row r="1123" spans="1:13" ht="21" x14ac:dyDescent="0.4">
      <c r="A1123" s="6">
        <v>349</v>
      </c>
      <c r="B1123" s="6" t="s">
        <v>357</v>
      </c>
      <c r="C1123" s="7">
        <f t="shared" si="125"/>
        <v>0.79971703056347976</v>
      </c>
      <c r="D1123" s="7">
        <f t="shared" si="126"/>
        <v>0.75092936802973986</v>
      </c>
      <c r="E1123" s="7">
        <f t="shared" si="127"/>
        <v>0.20688248879589696</v>
      </c>
      <c r="F1123" s="7">
        <f t="shared" si="128"/>
        <v>0.86545315623439956</v>
      </c>
      <c r="G1123" s="7">
        <f t="shared" si="129"/>
        <v>0.91754536827925859</v>
      </c>
      <c r="H1123" s="7">
        <f t="shared" si="130"/>
        <v>0.37823834196891187</v>
      </c>
      <c r="I1123" s="7">
        <f t="shared" si="131"/>
        <v>2.563020439089328E-2</v>
      </c>
      <c r="J1123" s="7">
        <f t="shared" si="132"/>
        <v>0.44751558971428534</v>
      </c>
      <c r="K1123" s="7">
        <f t="shared" si="133"/>
        <v>2.2839914980060654E-2</v>
      </c>
      <c r="L1123" s="7">
        <f t="shared" si="134"/>
        <v>0.24064856459455211</v>
      </c>
      <c r="M1123" s="6">
        <f t="shared" si="135"/>
        <v>4.6554000275514777</v>
      </c>
    </row>
    <row r="1124" spans="1:13" ht="21" x14ac:dyDescent="0.4">
      <c r="A1124" s="6">
        <v>350</v>
      </c>
      <c r="B1124" s="6" t="s">
        <v>358</v>
      </c>
      <c r="C1124" s="7">
        <f t="shared" si="125"/>
        <v>0.80131288258954669</v>
      </c>
      <c r="D1124" s="7">
        <f t="shared" si="126"/>
        <v>0.77323420074349436</v>
      </c>
      <c r="E1124" s="7">
        <f t="shared" si="127"/>
        <v>0.1337532747897707</v>
      </c>
      <c r="F1124" s="7">
        <f t="shared" si="128"/>
        <v>0.79305860466766342</v>
      </c>
      <c r="G1124" s="7">
        <f t="shared" si="129"/>
        <v>0.84925656896695312</v>
      </c>
      <c r="H1124" s="7">
        <f t="shared" si="130"/>
        <v>0.29533678756476694</v>
      </c>
      <c r="I1124" s="7">
        <f t="shared" si="131"/>
        <v>0.22335038403355034</v>
      </c>
      <c r="J1124" s="7">
        <f t="shared" si="132"/>
        <v>0.36552583780942183</v>
      </c>
      <c r="K1124" s="7">
        <f t="shared" si="133"/>
        <v>1.5003167500459691E-2</v>
      </c>
      <c r="L1124" s="7">
        <f t="shared" si="134"/>
        <v>0.30257380169802034</v>
      </c>
      <c r="M1124" s="6">
        <f t="shared" si="135"/>
        <v>4.5524055103636476</v>
      </c>
    </row>
    <row r="1125" spans="1:13" ht="21" x14ac:dyDescent="0.4">
      <c r="A1125" s="6">
        <v>351</v>
      </c>
      <c r="B1125" s="6" t="s">
        <v>359</v>
      </c>
      <c r="C1125" s="7">
        <f t="shared" si="125"/>
        <v>0.80240127180468157</v>
      </c>
      <c r="D1125" s="7">
        <f t="shared" si="126"/>
        <v>0.97397769516728616</v>
      </c>
      <c r="E1125" s="7">
        <f t="shared" si="127"/>
        <v>0.14572869890552209</v>
      </c>
      <c r="F1125" s="7">
        <f t="shared" si="128"/>
        <v>0.65301857066953051</v>
      </c>
      <c r="G1125" s="7">
        <f t="shared" si="129"/>
        <v>0.91033701865905736</v>
      </c>
      <c r="H1125" s="7">
        <f t="shared" si="130"/>
        <v>0.25906735751295329</v>
      </c>
      <c r="I1125" s="7">
        <f t="shared" si="131"/>
        <v>4.7675201642154698E-2</v>
      </c>
      <c r="J1125" s="7">
        <f t="shared" si="132"/>
        <v>0.63385347943311676</v>
      </c>
      <c r="K1125" s="7">
        <f t="shared" si="133"/>
        <v>2.4091508597198916E-2</v>
      </c>
      <c r="L1125" s="7">
        <f t="shared" si="134"/>
        <v>0.25681076425630223</v>
      </c>
      <c r="M1125" s="6">
        <f t="shared" si="135"/>
        <v>4.7069615666478049</v>
      </c>
    </row>
    <row r="1126" spans="1:13" ht="21" x14ac:dyDescent="0.4">
      <c r="A1126" s="6">
        <v>352</v>
      </c>
      <c r="B1126" s="6" t="s">
        <v>360</v>
      </c>
      <c r="C1126" s="7">
        <f t="shared" si="125"/>
        <v>0.79406668864085395</v>
      </c>
      <c r="D1126" s="7">
        <f t="shared" si="126"/>
        <v>0.6394052044609666</v>
      </c>
      <c r="E1126" s="7">
        <f t="shared" si="127"/>
        <v>0.26449440792244244</v>
      </c>
      <c r="F1126" s="7">
        <f t="shared" si="128"/>
        <v>0.95031777425603314</v>
      </c>
      <c r="G1126" s="7">
        <f t="shared" si="129"/>
        <v>0.79509613021071524</v>
      </c>
      <c r="H1126" s="7">
        <f t="shared" si="130"/>
        <v>0.39378238341968913</v>
      </c>
      <c r="I1126" s="7">
        <f t="shared" si="131"/>
        <v>0.11451244465929689</v>
      </c>
      <c r="J1126" s="7">
        <f t="shared" si="132"/>
        <v>0.17676743440807549</v>
      </c>
      <c r="K1126" s="7">
        <f t="shared" si="133"/>
        <v>6.7283565457813199E-3</v>
      </c>
      <c r="L1126" s="7">
        <f t="shared" si="134"/>
        <v>0.12723974022063339</v>
      </c>
      <c r="M1126" s="6">
        <f t="shared" si="135"/>
        <v>4.2624105647444877</v>
      </c>
    </row>
    <row r="1127" spans="1:13" ht="21" x14ac:dyDescent="0.4">
      <c r="A1127" s="6">
        <v>353</v>
      </c>
      <c r="B1127" s="6" t="s">
        <v>361</v>
      </c>
      <c r="C1127" s="7">
        <f t="shared" si="125"/>
        <v>0.78185725820072038</v>
      </c>
      <c r="D1127" s="7">
        <f t="shared" si="126"/>
        <v>0.51672862453531598</v>
      </c>
      <c r="E1127" s="7">
        <f t="shared" si="127"/>
        <v>0.34213629331477446</v>
      </c>
      <c r="F1127" s="7">
        <f t="shared" si="128"/>
        <v>0.68875465238802291</v>
      </c>
      <c r="G1127" s="7">
        <f t="shared" si="129"/>
        <v>0.88827580039046972</v>
      </c>
      <c r="H1127" s="7">
        <f t="shared" si="130"/>
        <v>0.21761658031088094</v>
      </c>
      <c r="I1127" s="7">
        <f t="shared" si="131"/>
        <v>3.4120313765568969E-2</v>
      </c>
      <c r="J1127" s="7">
        <f t="shared" si="132"/>
        <v>0.53464089532283865</v>
      </c>
      <c r="K1127" s="7">
        <f t="shared" si="133"/>
        <v>4.861093148039608E-2</v>
      </c>
      <c r="L1127" s="7">
        <f t="shared" si="134"/>
        <v>0.27485033386458668</v>
      </c>
      <c r="M1127" s="6">
        <f t="shared" si="135"/>
        <v>4.3275916835735737</v>
      </c>
    </row>
    <row r="1128" spans="1:13" ht="21" x14ac:dyDescent="0.4">
      <c r="A1128" s="6">
        <v>354</v>
      </c>
      <c r="B1128" s="6" t="s">
        <v>362</v>
      </c>
      <c r="C1128" s="7">
        <f t="shared" si="125"/>
        <v>0.5946579395717857</v>
      </c>
      <c r="D1128" s="7">
        <f t="shared" si="126"/>
        <v>0.96654275092936792</v>
      </c>
      <c r="E1128" s="7">
        <f t="shared" si="127"/>
        <v>0.47477691533643346</v>
      </c>
      <c r="F1128" s="7">
        <f t="shared" si="128"/>
        <v>0.91194698984282652</v>
      </c>
      <c r="G1128" s="7">
        <f t="shared" si="129"/>
        <v>0.56236786947511208</v>
      </c>
      <c r="H1128" s="7">
        <f t="shared" si="130"/>
        <v>0.63212435233160624</v>
      </c>
      <c r="I1128" s="7">
        <f t="shared" si="131"/>
        <v>0.60515444126664786</v>
      </c>
      <c r="J1128" s="7">
        <f t="shared" si="132"/>
        <v>0.19908016626623284</v>
      </c>
      <c r="K1128" s="7">
        <f t="shared" si="133"/>
        <v>3.7320438368743554E-2</v>
      </c>
      <c r="L1128" s="7">
        <f t="shared" si="134"/>
        <v>2.7898153216849908E-2</v>
      </c>
      <c r="M1128" s="6">
        <f t="shared" si="135"/>
        <v>5.0118700166056067</v>
      </c>
    </row>
    <row r="1129" spans="1:13" ht="21" x14ac:dyDescent="0.4">
      <c r="A1129" s="6">
        <v>355</v>
      </c>
      <c r="B1129" s="6" t="s">
        <v>363</v>
      </c>
      <c r="C1129" s="7">
        <f t="shared" si="125"/>
        <v>0.61221977412291673</v>
      </c>
      <c r="D1129" s="7">
        <f t="shared" si="126"/>
        <v>0.96282527881040891</v>
      </c>
      <c r="E1129" s="7">
        <f t="shared" si="127"/>
        <v>0.28948254996963485</v>
      </c>
      <c r="F1129" s="7">
        <f t="shared" si="128"/>
        <v>0.81135035043295334</v>
      </c>
      <c r="G1129" s="7">
        <f t="shared" si="129"/>
        <v>0.82774806834964509</v>
      </c>
      <c r="H1129" s="7">
        <f t="shared" si="130"/>
        <v>0.8704663212435233</v>
      </c>
      <c r="I1129" s="7">
        <f t="shared" si="131"/>
        <v>5.5058597246234964E-2</v>
      </c>
      <c r="J1129" s="7">
        <f t="shared" si="132"/>
        <v>0.68764268931882544</v>
      </c>
      <c r="K1129" s="7">
        <f t="shared" si="133"/>
        <v>1.9058821890386837E-2</v>
      </c>
      <c r="L1129" s="7">
        <f t="shared" si="134"/>
        <v>0.22269914930197138</v>
      </c>
      <c r="M1129" s="6">
        <f t="shared" si="135"/>
        <v>5.3585516006865008</v>
      </c>
    </row>
    <row r="1130" spans="1:13" ht="21" x14ac:dyDescent="0.4">
      <c r="A1130" s="6">
        <v>356</v>
      </c>
      <c r="B1130" s="6" t="s">
        <v>364</v>
      </c>
      <c r="C1130" s="7">
        <f t="shared" si="125"/>
        <v>0.88170541819778459</v>
      </c>
      <c r="D1130" s="7">
        <f t="shared" si="126"/>
        <v>0.82156133828996281</v>
      </c>
      <c r="E1130" s="7">
        <f t="shared" si="127"/>
        <v>0.21034678416752745</v>
      </c>
      <c r="F1130" s="7">
        <f t="shared" si="128"/>
        <v>0.75028803064494332</v>
      </c>
      <c r="G1130" s="7">
        <f t="shared" si="129"/>
        <v>0.93585534936095571</v>
      </c>
      <c r="H1130" s="7">
        <f t="shared" si="130"/>
        <v>0.23834196891191711</v>
      </c>
      <c r="I1130" s="7">
        <f t="shared" si="131"/>
        <v>5.2342654608933246E-2</v>
      </c>
      <c r="J1130" s="7">
        <f t="shared" si="132"/>
        <v>0.40910290374499653</v>
      </c>
      <c r="K1130" s="7">
        <f t="shared" si="133"/>
        <v>3.0264978432633462E-2</v>
      </c>
      <c r="L1130" s="7">
        <f t="shared" si="134"/>
        <v>0.21384802212923118</v>
      </c>
      <c r="M1130" s="6">
        <f t="shared" si="135"/>
        <v>4.5436574484888856</v>
      </c>
    </row>
    <row r="1131" spans="1:13" ht="21" x14ac:dyDescent="0.4">
      <c r="A1131" s="6">
        <v>357</v>
      </c>
      <c r="B1131" s="6" t="s">
        <v>365</v>
      </c>
      <c r="C1131" s="7">
        <f t="shared" si="125"/>
        <v>0.69571745194328327</v>
      </c>
      <c r="D1131" s="7">
        <f t="shared" si="126"/>
        <v>0.65799256505576209</v>
      </c>
      <c r="E1131" s="7">
        <f t="shared" si="127"/>
        <v>0.15541897361106802</v>
      </c>
      <c r="F1131" s="7">
        <f t="shared" si="128"/>
        <v>0.91305616024180269</v>
      </c>
      <c r="G1131" s="7">
        <f t="shared" si="129"/>
        <v>0.8393373114557553</v>
      </c>
      <c r="H1131" s="7">
        <f t="shared" si="130"/>
        <v>0.24870466321243523</v>
      </c>
      <c r="I1131" s="7">
        <f t="shared" si="131"/>
        <v>3.5390354845255947E-2</v>
      </c>
      <c r="J1131" s="7">
        <f t="shared" si="132"/>
        <v>0.57155785267887371</v>
      </c>
      <c r="K1131" s="7">
        <f t="shared" si="133"/>
        <v>3.1826075657219358E-2</v>
      </c>
      <c r="L1131" s="7">
        <f t="shared" si="134"/>
        <v>0.22265037253748274</v>
      </c>
      <c r="M1131" s="6">
        <f t="shared" si="135"/>
        <v>4.3716517812389384</v>
      </c>
    </row>
    <row r="1132" spans="1:13" ht="21" x14ac:dyDescent="0.4">
      <c r="A1132" s="6">
        <v>358</v>
      </c>
      <c r="B1132" s="6" t="s">
        <v>366</v>
      </c>
      <c r="C1132" s="7">
        <f t="shared" si="125"/>
        <v>0.67506102415597014</v>
      </c>
      <c r="D1132" s="7">
        <f t="shared" si="126"/>
        <v>0.81784386617100369</v>
      </c>
      <c r="E1132" s="7">
        <f t="shared" si="127"/>
        <v>0.23874602703169961</v>
      </c>
      <c r="F1132" s="7">
        <f t="shared" si="128"/>
        <v>0.97488507250480727</v>
      </c>
      <c r="G1132" s="7">
        <f t="shared" si="129"/>
        <v>0.9178847367697236</v>
      </c>
      <c r="H1132" s="7">
        <f t="shared" si="130"/>
        <v>0.49222797927461132</v>
      </c>
      <c r="I1132" s="7">
        <f t="shared" si="131"/>
        <v>1.9244069583252619E-2</v>
      </c>
      <c r="J1132" s="7">
        <f t="shared" si="132"/>
        <v>0.3710872037756856</v>
      </c>
      <c r="K1132" s="7">
        <f t="shared" si="133"/>
        <v>6.7077919574301164E-3</v>
      </c>
      <c r="L1132" s="7">
        <f t="shared" si="134"/>
        <v>0.29085746723011141</v>
      </c>
      <c r="M1132" s="6">
        <f t="shared" si="135"/>
        <v>4.8045452384542946</v>
      </c>
    </row>
    <row r="1133" spans="1:13" ht="21" x14ac:dyDescent="0.4">
      <c r="A1133" s="6">
        <v>359</v>
      </c>
      <c r="B1133" s="6" t="s">
        <v>367</v>
      </c>
      <c r="C1133" s="7">
        <f t="shared" si="125"/>
        <v>0.79081502475437115</v>
      </c>
      <c r="D1133" s="7">
        <f t="shared" si="126"/>
        <v>0.81040892193308545</v>
      </c>
      <c r="E1133" s="7">
        <f t="shared" si="127"/>
        <v>0.18919529937452079</v>
      </c>
      <c r="F1133" s="7">
        <f t="shared" si="128"/>
        <v>0.98129313091782677</v>
      </c>
      <c r="G1133" s="7">
        <f t="shared" si="129"/>
        <v>0.8881740564533207</v>
      </c>
      <c r="H1133" s="7">
        <f t="shared" si="130"/>
        <v>0.24352331606217625</v>
      </c>
      <c r="I1133" s="7">
        <f t="shared" si="131"/>
        <v>6.6473470329411158E-2</v>
      </c>
      <c r="J1133" s="7">
        <f t="shared" si="132"/>
        <v>8.2383162006339272E-2</v>
      </c>
      <c r="K1133" s="7">
        <f t="shared" si="133"/>
        <v>9.2511773482483774E-3</v>
      </c>
      <c r="L1133" s="7">
        <f t="shared" si="134"/>
        <v>0.25449777814864877</v>
      </c>
      <c r="M1133" s="6">
        <f t="shared" si="135"/>
        <v>4.3160153373279471</v>
      </c>
    </row>
    <row r="1134" spans="1:13" ht="21" x14ac:dyDescent="0.4">
      <c r="A1134" s="6">
        <v>360</v>
      </c>
      <c r="B1134" s="6" t="s">
        <v>368</v>
      </c>
      <c r="C1134" s="7">
        <f t="shared" si="125"/>
        <v>0.54147065958203389</v>
      </c>
      <c r="D1134" s="7">
        <f t="shared" si="126"/>
        <v>0.78438661710037172</v>
      </c>
      <c r="E1134" s="7">
        <f t="shared" si="127"/>
        <v>0.30396255103352593</v>
      </c>
      <c r="F1134" s="7">
        <f t="shared" si="128"/>
        <v>0.49411660181189637</v>
      </c>
      <c r="G1134" s="7">
        <f t="shared" si="129"/>
        <v>0.73691766537611059</v>
      </c>
      <c r="H1134" s="7">
        <f t="shared" si="130"/>
        <v>3.1088082901554469E-2</v>
      </c>
      <c r="I1134" s="7">
        <f t="shared" si="131"/>
        <v>0.76993704237010985</v>
      </c>
      <c r="J1134" s="7">
        <f t="shared" si="132"/>
        <v>0.18420579050992783</v>
      </c>
      <c r="K1134" s="7">
        <f t="shared" si="133"/>
        <v>2.8683299661052621E-2</v>
      </c>
      <c r="L1134" s="7">
        <f t="shared" si="134"/>
        <v>4.1174930655393759E-2</v>
      </c>
      <c r="M1134" s="6">
        <f t="shared" si="135"/>
        <v>3.915943241001977</v>
      </c>
    </row>
    <row r="1135" spans="1:13" ht="21" x14ac:dyDescent="0.4">
      <c r="A1135" s="6">
        <v>361</v>
      </c>
      <c r="B1135" s="6" t="s">
        <v>369</v>
      </c>
      <c r="C1135" s="7">
        <f t="shared" si="125"/>
        <v>0.65875549961307855</v>
      </c>
      <c r="D1135" s="7">
        <f t="shared" si="126"/>
        <v>0.68773234200743494</v>
      </c>
      <c r="E1135" s="7">
        <f t="shared" si="127"/>
        <v>0.22213159446244693</v>
      </c>
      <c r="F1135" s="7">
        <f t="shared" si="128"/>
        <v>0.93365075776427575</v>
      </c>
      <c r="G1135" s="7">
        <f t="shared" si="129"/>
        <v>0.86621387836366137</v>
      </c>
      <c r="H1135" s="7">
        <f t="shared" si="130"/>
        <v>0.25388601036269437</v>
      </c>
      <c r="I1135" s="7">
        <f t="shared" si="131"/>
        <v>2.8278275371306699E-2</v>
      </c>
      <c r="J1135" s="7">
        <f t="shared" si="132"/>
        <v>0.27274221768934653</v>
      </c>
      <c r="K1135" s="7">
        <f t="shared" si="133"/>
        <v>8.0035776302816285E-3</v>
      </c>
      <c r="L1135" s="7">
        <f t="shared" si="134"/>
        <v>0.17411602923610742</v>
      </c>
      <c r="M1135" s="6">
        <f t="shared" si="135"/>
        <v>4.1055101825006348</v>
      </c>
    </row>
    <row r="1136" spans="1:13" ht="21" x14ac:dyDescent="0.4">
      <c r="A1136" s="6">
        <v>362</v>
      </c>
      <c r="B1136" s="6" t="s">
        <v>370</v>
      </c>
      <c r="C1136" s="7">
        <f t="shared" si="125"/>
        <v>0.65035452341699762</v>
      </c>
      <c r="D1136" s="7">
        <f t="shared" si="126"/>
        <v>0.62081784386617112</v>
      </c>
      <c r="E1136" s="7">
        <f t="shared" si="127"/>
        <v>0.12956420361102378</v>
      </c>
      <c r="F1136" s="7">
        <f t="shared" si="128"/>
        <v>0.47051446693368826</v>
      </c>
      <c r="G1136" s="7">
        <f t="shared" si="129"/>
        <v>0.96094653910119465</v>
      </c>
      <c r="H1136" s="7">
        <f t="shared" si="130"/>
        <v>0.45077720207253891</v>
      </c>
      <c r="I1136" s="7">
        <f t="shared" si="131"/>
        <v>4.0494657341217072E-2</v>
      </c>
      <c r="J1136" s="7">
        <f t="shared" si="132"/>
        <v>0.22460702140539918</v>
      </c>
      <c r="K1136" s="7">
        <f t="shared" si="133"/>
        <v>1.2316489345304322E-2</v>
      </c>
      <c r="L1136" s="7">
        <f t="shared" si="134"/>
        <v>0.15452152561674087</v>
      </c>
      <c r="M1136" s="6">
        <f t="shared" si="135"/>
        <v>3.7149144727102761</v>
      </c>
    </row>
    <row r="1137" spans="1:13" ht="21" x14ac:dyDescent="0.4">
      <c r="A1137" s="6">
        <v>363</v>
      </c>
      <c r="B1137" s="6" t="s">
        <v>371</v>
      </c>
      <c r="C1137" s="7">
        <f t="shared" si="125"/>
        <v>0.30454973150754006</v>
      </c>
      <c r="D1137" s="7">
        <f t="shared" si="126"/>
        <v>0.61338289962825276</v>
      </c>
      <c r="E1137" s="7">
        <f t="shared" si="127"/>
        <v>0.25179420799957453</v>
      </c>
      <c r="F1137" s="7">
        <f t="shared" si="128"/>
        <v>0.91514407415501597</v>
      </c>
      <c r="G1137" s="7">
        <f t="shared" si="129"/>
        <v>0.8738070206795352</v>
      </c>
      <c r="H1137" s="7">
        <f t="shared" si="130"/>
        <v>0.15544041450777199</v>
      </c>
      <c r="I1137" s="7">
        <f t="shared" si="131"/>
        <v>0.66136833647712345</v>
      </c>
      <c r="J1137" s="7">
        <f t="shared" si="132"/>
        <v>0.35818195158648136</v>
      </c>
      <c r="K1137" s="7">
        <f t="shared" si="133"/>
        <v>3.4891240935922586E-2</v>
      </c>
      <c r="L1137" s="7">
        <f t="shared" si="134"/>
        <v>0.3077281396365969</v>
      </c>
      <c r="M1137" s="6">
        <f t="shared" si="135"/>
        <v>4.4762880171138146</v>
      </c>
    </row>
    <row r="1138" spans="1:13" ht="21" x14ac:dyDescent="0.4">
      <c r="A1138" s="6">
        <v>364</v>
      </c>
      <c r="B1138" s="6" t="s">
        <v>372</v>
      </c>
      <c r="C1138" s="7">
        <f t="shared" si="125"/>
        <v>0.85212076600876063</v>
      </c>
      <c r="D1138" s="7">
        <f t="shared" si="126"/>
        <v>0.65055762081784385</v>
      </c>
      <c r="E1138" s="7">
        <f t="shared" si="127"/>
        <v>0.2619277706605434</v>
      </c>
      <c r="F1138" s="7">
        <f t="shared" si="128"/>
        <v>0.53441729273377603</v>
      </c>
      <c r="G1138" s="7">
        <f t="shared" si="129"/>
        <v>0.82917718743124702</v>
      </c>
      <c r="H1138" s="7">
        <f t="shared" si="130"/>
        <v>0.41968911917098445</v>
      </c>
      <c r="I1138" s="7">
        <f t="shared" si="131"/>
        <v>5.3424942828530629E-2</v>
      </c>
      <c r="J1138" s="7">
        <f t="shared" si="132"/>
        <v>0.2421872644470611</v>
      </c>
      <c r="K1138" s="7">
        <f t="shared" si="133"/>
        <v>2.5184517809219386E-2</v>
      </c>
      <c r="L1138" s="7">
        <f t="shared" si="134"/>
        <v>0.34821331645247727</v>
      </c>
      <c r="M1138" s="6">
        <f t="shared" si="135"/>
        <v>4.2168997983604433</v>
      </c>
    </row>
    <row r="1139" spans="1:13" ht="21" x14ac:dyDescent="0.4">
      <c r="A1139" s="6">
        <v>365</v>
      </c>
      <c r="B1139" s="6" t="s">
        <v>373</v>
      </c>
      <c r="C1139" s="7">
        <f t="shared" si="125"/>
        <v>0.79224658602187814</v>
      </c>
      <c r="D1139" s="7">
        <f t="shared" si="126"/>
        <v>0.55390334572490707</v>
      </c>
      <c r="E1139" s="7">
        <f t="shared" si="127"/>
        <v>0.17194253214945904</v>
      </c>
      <c r="F1139" s="7">
        <f t="shared" si="128"/>
        <v>0.85418725483168356</v>
      </c>
      <c r="G1139" s="7">
        <f t="shared" si="129"/>
        <v>0.83189265526131662</v>
      </c>
      <c r="H1139" s="7">
        <f t="shared" si="130"/>
        <v>0.30051813471502586</v>
      </c>
      <c r="I1139" s="7">
        <f t="shared" si="131"/>
        <v>2.8723750179245805E-2</v>
      </c>
      <c r="J1139" s="7">
        <f t="shared" si="132"/>
        <v>0.47400977701367258</v>
      </c>
      <c r="K1139" s="7">
        <f t="shared" si="133"/>
        <v>8.1923993614655424E-2</v>
      </c>
      <c r="L1139" s="7">
        <f t="shared" si="134"/>
        <v>0.39835830103168607</v>
      </c>
      <c r="M1139" s="6">
        <f t="shared" si="135"/>
        <v>4.4877063305435287</v>
      </c>
    </row>
    <row r="1140" spans="1:13" ht="21" x14ac:dyDescent="0.4">
      <c r="A1140" s="6">
        <v>366</v>
      </c>
      <c r="B1140" s="6" t="s">
        <v>374</v>
      </c>
      <c r="C1140" s="7">
        <f t="shared" si="125"/>
        <v>0.84905324897952561</v>
      </c>
      <c r="D1140" s="7">
        <f t="shared" si="126"/>
        <v>0.70260223048327131</v>
      </c>
      <c r="E1140" s="7">
        <f t="shared" si="127"/>
        <v>0.13586332545758401</v>
      </c>
      <c r="F1140" s="7">
        <f t="shared" si="128"/>
        <v>0.83571151360189622</v>
      </c>
      <c r="G1140" s="7">
        <f t="shared" si="129"/>
        <v>0.90357819957839658</v>
      </c>
      <c r="H1140" s="7">
        <f t="shared" si="130"/>
        <v>0.21243523316062179</v>
      </c>
      <c r="I1140" s="7">
        <f t="shared" si="131"/>
        <v>7.270608941301257E-2</v>
      </c>
      <c r="J1140" s="7">
        <f t="shared" si="132"/>
        <v>0.41287884883947212</v>
      </c>
      <c r="K1140" s="7">
        <f t="shared" si="133"/>
        <v>2.0854879614056354E-2</v>
      </c>
      <c r="L1140" s="7">
        <f t="shared" si="134"/>
        <v>0.16050612925106264</v>
      </c>
      <c r="M1140" s="6">
        <f t="shared" si="135"/>
        <v>4.3061896983788994</v>
      </c>
    </row>
    <row r="1141" spans="1:13" ht="21" x14ac:dyDescent="0.4">
      <c r="A1141" s="6">
        <v>367</v>
      </c>
      <c r="B1141" s="6" t="s">
        <v>375</v>
      </c>
      <c r="C1141" s="7">
        <f t="shared" si="125"/>
        <v>0.80243362631122361</v>
      </c>
      <c r="D1141" s="7">
        <f t="shared" si="126"/>
        <v>0.6802973977695167</v>
      </c>
      <c r="E1141" s="7">
        <f t="shared" si="127"/>
        <v>0.23908070943804388</v>
      </c>
      <c r="F1141" s="7">
        <f t="shared" si="128"/>
        <v>0.74539639211855346</v>
      </c>
      <c r="G1141" s="7">
        <f t="shared" si="129"/>
        <v>0.86769487811977264</v>
      </c>
      <c r="H1141" s="7">
        <f t="shared" si="130"/>
        <v>0.35233160621761656</v>
      </c>
      <c r="I1141" s="7">
        <f t="shared" si="131"/>
        <v>7.2113301104733601E-2</v>
      </c>
      <c r="J1141" s="7">
        <f t="shared" si="132"/>
        <v>0.42593949808346088</v>
      </c>
      <c r="K1141" s="7">
        <f t="shared" si="133"/>
        <v>2.2306081373380363E-2</v>
      </c>
      <c r="L1141" s="7">
        <f t="shared" si="134"/>
        <v>0.16822822790900574</v>
      </c>
      <c r="M1141" s="6">
        <f t="shared" si="135"/>
        <v>4.375821718445307</v>
      </c>
    </row>
    <row r="1142" spans="1:13" ht="21" x14ac:dyDescent="0.4">
      <c r="A1142" s="6">
        <v>368</v>
      </c>
      <c r="B1142" s="6" t="s">
        <v>376</v>
      </c>
      <c r="C1142" s="7">
        <f t="shared" si="125"/>
        <v>0.80169278925326992</v>
      </c>
      <c r="D1142" s="7">
        <f t="shared" si="126"/>
        <v>0.78810408921933095</v>
      </c>
      <c r="E1142" s="7">
        <f t="shared" si="127"/>
        <v>0.22653344385979698</v>
      </c>
      <c r="F1142" s="7">
        <f t="shared" si="128"/>
        <v>0.72890777536434104</v>
      </c>
      <c r="G1142" s="7">
        <f t="shared" si="129"/>
        <v>0.7107621086132393</v>
      </c>
      <c r="H1142" s="7">
        <f t="shared" si="130"/>
        <v>0.22797927461139902</v>
      </c>
      <c r="I1142" s="7">
        <f t="shared" si="131"/>
        <v>3.4401478665227386E-2</v>
      </c>
      <c r="J1142" s="7">
        <f t="shared" si="132"/>
        <v>0.54271129650619943</v>
      </c>
      <c r="K1142" s="7">
        <f t="shared" si="133"/>
        <v>2.5403995184316384E-2</v>
      </c>
      <c r="L1142" s="7">
        <f t="shared" si="134"/>
        <v>0.30760550428990713</v>
      </c>
      <c r="M1142" s="6">
        <f t="shared" si="135"/>
        <v>4.3941017555670276</v>
      </c>
    </row>
    <row r="1143" spans="1:13" ht="21" x14ac:dyDescent="0.4">
      <c r="A1143" s="6">
        <v>369</v>
      </c>
      <c r="B1143" s="6" t="s">
        <v>377</v>
      </c>
      <c r="C1143" s="7">
        <f t="shared" si="125"/>
        <v>0.74004250682542427</v>
      </c>
      <c r="D1143" s="7">
        <f t="shared" si="126"/>
        <v>0.89591078066914498</v>
      </c>
      <c r="E1143" s="7">
        <f t="shared" si="127"/>
        <v>0.27960166144325699</v>
      </c>
      <c r="F1143" s="7">
        <f t="shared" si="128"/>
        <v>0.88404784536754866</v>
      </c>
      <c r="G1143" s="7">
        <f t="shared" si="129"/>
        <v>0.73716475093993805</v>
      </c>
      <c r="H1143" s="7">
        <f t="shared" si="130"/>
        <v>0.39378238341968913</v>
      </c>
      <c r="I1143" s="7">
        <f t="shared" si="131"/>
        <v>0.14008480802023865</v>
      </c>
      <c r="J1143" s="7">
        <f t="shared" si="132"/>
        <v>0.43858052508816403</v>
      </c>
      <c r="K1143" s="7">
        <f t="shared" si="133"/>
        <v>4.8628810069117651E-2</v>
      </c>
      <c r="L1143" s="7">
        <f t="shared" si="134"/>
        <v>0.26631763225884098</v>
      </c>
      <c r="M1143" s="6">
        <f t="shared" si="135"/>
        <v>4.8241617041013631</v>
      </c>
    </row>
    <row r="1144" spans="1:13" ht="21" x14ac:dyDescent="0.4">
      <c r="A1144" s="6">
        <v>370</v>
      </c>
      <c r="B1144" s="6" t="s">
        <v>378</v>
      </c>
      <c r="C1144" s="7">
        <f t="shared" si="125"/>
        <v>0.57836689267046537</v>
      </c>
      <c r="D1144" s="7">
        <f t="shared" si="126"/>
        <v>0.73605947955390327</v>
      </c>
      <c r="E1144" s="7">
        <f t="shared" si="127"/>
        <v>0.25524298829276515</v>
      </c>
      <c r="F1144" s="7">
        <f t="shared" si="128"/>
        <v>0.70378731849468923</v>
      </c>
      <c r="G1144" s="7">
        <f t="shared" si="129"/>
        <v>0.74940184459985193</v>
      </c>
      <c r="H1144" s="7">
        <f t="shared" si="130"/>
        <v>0.28497409326424866</v>
      </c>
      <c r="I1144" s="7">
        <f t="shared" si="131"/>
        <v>2.5970151340999649E-2</v>
      </c>
      <c r="J1144" s="7">
        <f t="shared" si="132"/>
        <v>0.48662311163966104</v>
      </c>
      <c r="K1144" s="7">
        <f t="shared" si="133"/>
        <v>2.6624306026171819E-2</v>
      </c>
      <c r="L1144" s="7">
        <f t="shared" si="134"/>
        <v>0.31083495269028172</v>
      </c>
      <c r="M1144" s="6">
        <f t="shared" si="135"/>
        <v>4.1578851385730387</v>
      </c>
    </row>
    <row r="1145" spans="1:13" ht="21" x14ac:dyDescent="0.4">
      <c r="A1145" s="6">
        <v>371</v>
      </c>
      <c r="B1145" s="6" t="s">
        <v>379</v>
      </c>
      <c r="C1145" s="7">
        <f t="shared" si="125"/>
        <v>0.61936947070836512</v>
      </c>
      <c r="D1145" s="7">
        <f t="shared" si="126"/>
        <v>0.36431226765799257</v>
      </c>
      <c r="E1145" s="7">
        <f t="shared" si="127"/>
        <v>0.28006268091689684</v>
      </c>
      <c r="F1145" s="7">
        <f t="shared" si="128"/>
        <v>0.97420852036350281</v>
      </c>
      <c r="G1145" s="7">
        <f t="shared" si="129"/>
        <v>0.77556564323791111</v>
      </c>
      <c r="H1145" s="7">
        <f t="shared" si="130"/>
        <v>0.21761658031088094</v>
      </c>
      <c r="I1145" s="7">
        <f t="shared" si="131"/>
        <v>4.4875684899183699E-2</v>
      </c>
      <c r="J1145" s="7">
        <f t="shared" si="132"/>
        <v>0.9072148320065152</v>
      </c>
      <c r="K1145" s="7">
        <f t="shared" si="133"/>
        <v>2.3804065025969011E-2</v>
      </c>
      <c r="L1145" s="7">
        <f t="shared" si="134"/>
        <v>0.57791536910069452</v>
      </c>
      <c r="M1145" s="6">
        <f t="shared" si="135"/>
        <v>4.784945114227912</v>
      </c>
    </row>
    <row r="1146" spans="1:13" ht="21" x14ac:dyDescent="0.4">
      <c r="A1146" s="6">
        <v>372</v>
      </c>
      <c r="B1146" s="6" t="s">
        <v>380</v>
      </c>
      <c r="C1146" s="7">
        <f t="shared" si="125"/>
        <v>0.77417153780472514</v>
      </c>
      <c r="D1146" s="7">
        <f t="shared" si="126"/>
        <v>0.69516728624535318</v>
      </c>
      <c r="E1146" s="7">
        <f t="shared" si="127"/>
        <v>0.1248298882471065</v>
      </c>
      <c r="F1146" s="7">
        <f t="shared" si="128"/>
        <v>0.572537485896501</v>
      </c>
      <c r="G1146" s="7">
        <f t="shared" si="129"/>
        <v>0.90212322983306092</v>
      </c>
      <c r="H1146" s="7">
        <f t="shared" si="130"/>
        <v>0.13989637305699493</v>
      </c>
      <c r="I1146" s="7">
        <f t="shared" si="131"/>
        <v>1.6886188856596904E-2</v>
      </c>
      <c r="J1146" s="7">
        <f t="shared" si="132"/>
        <v>0.35808563723588704</v>
      </c>
      <c r="K1146" s="7">
        <f t="shared" si="133"/>
        <v>3.8634665726537995E-2</v>
      </c>
      <c r="L1146" s="7">
        <f t="shared" si="134"/>
        <v>0.35711358251711739</v>
      </c>
      <c r="M1146" s="6">
        <f t="shared" si="135"/>
        <v>3.9794458754198812</v>
      </c>
    </row>
    <row r="1147" spans="1:13" ht="21" x14ac:dyDescent="0.4">
      <c r="A1147" s="6">
        <v>373</v>
      </c>
      <c r="B1147" s="6" t="s">
        <v>381</v>
      </c>
      <c r="C1147" s="7">
        <f t="shared" si="125"/>
        <v>0.76659877739953985</v>
      </c>
      <c r="D1147" s="7">
        <f t="shared" si="126"/>
        <v>0.5018587360594795</v>
      </c>
      <c r="E1147" s="7">
        <f t="shared" si="127"/>
        <v>0.18212485648552451</v>
      </c>
      <c r="F1147" s="7">
        <f t="shared" si="128"/>
        <v>0.97228681944652684</v>
      </c>
      <c r="G1147" s="7">
        <f t="shared" si="129"/>
        <v>0.94444048170597428</v>
      </c>
      <c r="H1147" s="7">
        <f t="shared" si="130"/>
        <v>0.29533678756476694</v>
      </c>
      <c r="I1147" s="7">
        <f t="shared" si="131"/>
        <v>3.4154127843376257E-2</v>
      </c>
      <c r="J1147" s="7">
        <f t="shared" si="132"/>
        <v>0.18445992002347128</v>
      </c>
      <c r="K1147" s="7">
        <f t="shared" si="133"/>
        <v>7.4413080364738532E-3</v>
      </c>
      <c r="L1147" s="7">
        <f t="shared" si="134"/>
        <v>0.36612604387223158</v>
      </c>
      <c r="M1147" s="6">
        <f t="shared" si="135"/>
        <v>4.2548278584373644</v>
      </c>
    </row>
    <row r="1148" spans="1:13" ht="21" x14ac:dyDescent="0.4">
      <c r="A1148" s="6">
        <v>374</v>
      </c>
      <c r="B1148" s="6" t="s">
        <v>382</v>
      </c>
      <c r="C1148" s="7">
        <f t="shared" si="125"/>
        <v>0.61730819089617484</v>
      </c>
      <c r="D1148" s="7">
        <f t="shared" si="126"/>
        <v>0.52788104089219334</v>
      </c>
      <c r="E1148" s="7">
        <f t="shared" si="127"/>
        <v>0.17065034775940111</v>
      </c>
      <c r="F1148" s="7">
        <f t="shared" si="128"/>
        <v>0.72583098812288149</v>
      </c>
      <c r="G1148" s="7">
        <f t="shared" si="129"/>
        <v>0.74611847391178143</v>
      </c>
      <c r="H1148" s="7">
        <f t="shared" si="130"/>
        <v>0.19170984455958559</v>
      </c>
      <c r="I1148" s="7">
        <f t="shared" si="131"/>
        <v>3.337522720272023E-2</v>
      </c>
      <c r="J1148" s="7">
        <f t="shared" si="132"/>
        <v>0.34018288755586362</v>
      </c>
      <c r="K1148" s="7">
        <f t="shared" si="133"/>
        <v>4.2900698118385795E-2</v>
      </c>
      <c r="L1148" s="7">
        <f t="shared" si="134"/>
        <v>0.4007452266223453</v>
      </c>
      <c r="M1148" s="6">
        <f t="shared" si="135"/>
        <v>3.7967029256413327</v>
      </c>
    </row>
    <row r="1149" spans="1:13" ht="21" x14ac:dyDescent="0.4">
      <c r="A1149" s="6">
        <v>375</v>
      </c>
      <c r="B1149" s="6" t="s">
        <v>383</v>
      </c>
      <c r="C1149" s="7">
        <f t="shared" si="125"/>
        <v>0.74828376799022223</v>
      </c>
      <c r="D1149" s="7">
        <f t="shared" si="126"/>
        <v>0.762081784386617</v>
      </c>
      <c r="E1149" s="7">
        <f t="shared" si="127"/>
        <v>0.28088498007420648</v>
      </c>
      <c r="F1149" s="7">
        <f t="shared" si="128"/>
        <v>0.74350773474334453</v>
      </c>
      <c r="G1149" s="7">
        <f t="shared" si="129"/>
        <v>0.77828237452895477</v>
      </c>
      <c r="H1149" s="7">
        <f t="shared" si="130"/>
        <v>0.17616580310880836</v>
      </c>
      <c r="I1149" s="7">
        <f t="shared" si="131"/>
        <v>3.0427991599220505E-2</v>
      </c>
      <c r="J1149" s="7">
        <f t="shared" si="132"/>
        <v>0.48613958668263912</v>
      </c>
      <c r="K1149" s="7">
        <f t="shared" si="133"/>
        <v>0.10934084054400341</v>
      </c>
      <c r="L1149" s="7">
        <f t="shared" si="134"/>
        <v>0.28690269431898463</v>
      </c>
      <c r="M1149" s="6">
        <f t="shared" si="135"/>
        <v>4.4020175579770022</v>
      </c>
    </row>
    <row r="1150" spans="1:13" ht="21" x14ac:dyDescent="0.4">
      <c r="A1150" s="6">
        <v>376</v>
      </c>
      <c r="B1150" s="6" t="s">
        <v>384</v>
      </c>
      <c r="C1150" s="7">
        <f t="shared" si="125"/>
        <v>0.71809663539313906</v>
      </c>
      <c r="D1150" s="7">
        <f t="shared" si="126"/>
        <v>0.4795539033457249</v>
      </c>
      <c r="E1150" s="7">
        <f t="shared" si="127"/>
        <v>0.10678806846139188</v>
      </c>
      <c r="F1150" s="7">
        <f t="shared" si="128"/>
        <v>0.78437016587526198</v>
      </c>
      <c r="G1150" s="7">
        <f t="shared" si="129"/>
        <v>0.84264733182311768</v>
      </c>
      <c r="H1150" s="7">
        <f t="shared" si="130"/>
        <v>6.7357512953367893E-2</v>
      </c>
      <c r="I1150" s="7">
        <f t="shared" si="131"/>
        <v>3.2235718748857896E-2</v>
      </c>
      <c r="J1150" s="7">
        <f t="shared" si="132"/>
        <v>0.42307650597849128</v>
      </c>
      <c r="K1150" s="7">
        <f t="shared" si="133"/>
        <v>4.2751617406948425E-2</v>
      </c>
      <c r="L1150" s="7">
        <f t="shared" si="134"/>
        <v>0.41015312083733657</v>
      </c>
      <c r="M1150" s="6">
        <f t="shared" si="135"/>
        <v>3.907030580823637</v>
      </c>
    </row>
    <row r="1151" spans="1:13" ht="21" x14ac:dyDescent="0.4">
      <c r="A1151" s="6">
        <v>377</v>
      </c>
      <c r="B1151" s="6" t="s">
        <v>385</v>
      </c>
      <c r="C1151" s="7">
        <f t="shared" si="125"/>
        <v>0.38627674644940452</v>
      </c>
      <c r="D1151" s="7">
        <f t="shared" si="126"/>
        <v>0.81784386617100369</v>
      </c>
      <c r="E1151" s="7">
        <f t="shared" si="127"/>
        <v>0.24143678492111695</v>
      </c>
      <c r="F1151" s="7">
        <f t="shared" si="128"/>
        <v>0.54602132644340828</v>
      </c>
      <c r="G1151" s="7">
        <f t="shared" si="129"/>
        <v>0.65979402121426833</v>
      </c>
      <c r="H1151" s="7">
        <f t="shared" si="130"/>
        <v>9.8445595854922366E-2</v>
      </c>
      <c r="I1151" s="7">
        <f t="shared" si="131"/>
        <v>0.35246250855888361</v>
      </c>
      <c r="J1151" s="7">
        <f t="shared" si="132"/>
        <v>0.33875051090669911</v>
      </c>
      <c r="K1151" s="7">
        <f t="shared" si="133"/>
        <v>3.9308306564548832E-2</v>
      </c>
      <c r="L1151" s="7">
        <f t="shared" si="134"/>
        <v>0.1540310073444974</v>
      </c>
      <c r="M1151" s="6">
        <f t="shared" si="135"/>
        <v>3.6343706744287529</v>
      </c>
    </row>
    <row r="1152" spans="1:13" ht="21" x14ac:dyDescent="0.4">
      <c r="A1152" s="6">
        <v>378</v>
      </c>
      <c r="B1152" s="6" t="s">
        <v>386</v>
      </c>
      <c r="C1152" s="7">
        <f t="shared" si="125"/>
        <v>0.57636997661909883</v>
      </c>
      <c r="D1152" s="7">
        <f t="shared" si="126"/>
        <v>0.42379182156133832</v>
      </c>
      <c r="E1152" s="7">
        <f t="shared" si="127"/>
        <v>0.1271482842539686</v>
      </c>
      <c r="F1152" s="7">
        <f t="shared" si="128"/>
        <v>0.94804949214796752</v>
      </c>
      <c r="G1152" s="7">
        <f t="shared" si="129"/>
        <v>0.80920844864109653</v>
      </c>
      <c r="H1152" s="7">
        <f t="shared" si="130"/>
        <v>0.23834196891191711</v>
      </c>
      <c r="I1152" s="7">
        <f t="shared" si="131"/>
        <v>3.8213443743874594E-2</v>
      </c>
      <c r="J1152" s="7">
        <f t="shared" si="132"/>
        <v>0.25552909745215591</v>
      </c>
      <c r="K1152" s="7">
        <f t="shared" si="133"/>
        <v>1.1510282844159928E-2</v>
      </c>
      <c r="L1152" s="7">
        <f t="shared" si="134"/>
        <v>0.15999217157585444</v>
      </c>
      <c r="M1152" s="6">
        <f t="shared" si="135"/>
        <v>3.588154987751432</v>
      </c>
    </row>
    <row r="1153" spans="1:13" ht="21" x14ac:dyDescent="0.4">
      <c r="A1153" s="6">
        <v>379</v>
      </c>
      <c r="B1153" s="6" t="s">
        <v>387</v>
      </c>
      <c r="C1153" s="7">
        <f t="shared" si="125"/>
        <v>0.73610365478938666</v>
      </c>
      <c r="D1153" s="7">
        <f t="shared" si="126"/>
        <v>0.58736059479553904</v>
      </c>
      <c r="E1153" s="7">
        <f t="shared" si="127"/>
        <v>0.30302721344758349</v>
      </c>
      <c r="F1153" s="7">
        <f t="shared" si="128"/>
        <v>0.97483252132994891</v>
      </c>
      <c r="G1153" s="7">
        <f t="shared" si="129"/>
        <v>0.53007128216259225</v>
      </c>
      <c r="H1153" s="7">
        <f t="shared" si="130"/>
        <v>0.26943005181347157</v>
      </c>
      <c r="I1153" s="7">
        <f t="shared" si="131"/>
        <v>6.7254687590614148E-2</v>
      </c>
      <c r="J1153" s="7">
        <f t="shared" si="132"/>
        <v>0.2702345185169942</v>
      </c>
      <c r="K1153" s="7">
        <f t="shared" si="133"/>
        <v>2.0071247463045817E-2</v>
      </c>
      <c r="L1153" s="7">
        <f t="shared" si="134"/>
        <v>0.10143600738842137</v>
      </c>
      <c r="M1153" s="6">
        <f t="shared" si="135"/>
        <v>3.8598217792975973</v>
      </c>
    </row>
    <row r="1154" spans="1:13" ht="21" x14ac:dyDescent="0.4">
      <c r="A1154" s="6">
        <v>380</v>
      </c>
      <c r="B1154" s="6" t="s">
        <v>388</v>
      </c>
      <c r="C1154" s="7">
        <f t="shared" si="125"/>
        <v>0.95298384265393821</v>
      </c>
      <c r="D1154" s="7">
        <f t="shared" si="126"/>
        <v>0.74721189591078063</v>
      </c>
      <c r="E1154" s="7">
        <f t="shared" si="127"/>
        <v>0.31969262413170979</v>
      </c>
      <c r="F1154" s="7">
        <f t="shared" si="128"/>
        <v>0.74235121078150157</v>
      </c>
      <c r="G1154" s="7">
        <f t="shared" si="129"/>
        <v>0.84826728022613873</v>
      </c>
      <c r="H1154" s="7">
        <f t="shared" si="130"/>
        <v>0.3730569948186529</v>
      </c>
      <c r="I1154" s="7">
        <f t="shared" si="131"/>
        <v>0.10092655834231365</v>
      </c>
      <c r="J1154" s="7">
        <f t="shared" si="132"/>
        <v>0.50857534727160958</v>
      </c>
      <c r="K1154" s="7">
        <f t="shared" si="133"/>
        <v>7.2880205077277384E-3</v>
      </c>
      <c r="L1154" s="7">
        <f t="shared" si="134"/>
        <v>0.2477022325536288</v>
      </c>
      <c r="M1154" s="6">
        <f t="shared" si="135"/>
        <v>4.8480560071980019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Dobór zmiennych</vt:lpstr>
      <vt:lpstr>Dobór zmiennych 2</vt:lpstr>
      <vt:lpstr>Dobór zmiennych 3</vt:lpstr>
      <vt:lpstr>Standaryzacja i unitaryzacja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Marek Sewera</cp:lastModifiedBy>
  <dcterms:created xsi:type="dcterms:W3CDTF">2017-10-19T16:38:52Z</dcterms:created>
  <dcterms:modified xsi:type="dcterms:W3CDTF">2023-10-10T19:47:13Z</dcterms:modified>
</cp:coreProperties>
</file>