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urok\Downloads\"/>
    </mc:Choice>
  </mc:AlternateContent>
  <xr:revisionPtr revIDLastSave="0" documentId="8_{8B79343F-AEE3-417F-AAEE-FE329EBECC12}" xr6:coauthVersionLast="47" xr6:coauthVersionMax="47" xr10:uidLastSave="{00000000-0000-0000-0000-000000000000}"/>
  <bookViews>
    <workbookView xWindow="-98" yWindow="-98" windowWidth="21795" windowHeight="11625" activeTab="3" xr2:uid="{00000000-000D-0000-FFFF-FFFF00000000}"/>
  </bookViews>
  <sheets>
    <sheet name="TotalSales" sheetId="20" r:id="rId1"/>
    <sheet name="CountryBarChart" sheetId="21" r:id="rId2"/>
    <sheet name="Top5Country"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aost_Typ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 i="17"/>
  <c r="O17" i="17"/>
  <c r="O19" i="17"/>
  <c r="O21" i="17"/>
  <c r="O22" i="17"/>
  <c r="O25" i="17"/>
  <c r="O27" i="17"/>
  <c r="O33" i="17"/>
  <c r="O36" i="17"/>
  <c r="O39" i="17"/>
  <c r="O47" i="17"/>
  <c r="O49" i="17"/>
  <c r="O50" i="17"/>
  <c r="O55" i="17"/>
  <c r="O56" i="17"/>
  <c r="O61" i="17"/>
  <c r="O64" i="17"/>
  <c r="O66" i="17"/>
  <c r="O69" i="17"/>
  <c r="O71" i="17"/>
  <c r="O77" i="17"/>
  <c r="O85" i="17"/>
  <c r="O93" i="17"/>
  <c r="O94" i="17"/>
  <c r="O95" i="17"/>
  <c r="O99" i="17"/>
  <c r="O100" i="17"/>
  <c r="O106" i="17"/>
  <c r="O115" i="17"/>
  <c r="O117" i="17"/>
  <c r="O118" i="17"/>
  <c r="O121" i="17"/>
  <c r="O127" i="17"/>
  <c r="O128" i="17"/>
  <c r="O129" i="17"/>
  <c r="O131" i="17"/>
  <c r="O132" i="17"/>
  <c r="O135" i="17"/>
  <c r="O137" i="17"/>
  <c r="O144" i="17"/>
  <c r="O149" i="17"/>
  <c r="O150" i="17"/>
  <c r="O157" i="17"/>
  <c r="O161" i="17"/>
  <c r="O166" i="17"/>
  <c r="O168" i="17"/>
  <c r="O171" i="17"/>
  <c r="O181" i="17"/>
  <c r="O182" i="17"/>
  <c r="O185" i="17"/>
  <c r="O187" i="17"/>
  <c r="O191" i="17"/>
  <c r="O201" i="17"/>
  <c r="O204" i="17"/>
  <c r="O207" i="17"/>
  <c r="O209" i="17"/>
  <c r="O211" i="17"/>
  <c r="O217" i="17"/>
  <c r="O225" i="17"/>
  <c r="O227" i="17"/>
  <c r="O228" i="17"/>
  <c r="O232" i="17"/>
  <c r="O237" i="17"/>
  <c r="O245" i="17"/>
  <c r="O253" i="17"/>
  <c r="O254" i="17"/>
  <c r="O255" i="17"/>
  <c r="O257" i="17"/>
  <c r="O267" i="17"/>
  <c r="O270" i="17"/>
  <c r="O271" i="17"/>
  <c r="O273" i="17"/>
  <c r="O275" i="17"/>
  <c r="O276" i="17"/>
  <c r="O277" i="17"/>
  <c r="O291" i="17"/>
  <c r="O297" i="17"/>
  <c r="O298" i="17"/>
  <c r="O303" i="17"/>
  <c r="O304" i="17"/>
  <c r="O305" i="17"/>
  <c r="O306" i="17"/>
  <c r="O307" i="17"/>
  <c r="O313" i="17"/>
  <c r="O321" i="17"/>
  <c r="O322" i="17"/>
  <c r="O323" i="17"/>
  <c r="O325" i="17"/>
  <c r="O335" i="17"/>
  <c r="O341" i="17"/>
  <c r="O342" i="17"/>
  <c r="O344" i="17"/>
  <c r="O347" i="17"/>
  <c r="O348" i="17"/>
  <c r="O355" i="17"/>
  <c r="O357" i="17"/>
  <c r="O361" i="17"/>
  <c r="O375" i="17"/>
  <c r="O379" i="17"/>
  <c r="O385" i="17"/>
  <c r="O386" i="17"/>
  <c r="O391" i="17"/>
  <c r="O392" i="17"/>
  <c r="O394" i="17"/>
  <c r="O401" i="17"/>
  <c r="O405" i="17"/>
  <c r="O408" i="17"/>
  <c r="O409" i="17"/>
  <c r="O413" i="17"/>
  <c r="O423" i="17"/>
  <c r="O430" i="17"/>
  <c r="O432" i="17"/>
  <c r="O435" i="17"/>
  <c r="O440" i="17"/>
  <c r="O441" i="17"/>
  <c r="O443" i="17"/>
  <c r="O445" i="17"/>
  <c r="O449" i="17"/>
  <c r="O454" i="17"/>
  <c r="O457" i="17"/>
  <c r="O467" i="17"/>
  <c r="O471" i="17"/>
  <c r="O474" i="17"/>
  <c r="O475" i="17"/>
  <c r="O476" i="17"/>
  <c r="O479" i="17"/>
  <c r="O480" i="17"/>
  <c r="O489" i="17"/>
  <c r="O493" i="17"/>
  <c r="O497" i="17"/>
  <c r="O501" i="17"/>
  <c r="O507" i="17"/>
  <c r="O512" i="17"/>
  <c r="O514" i="17"/>
  <c r="O523" i="17"/>
  <c r="O527" i="17"/>
  <c r="O531" i="17"/>
  <c r="O533" i="17"/>
  <c r="O540" i="17"/>
  <c r="O542" i="17"/>
  <c r="O545" i="17"/>
  <c r="O548" i="17"/>
  <c r="O559" i="17"/>
  <c r="O561" i="17"/>
  <c r="O563" i="17"/>
  <c r="O569" i="17"/>
  <c r="O577" i="17"/>
  <c r="O578" i="17"/>
  <c r="O579" i="17"/>
  <c r="O581" i="17"/>
  <c r="O584" i="17"/>
  <c r="O589" i="17"/>
  <c r="O591" i="17"/>
  <c r="O593" i="17"/>
  <c r="O599" i="17"/>
  <c r="O603" i="17"/>
  <c r="O606" i="17"/>
  <c r="O608" i="17"/>
  <c r="O609" i="17"/>
  <c r="O611" i="17"/>
  <c r="O613" i="17"/>
  <c r="O627" i="17"/>
  <c r="O628" i="17"/>
  <c r="O633" i="17"/>
  <c r="O638" i="17"/>
  <c r="O644" i="17"/>
  <c r="O645" i="17"/>
  <c r="O647" i="17"/>
  <c r="O649" i="17"/>
  <c r="O653" i="17"/>
  <c r="O659" i="17"/>
  <c r="O660" i="17"/>
  <c r="O663" i="17"/>
  <c r="O669" i="17"/>
  <c r="O672" i="17"/>
  <c r="O679" i="17"/>
  <c r="O681" i="17"/>
  <c r="O682" i="17"/>
  <c r="O685" i="17"/>
  <c r="O687" i="17"/>
  <c r="O693" i="17"/>
  <c r="O695" i="17"/>
  <c r="O697" i="17"/>
  <c r="O701" i="17"/>
  <c r="O710" i="17"/>
  <c r="O713" i="17"/>
  <c r="O715" i="17"/>
  <c r="O721" i="17"/>
  <c r="O731" i="17"/>
  <c r="O732" i="17"/>
  <c r="O737" i="17"/>
  <c r="O744" i="17"/>
  <c r="O746" i="17"/>
  <c r="O747" i="17"/>
  <c r="O748" i="17"/>
  <c r="O751" i="17"/>
  <c r="O755" i="17"/>
  <c r="O761" i="17"/>
  <c r="O765" i="17"/>
  <c r="O768" i="17"/>
  <c r="O775" i="17"/>
  <c r="O779" i="17"/>
  <c r="O782" i="17"/>
  <c r="O783" i="17"/>
  <c r="O787" i="17"/>
  <c r="O789" i="17"/>
  <c r="O797" i="17"/>
  <c r="O798" i="17"/>
  <c r="O803" i="17"/>
  <c r="O809" i="17"/>
  <c r="O812" i="17"/>
  <c r="O813" i="17"/>
  <c r="O814" i="17"/>
  <c r="O817" i="17"/>
  <c r="O820" i="17"/>
  <c r="O823" i="17"/>
  <c r="O832" i="17"/>
  <c r="O833" i="17"/>
  <c r="O836" i="17"/>
  <c r="O839" i="17"/>
  <c r="O841" i="17"/>
  <c r="O842" i="17"/>
  <c r="O849" i="17"/>
  <c r="O853" i="17"/>
  <c r="O863" i="17"/>
  <c r="O864" i="17"/>
  <c r="O865" i="17"/>
  <c r="O870" i="17"/>
  <c r="O875" i="17"/>
  <c r="O878" i="17"/>
  <c r="O883" i="17"/>
  <c r="O885" i="17"/>
  <c r="O889" i="17"/>
  <c r="O891" i="17"/>
  <c r="O900" i="17"/>
  <c r="O911" i="17"/>
  <c r="O914" i="17"/>
  <c r="O915" i="17"/>
  <c r="O916" i="17"/>
  <c r="O919" i="17"/>
  <c r="O929" i="17"/>
  <c r="O930" i="17"/>
  <c r="O933" i="17"/>
  <c r="O935" i="17"/>
  <c r="O941" i="17"/>
  <c r="O942" i="17"/>
  <c r="O943" i="17"/>
  <c r="O944" i="17"/>
  <c r="O949" i="17"/>
  <c r="O951" i="17"/>
  <c r="O958" i="17"/>
  <c r="O959" i="17"/>
  <c r="O966" i="17"/>
  <c r="O971" i="17"/>
  <c r="O973" i="17"/>
  <c r="O975" i="17"/>
  <c r="O977" i="17"/>
  <c r="O979" i="17"/>
  <c r="O985" i="17"/>
  <c r="O1001" i="17"/>
  <c r="O2" i="17"/>
  <c r="N10" i="17"/>
  <c r="N11" i="17"/>
  <c r="N17" i="17"/>
  <c r="N18" i="17"/>
  <c r="N24" i="17"/>
  <c r="N27" i="17"/>
  <c r="N32" i="17"/>
  <c r="N34" i="17"/>
  <c r="N40" i="17"/>
  <c r="N46" i="17"/>
  <c r="N47" i="17"/>
  <c r="N49" i="17"/>
  <c r="N52" i="17"/>
  <c r="N57" i="17"/>
  <c r="N61" i="17"/>
  <c r="N68" i="17"/>
  <c r="N79" i="17"/>
  <c r="N83" i="17"/>
  <c r="N85" i="17"/>
  <c r="N90" i="17"/>
  <c r="N91" i="17"/>
  <c r="N93" i="17"/>
  <c r="N99" i="17"/>
  <c r="N100" i="17"/>
  <c r="N106" i="17"/>
  <c r="N107" i="17"/>
  <c r="N112" i="17"/>
  <c r="N118" i="17"/>
  <c r="N131" i="17"/>
  <c r="N133" i="17"/>
  <c r="N134" i="17"/>
  <c r="N140" i="17"/>
  <c r="N141" i="17"/>
  <c r="N142" i="17"/>
  <c r="N143" i="17"/>
  <c r="N144" i="17"/>
  <c r="N146" i="17"/>
  <c r="N149" i="17"/>
  <c r="N150" i="17"/>
  <c r="N156" i="17"/>
  <c r="N158" i="17"/>
  <c r="N166" i="17"/>
  <c r="N167" i="17"/>
  <c r="N171" i="17"/>
  <c r="N172" i="17"/>
  <c r="N181" i="17"/>
  <c r="N184" i="17"/>
  <c r="N188" i="17"/>
  <c r="N189" i="17"/>
  <c r="N200" i="17"/>
  <c r="N206" i="17"/>
  <c r="N208" i="17"/>
  <c r="N209" i="17"/>
  <c r="N212" i="17"/>
  <c r="N215" i="17"/>
  <c r="N216" i="17"/>
  <c r="N222" i="17"/>
  <c r="N223" i="17"/>
  <c r="N228" i="17"/>
  <c r="N229" i="17"/>
  <c r="N238" i="17"/>
  <c r="N240" i="17"/>
  <c r="N245" i="17"/>
  <c r="N250" i="17"/>
  <c r="N253" i="17"/>
  <c r="N254" i="17"/>
  <c r="N259" i="17"/>
  <c r="N261" i="17"/>
  <c r="N266" i="17"/>
  <c r="N272" i="17"/>
  <c r="N273" i="17"/>
  <c r="N279" i="17"/>
  <c r="N281" i="17"/>
  <c r="N282" i="17"/>
  <c r="N294" i="17"/>
  <c r="N295" i="17"/>
  <c r="N296" i="17"/>
  <c r="N303" i="17"/>
  <c r="N305" i="17"/>
  <c r="N310" i="17"/>
  <c r="N316" i="17"/>
  <c r="N320" i="17"/>
  <c r="N326" i="17"/>
  <c r="N327" i="17"/>
  <c r="N329" i="17"/>
  <c r="N339" i="17"/>
  <c r="N341" i="17"/>
  <c r="N342" i="17"/>
  <c r="N347" i="17"/>
  <c r="N348" i="17"/>
  <c r="N360" i="17"/>
  <c r="N369" i="17"/>
  <c r="N372" i="17"/>
  <c r="N376" i="17"/>
  <c r="N377" i="17"/>
  <c r="N380" i="17"/>
  <c r="N391" i="17"/>
  <c r="N392" i="17"/>
  <c r="N398" i="17"/>
  <c r="N402" i="17"/>
  <c r="N403" i="17"/>
  <c r="N405" i="17"/>
  <c r="N413" i="17"/>
  <c r="N420" i="17"/>
  <c r="N421" i="17"/>
  <c r="N426" i="17"/>
  <c r="N427" i="17"/>
  <c r="N428" i="17"/>
  <c r="N429" i="17"/>
  <c r="N436" i="17"/>
  <c r="N442" i="17"/>
  <c r="N443" i="17"/>
  <c r="N448" i="17"/>
  <c r="N450" i="17"/>
  <c r="N451" i="17"/>
  <c r="N458" i="17"/>
  <c r="N464" i="17"/>
  <c r="N470" i="17"/>
  <c r="N471" i="17"/>
  <c r="N472" i="17"/>
  <c r="N479" i="17"/>
  <c r="N480" i="17"/>
  <c r="N487" i="17"/>
  <c r="N489" i="17"/>
  <c r="N491" i="17"/>
  <c r="N493" i="17"/>
  <c r="N495" i="17"/>
  <c r="N501" i="17"/>
  <c r="N514" i="17"/>
  <c r="N523" i="17"/>
  <c r="N525" i="17"/>
  <c r="N530" i="17"/>
  <c r="N534" i="17"/>
  <c r="N541" i="17"/>
  <c r="N542" i="17"/>
  <c r="N546" i="17"/>
  <c r="N552" i="17"/>
  <c r="N553" i="17"/>
  <c r="N558" i="17"/>
  <c r="N562" i="17"/>
  <c r="N567" i="17"/>
  <c r="N574" i="17"/>
  <c r="N581" i="17"/>
  <c r="N584" i="17"/>
  <c r="N589" i="17"/>
  <c r="N593" i="17"/>
  <c r="N596" i="17"/>
  <c r="N602" i="17"/>
  <c r="N603" i="17"/>
  <c r="N611" i="17"/>
  <c r="N612" i="17"/>
  <c r="N613" i="17"/>
  <c r="N619" i="17"/>
  <c r="N625" i="17"/>
  <c r="N626" i="17"/>
  <c r="N627" i="17"/>
  <c r="N633" i="17"/>
  <c r="N634" i="17"/>
  <c r="N640" i="17"/>
  <c r="N641" i="17"/>
  <c r="N646" i="17"/>
  <c r="N648" i="17"/>
  <c r="N655" i="17"/>
  <c r="N656" i="17"/>
  <c r="N662" i="17"/>
  <c r="N665" i="17"/>
  <c r="N667" i="17"/>
  <c r="N670" i="17"/>
  <c r="N671" i="17"/>
  <c r="N684" i="17"/>
  <c r="N685" i="17"/>
  <c r="N687" i="17"/>
  <c r="N692" i="17"/>
  <c r="N700" i="17"/>
  <c r="N701" i="17"/>
  <c r="N704" i="17"/>
  <c r="N712" i="17"/>
  <c r="N713" i="17"/>
  <c r="N715" i="17"/>
  <c r="N716" i="17"/>
  <c r="N721" i="17"/>
  <c r="N726" i="17"/>
  <c r="N729" i="17"/>
  <c r="N730" i="17"/>
  <c r="N731" i="17"/>
  <c r="N735" i="17"/>
  <c r="N737" i="17"/>
  <c r="N739" i="17"/>
  <c r="N743" i="17"/>
  <c r="N744" i="17"/>
  <c r="N750" i="17"/>
  <c r="N751" i="17"/>
  <c r="N753" i="17"/>
  <c r="N754" i="17"/>
  <c r="N757" i="17"/>
  <c r="N758" i="17"/>
  <c r="N766" i="17"/>
  <c r="N770" i="17"/>
  <c r="N772" i="17"/>
  <c r="N773" i="17"/>
  <c r="N780" i="17"/>
  <c r="N781" i="17"/>
  <c r="N789" i="17"/>
  <c r="N792" i="17"/>
  <c r="N797" i="17"/>
  <c r="N798" i="17"/>
  <c r="N800" i="17"/>
  <c r="N801" i="17"/>
  <c r="N809" i="17"/>
  <c r="N810" i="17"/>
  <c r="N812" i="17"/>
  <c r="N817" i="17"/>
  <c r="N822" i="17"/>
  <c r="N825" i="17"/>
  <c r="N831" i="17"/>
  <c r="N832" i="17"/>
  <c r="N838" i="17"/>
  <c r="N842" i="17"/>
  <c r="N843" i="17"/>
  <c r="N845" i="17"/>
  <c r="N850" i="17"/>
  <c r="N854" i="17"/>
  <c r="N858" i="17"/>
  <c r="N869" i="17"/>
  <c r="N870" i="17"/>
  <c r="N874" i="17"/>
  <c r="N875" i="17"/>
  <c r="N876" i="17"/>
  <c r="N885" i="17"/>
  <c r="N886" i="17"/>
  <c r="N890" i="17"/>
  <c r="N896" i="17"/>
  <c r="N897" i="17"/>
  <c r="N898" i="17"/>
  <c r="N899" i="17"/>
  <c r="N902" i="17"/>
  <c r="N905" i="17"/>
  <c r="N908" i="17"/>
  <c r="N910" i="17"/>
  <c r="N911" i="17"/>
  <c r="N918" i="17"/>
  <c r="N923" i="17"/>
  <c r="N924" i="17"/>
  <c r="N927" i="17"/>
  <c r="N932" i="17"/>
  <c r="N934" i="17"/>
  <c r="N935" i="17"/>
  <c r="N940" i="17"/>
  <c r="N941" i="17"/>
  <c r="N942" i="17"/>
  <c r="N946" i="17"/>
  <c r="N955" i="17"/>
  <c r="N962" i="17"/>
  <c r="N963" i="17"/>
  <c r="N968" i="17"/>
  <c r="N986" i="17"/>
  <c r="N990" i="17"/>
  <c r="M7" i="17"/>
  <c r="M8" i="17"/>
  <c r="M10" i="17"/>
  <c r="M11" i="17"/>
  <c r="M12" i="17"/>
  <c r="M18" i="17"/>
  <c r="M23" i="17"/>
  <c r="M25" i="17"/>
  <c r="M27" i="17"/>
  <c r="M29" i="17"/>
  <c r="M30" i="17"/>
  <c r="M31" i="17"/>
  <c r="M35" i="17"/>
  <c r="M40" i="17"/>
  <c r="M43" i="17"/>
  <c r="M44" i="17"/>
  <c r="M47" i="17"/>
  <c r="M49" i="17"/>
  <c r="M51" i="17"/>
  <c r="M52" i="17"/>
  <c r="M53" i="17"/>
  <c r="M55" i="17"/>
  <c r="M58" i="17"/>
  <c r="M60" i="17"/>
  <c r="M62" i="17"/>
  <c r="M66" i="17"/>
  <c r="M67" i="17"/>
  <c r="M73" i="17"/>
  <c r="M75" i="17"/>
  <c r="M76" i="17"/>
  <c r="M77" i="17"/>
  <c r="M79" i="17"/>
  <c r="M80" i="17"/>
  <c r="M84" i="17"/>
  <c r="M87" i="17"/>
  <c r="M93" i="17"/>
  <c r="M95" i="17"/>
  <c r="M99" i="17"/>
  <c r="M101" i="17"/>
  <c r="M102" i="17"/>
  <c r="M106" i="17"/>
  <c r="M109" i="17"/>
  <c r="M110" i="17"/>
  <c r="M111" i="17"/>
  <c r="M115" i="17"/>
  <c r="M117" i="17"/>
  <c r="M121" i="17"/>
  <c r="M122" i="17"/>
  <c r="M123" i="17"/>
  <c r="M125" i="17"/>
  <c r="M126" i="17"/>
  <c r="M127" i="17"/>
  <c r="M132" i="17"/>
  <c r="M133" i="17"/>
  <c r="M134" i="17"/>
  <c r="M139" i="17"/>
  <c r="M140" i="17"/>
  <c r="M143" i="17"/>
  <c r="M145" i="17"/>
  <c r="M146" i="17"/>
  <c r="M147" i="17"/>
  <c r="M148" i="17"/>
  <c r="M149" i="17"/>
  <c r="M150" i="17"/>
  <c r="M153" i="17"/>
  <c r="M154" i="17"/>
  <c r="M155" i="17"/>
  <c r="M156" i="17"/>
  <c r="M160" i="17"/>
  <c r="M161" i="17"/>
  <c r="M165" i="17"/>
  <c r="M167" i="17"/>
  <c r="M172" i="17"/>
  <c r="M177" i="17"/>
  <c r="M180" i="17"/>
  <c r="M181" i="17"/>
  <c r="M183" i="17"/>
  <c r="M185" i="17"/>
  <c r="M187" i="17"/>
  <c r="M189" i="17"/>
  <c r="M190" i="17"/>
  <c r="M191" i="17"/>
  <c r="M192" i="17"/>
  <c r="M193" i="17"/>
  <c r="M194" i="17"/>
  <c r="M198" i="17"/>
  <c r="M199" i="17"/>
  <c r="M206" i="17"/>
  <c r="M207" i="17"/>
  <c r="M209" i="17"/>
  <c r="M212" i="17"/>
  <c r="M216" i="17"/>
  <c r="M219" i="17"/>
  <c r="M225" i="17"/>
  <c r="M228" i="17"/>
  <c r="M230" i="17"/>
  <c r="M231" i="17"/>
  <c r="M238" i="17"/>
  <c r="M241" i="17"/>
  <c r="M243" i="17"/>
  <c r="M244" i="17"/>
  <c r="M245" i="17"/>
  <c r="M250" i="17"/>
  <c r="M251" i="17"/>
  <c r="M253" i="17"/>
  <c r="M256" i="17"/>
  <c r="M257" i="17"/>
  <c r="M258" i="17"/>
  <c r="M259" i="17"/>
  <c r="M260" i="17"/>
  <c r="M263" i="17"/>
  <c r="M265" i="17"/>
  <c r="M269" i="17"/>
  <c r="M270" i="17"/>
  <c r="M275" i="17"/>
  <c r="M276" i="17"/>
  <c r="M282" i="17"/>
  <c r="M285" i="17"/>
  <c r="M291" i="17"/>
  <c r="M294" i="17"/>
  <c r="M295" i="17"/>
  <c r="M297" i="17"/>
  <c r="M304" i="17"/>
  <c r="M307" i="17"/>
  <c r="M309" i="17"/>
  <c r="M310" i="17"/>
  <c r="M311" i="17"/>
  <c r="M313" i="17"/>
  <c r="M316" i="17"/>
  <c r="M317" i="17"/>
  <c r="M319" i="17"/>
  <c r="M320" i="17"/>
  <c r="M326" i="17"/>
  <c r="M335" i="17"/>
  <c r="M341" i="17"/>
  <c r="M343" i="17"/>
  <c r="M344" i="17"/>
  <c r="M345" i="17"/>
  <c r="M346" i="17"/>
  <c r="M348" i="17"/>
  <c r="M351" i="17"/>
  <c r="M353" i="17"/>
  <c r="M354" i="17"/>
  <c r="M356" i="17"/>
  <c r="M357" i="17"/>
  <c r="M358" i="17"/>
  <c r="M363" i="17"/>
  <c r="M365" i="17"/>
  <c r="M366" i="17"/>
  <c r="M368" i="17"/>
  <c r="M369" i="17"/>
  <c r="M370" i="17"/>
  <c r="M375" i="17"/>
  <c r="M382" i="17"/>
  <c r="M383" i="17"/>
  <c r="M385" i="17"/>
  <c r="M387" i="17"/>
  <c r="M388" i="17"/>
  <c r="M389" i="17"/>
  <c r="M392" i="17"/>
  <c r="M401" i="17"/>
  <c r="M405" i="17"/>
  <c r="M406" i="17"/>
  <c r="M407" i="17"/>
  <c r="M409" i="17"/>
  <c r="M413" i="17"/>
  <c r="M414" i="17"/>
  <c r="M415" i="17"/>
  <c r="M417" i="17"/>
  <c r="M419" i="17"/>
  <c r="M429" i="17"/>
  <c r="M431" i="17"/>
  <c r="M432" i="17"/>
  <c r="M433" i="17"/>
  <c r="M436" i="17"/>
  <c r="M439" i="17"/>
  <c r="M441" i="17"/>
  <c r="M442" i="17"/>
  <c r="M448" i="17"/>
  <c r="M450" i="17"/>
  <c r="M451" i="17"/>
  <c r="M453" i="17"/>
  <c r="M458" i="17"/>
  <c r="M461" i="17"/>
  <c r="M463" i="17"/>
  <c r="M464" i="17"/>
  <c r="M465" i="17"/>
  <c r="M467" i="17"/>
  <c r="M473" i="17"/>
  <c r="M475" i="17"/>
  <c r="M477" i="17"/>
  <c r="M478" i="17"/>
  <c r="M479" i="17"/>
  <c r="M480" i="17"/>
  <c r="M485" i="17"/>
  <c r="M489" i="17"/>
  <c r="M492" i="17"/>
  <c r="M495" i="17"/>
  <c r="M497" i="17"/>
  <c r="M498" i="17"/>
  <c r="M499" i="17"/>
  <c r="M501" i="17"/>
  <c r="M502" i="17"/>
  <c r="M505" i="17"/>
  <c r="M508" i="17"/>
  <c r="M509" i="17"/>
  <c r="M511" i="17"/>
  <c r="M517" i="17"/>
  <c r="M519" i="17"/>
  <c r="M521" i="17"/>
  <c r="M522" i="17"/>
  <c r="M523" i="17"/>
  <c r="M524" i="17"/>
  <c r="M527" i="17"/>
  <c r="M529" i="17"/>
  <c r="M530" i="17"/>
  <c r="M532" i="17"/>
  <c r="M533" i="17"/>
  <c r="M536" i="17"/>
  <c r="M539" i="17"/>
  <c r="M544" i="17"/>
  <c r="M545" i="17"/>
  <c r="M546" i="17"/>
  <c r="M551" i="17"/>
  <c r="M552" i="17"/>
  <c r="M553" i="17"/>
  <c r="M558" i="17"/>
  <c r="M561" i="17"/>
  <c r="M563" i="17"/>
  <c r="M564" i="17"/>
  <c r="M568" i="17"/>
  <c r="M577" i="17"/>
  <c r="M582" i="17"/>
  <c r="M583" i="17"/>
  <c r="M585" i="17"/>
  <c r="M586" i="17"/>
  <c r="M587" i="17"/>
  <c r="M588" i="17"/>
  <c r="M590" i="17"/>
  <c r="M593" i="17"/>
  <c r="M595" i="17"/>
  <c r="M599" i="17"/>
  <c r="M605" i="17"/>
  <c r="M607" i="17"/>
  <c r="M608" i="17"/>
  <c r="M610" i="17"/>
  <c r="M611" i="17"/>
  <c r="M612" i="17"/>
  <c r="M617" i="17"/>
  <c r="M624" i="17"/>
  <c r="M625" i="17"/>
  <c r="M626" i="17"/>
  <c r="M627" i="17"/>
  <c r="M629" i="17"/>
  <c r="M631" i="17"/>
  <c r="M634" i="17"/>
  <c r="M641" i="17"/>
  <c r="M643" i="17"/>
  <c r="M648" i="17"/>
  <c r="M649" i="17"/>
  <c r="M651" i="17"/>
  <c r="M656" i="17"/>
  <c r="M659" i="17"/>
  <c r="M661" i="17"/>
  <c r="M671" i="17"/>
  <c r="M673" i="17"/>
  <c r="M674" i="17"/>
  <c r="M675" i="17"/>
  <c r="M678" i="17"/>
  <c r="M681" i="17"/>
  <c r="M683" i="17"/>
  <c r="M684" i="17"/>
  <c r="M690" i="17"/>
  <c r="M692" i="17"/>
  <c r="M693" i="17"/>
  <c r="M695" i="17"/>
  <c r="M698" i="17"/>
  <c r="M700" i="17"/>
  <c r="M703" i="17"/>
  <c r="M705" i="17"/>
  <c r="M706" i="17"/>
  <c r="M707" i="17"/>
  <c r="M708" i="17"/>
  <c r="M709" i="17"/>
  <c r="M715" i="17"/>
  <c r="M717" i="17"/>
  <c r="M719" i="17"/>
  <c r="M720" i="17"/>
  <c r="M722" i="17"/>
  <c r="M727" i="17"/>
  <c r="M731" i="17"/>
  <c r="M737" i="17"/>
  <c r="M739" i="17"/>
  <c r="M740" i="17"/>
  <c r="M741" i="17"/>
  <c r="M744" i="17"/>
  <c r="M747" i="17"/>
  <c r="M750" i="17"/>
  <c r="M751" i="17"/>
  <c r="M752" i="17"/>
  <c r="M753" i="17"/>
  <c r="M759" i="17"/>
  <c r="M761" i="17"/>
  <c r="M763" i="17"/>
  <c r="M764" i="17"/>
  <c r="M765" i="17"/>
  <c r="M766" i="17"/>
  <c r="M769" i="17"/>
  <c r="M771" i="17"/>
  <c r="M772" i="17"/>
  <c r="M775" i="17"/>
  <c r="M778" i="17"/>
  <c r="M779" i="17"/>
  <c r="M781" i="17"/>
  <c r="M786" i="17"/>
  <c r="M788" i="17"/>
  <c r="M793" i="17"/>
  <c r="M794" i="17"/>
  <c r="M795" i="17"/>
  <c r="M796" i="17"/>
  <c r="M803" i="17"/>
  <c r="M805" i="17"/>
  <c r="M806" i="17"/>
  <c r="M810" i="17"/>
  <c r="M819" i="17"/>
  <c r="M825" i="17"/>
  <c r="M827" i="17"/>
  <c r="M828" i="17"/>
  <c r="M829" i="17"/>
  <c r="M830" i="17"/>
  <c r="M832" i="17"/>
  <c r="M835" i="17"/>
  <c r="M837" i="17"/>
  <c r="M838" i="17"/>
  <c r="M840" i="17"/>
  <c r="M841" i="17"/>
  <c r="M842" i="17"/>
  <c r="M847" i="17"/>
  <c r="M849" i="17"/>
  <c r="M850" i="17"/>
  <c r="M852" i="17"/>
  <c r="M853" i="17"/>
  <c r="M854" i="17"/>
  <c r="M859" i="17"/>
  <c r="M866" i="17"/>
  <c r="M867" i="17"/>
  <c r="M868" i="17"/>
  <c r="M869" i="17"/>
  <c r="M871" i="17"/>
  <c r="M872" i="17"/>
  <c r="M873" i="17"/>
  <c r="M876" i="17"/>
  <c r="M885" i="17"/>
  <c r="M889" i="17"/>
  <c r="M890" i="17"/>
  <c r="M891" i="17"/>
  <c r="M893" i="17"/>
  <c r="M897" i="17"/>
  <c r="M898" i="17"/>
  <c r="M899" i="17"/>
  <c r="M901" i="17"/>
  <c r="M903" i="17"/>
  <c r="M913" i="17"/>
  <c r="M914" i="17"/>
  <c r="M915" i="17"/>
  <c r="M916" i="17"/>
  <c r="M920" i="17"/>
  <c r="M923" i="17"/>
  <c r="M925" i="17"/>
  <c r="M932" i="17"/>
  <c r="M933" i="17"/>
  <c r="M934" i="17"/>
  <c r="M935" i="17"/>
  <c r="M937" i="17"/>
  <c r="M940" i="17"/>
  <c r="M942" i="17"/>
  <c r="M945" i="17"/>
  <c r="M947" i="17"/>
  <c r="M948" i="17"/>
  <c r="M951" i="17"/>
  <c r="M957" i="17"/>
  <c r="M959" i="17"/>
  <c r="M961" i="17"/>
  <c r="M964" i="17"/>
  <c r="M969" i="17"/>
  <c r="M973" i="17"/>
  <c r="M979" i="17"/>
  <c r="M980" i="17"/>
  <c r="M981" i="17"/>
  <c r="M982" i="17"/>
  <c r="M983" i="17"/>
  <c r="M986" i="17"/>
  <c r="M989" i="17"/>
  <c r="M992" i="17"/>
  <c r="M995" i="17"/>
  <c r="L3" i="17"/>
  <c r="M3" i="17" s="1"/>
  <c r="L4" i="17"/>
  <c r="M4" i="17" s="1"/>
  <c r="L5" i="17"/>
  <c r="M5" i="17" s="1"/>
  <c r="L6" i="17"/>
  <c r="M6" i="17" s="1"/>
  <c r="L7" i="17"/>
  <c r="L8" i="17"/>
  <c r="L9" i="17"/>
  <c r="M9" i="17" s="1"/>
  <c r="L10" i="17"/>
  <c r="L11" i="17"/>
  <c r="L12" i="17"/>
  <c r="L13" i="17"/>
  <c r="M13" i="17" s="1"/>
  <c r="L14" i="17"/>
  <c r="M14" i="17" s="1"/>
  <c r="L15" i="17"/>
  <c r="M15" i="17" s="1"/>
  <c r="L16" i="17"/>
  <c r="M16" i="17" s="1"/>
  <c r="L17" i="17"/>
  <c r="M17" i="17" s="1"/>
  <c r="L18" i="17"/>
  <c r="L19" i="17"/>
  <c r="M19" i="17" s="1"/>
  <c r="L20" i="17"/>
  <c r="M20" i="17" s="1"/>
  <c r="L21" i="17"/>
  <c r="M21" i="17" s="1"/>
  <c r="L22" i="17"/>
  <c r="M22" i="17" s="1"/>
  <c r="L23" i="17"/>
  <c r="L24" i="17"/>
  <c r="M24" i="17" s="1"/>
  <c r="L25" i="17"/>
  <c r="L26" i="17"/>
  <c r="M26" i="17" s="1"/>
  <c r="L27" i="17"/>
  <c r="L28" i="17"/>
  <c r="M28" i="17" s="1"/>
  <c r="L29" i="17"/>
  <c r="L30" i="17"/>
  <c r="L31" i="17"/>
  <c r="L32" i="17"/>
  <c r="M32" i="17" s="1"/>
  <c r="L33" i="17"/>
  <c r="M33" i="17" s="1"/>
  <c r="L34" i="17"/>
  <c r="M34" i="17" s="1"/>
  <c r="L35" i="17"/>
  <c r="L36" i="17"/>
  <c r="M36" i="17" s="1"/>
  <c r="L37" i="17"/>
  <c r="M37" i="17" s="1"/>
  <c r="L38" i="17"/>
  <c r="M38" i="17" s="1"/>
  <c r="L39" i="17"/>
  <c r="M39" i="17" s="1"/>
  <c r="L40" i="17"/>
  <c r="L41" i="17"/>
  <c r="M41" i="17" s="1"/>
  <c r="L42" i="17"/>
  <c r="M42" i="17" s="1"/>
  <c r="L43" i="17"/>
  <c r="L44" i="17"/>
  <c r="L45" i="17"/>
  <c r="M45" i="17" s="1"/>
  <c r="L46" i="17"/>
  <c r="M46" i="17" s="1"/>
  <c r="L47" i="17"/>
  <c r="L48" i="17"/>
  <c r="M48" i="17" s="1"/>
  <c r="L49" i="17"/>
  <c r="L50" i="17"/>
  <c r="M50" i="17" s="1"/>
  <c r="L51" i="17"/>
  <c r="L52" i="17"/>
  <c r="L53" i="17"/>
  <c r="L54" i="17"/>
  <c r="M54" i="17" s="1"/>
  <c r="L55" i="17"/>
  <c r="L56" i="17"/>
  <c r="M56" i="17" s="1"/>
  <c r="L57" i="17"/>
  <c r="M57" i="17" s="1"/>
  <c r="L58" i="17"/>
  <c r="L59" i="17"/>
  <c r="M59" i="17" s="1"/>
  <c r="L60" i="17"/>
  <c r="L61" i="17"/>
  <c r="M61" i="17" s="1"/>
  <c r="L62" i="17"/>
  <c r="L63" i="17"/>
  <c r="M63" i="17" s="1"/>
  <c r="L64" i="17"/>
  <c r="M64" i="17" s="1"/>
  <c r="L65" i="17"/>
  <c r="M65" i="17" s="1"/>
  <c r="L66" i="17"/>
  <c r="L67" i="17"/>
  <c r="L68" i="17"/>
  <c r="M68" i="17" s="1"/>
  <c r="L69" i="17"/>
  <c r="M69" i="17" s="1"/>
  <c r="L70" i="17"/>
  <c r="M70" i="17" s="1"/>
  <c r="L71" i="17"/>
  <c r="M71" i="17" s="1"/>
  <c r="L72" i="17"/>
  <c r="M72" i="17" s="1"/>
  <c r="L73" i="17"/>
  <c r="L74" i="17"/>
  <c r="M74" i="17" s="1"/>
  <c r="L75" i="17"/>
  <c r="L76" i="17"/>
  <c r="L77" i="17"/>
  <c r="L78" i="17"/>
  <c r="M78" i="17" s="1"/>
  <c r="L79" i="17"/>
  <c r="L80" i="17"/>
  <c r="L81" i="17"/>
  <c r="M81" i="17" s="1"/>
  <c r="L82" i="17"/>
  <c r="M82" i="17" s="1"/>
  <c r="L83" i="17"/>
  <c r="M83" i="17" s="1"/>
  <c r="L84" i="17"/>
  <c r="L85" i="17"/>
  <c r="M85" i="17" s="1"/>
  <c r="L86" i="17"/>
  <c r="M86" i="17" s="1"/>
  <c r="L87" i="17"/>
  <c r="L88" i="17"/>
  <c r="M88" i="17" s="1"/>
  <c r="L89" i="17"/>
  <c r="M89" i="17" s="1"/>
  <c r="L90" i="17"/>
  <c r="M90" i="17" s="1"/>
  <c r="L91" i="17"/>
  <c r="M91" i="17" s="1"/>
  <c r="L92" i="17"/>
  <c r="M92" i="17" s="1"/>
  <c r="L93" i="17"/>
  <c r="L94" i="17"/>
  <c r="M94" i="17" s="1"/>
  <c r="L95" i="17"/>
  <c r="L96" i="17"/>
  <c r="M96" i="17" s="1"/>
  <c r="L97" i="17"/>
  <c r="M97" i="17" s="1"/>
  <c r="L98" i="17"/>
  <c r="M98" i="17" s="1"/>
  <c r="L99" i="17"/>
  <c r="L100" i="17"/>
  <c r="M100" i="17" s="1"/>
  <c r="L101" i="17"/>
  <c r="L102" i="17"/>
  <c r="L103" i="17"/>
  <c r="M103" i="17" s="1"/>
  <c r="L104" i="17"/>
  <c r="M104" i="17" s="1"/>
  <c r="L105" i="17"/>
  <c r="M105" i="17" s="1"/>
  <c r="L106" i="17"/>
  <c r="L107" i="17"/>
  <c r="M107" i="17" s="1"/>
  <c r="L108" i="17"/>
  <c r="M108" i="17" s="1"/>
  <c r="L109" i="17"/>
  <c r="L110" i="17"/>
  <c r="L111" i="17"/>
  <c r="L112" i="17"/>
  <c r="M112" i="17" s="1"/>
  <c r="L113" i="17"/>
  <c r="M113" i="17" s="1"/>
  <c r="L114" i="17"/>
  <c r="M114" i="17" s="1"/>
  <c r="L115" i="17"/>
  <c r="L116" i="17"/>
  <c r="M116" i="17" s="1"/>
  <c r="L117" i="17"/>
  <c r="L118" i="17"/>
  <c r="M118" i="17" s="1"/>
  <c r="L119" i="17"/>
  <c r="M119" i="17" s="1"/>
  <c r="L120" i="17"/>
  <c r="M120" i="17" s="1"/>
  <c r="L121" i="17"/>
  <c r="L122" i="17"/>
  <c r="L123" i="17"/>
  <c r="L124" i="17"/>
  <c r="M124" i="17" s="1"/>
  <c r="L125" i="17"/>
  <c r="L126" i="17"/>
  <c r="L127" i="17"/>
  <c r="L128" i="17"/>
  <c r="M128" i="17" s="1"/>
  <c r="L129" i="17"/>
  <c r="M129" i="17" s="1"/>
  <c r="L130" i="17"/>
  <c r="M130" i="17" s="1"/>
  <c r="L131" i="17"/>
  <c r="M131" i="17" s="1"/>
  <c r="L132" i="17"/>
  <c r="L133" i="17"/>
  <c r="L134" i="17"/>
  <c r="L135" i="17"/>
  <c r="M135" i="17" s="1"/>
  <c r="L136" i="17"/>
  <c r="M136" i="17" s="1"/>
  <c r="L137" i="17"/>
  <c r="M137" i="17" s="1"/>
  <c r="L138" i="17"/>
  <c r="M138" i="17" s="1"/>
  <c r="L139" i="17"/>
  <c r="L140" i="17"/>
  <c r="L141" i="17"/>
  <c r="M141" i="17" s="1"/>
  <c r="L142" i="17"/>
  <c r="M142" i="17" s="1"/>
  <c r="L143" i="17"/>
  <c r="L144" i="17"/>
  <c r="M144" i="17" s="1"/>
  <c r="L145" i="17"/>
  <c r="L146" i="17"/>
  <c r="L147" i="17"/>
  <c r="L148" i="17"/>
  <c r="L149" i="17"/>
  <c r="L150" i="17"/>
  <c r="L151" i="17"/>
  <c r="M151" i="17" s="1"/>
  <c r="L152" i="17"/>
  <c r="M152" i="17" s="1"/>
  <c r="L153" i="17"/>
  <c r="L154" i="17"/>
  <c r="L155" i="17"/>
  <c r="L156" i="17"/>
  <c r="L157" i="17"/>
  <c r="M157" i="17" s="1"/>
  <c r="L158" i="17"/>
  <c r="M158" i="17" s="1"/>
  <c r="L159" i="17"/>
  <c r="M159" i="17" s="1"/>
  <c r="L160" i="17"/>
  <c r="L161" i="17"/>
  <c r="L162" i="17"/>
  <c r="M162" i="17" s="1"/>
  <c r="L163" i="17"/>
  <c r="M163" i="17" s="1"/>
  <c r="L164" i="17"/>
  <c r="M164" i="17" s="1"/>
  <c r="L165" i="17"/>
  <c r="L166" i="17"/>
  <c r="M166" i="17" s="1"/>
  <c r="L167" i="17"/>
  <c r="L168" i="17"/>
  <c r="M168" i="17" s="1"/>
  <c r="L169" i="17"/>
  <c r="M169" i="17" s="1"/>
  <c r="L170" i="17"/>
  <c r="M170" i="17" s="1"/>
  <c r="L171" i="17"/>
  <c r="M171" i="17" s="1"/>
  <c r="L172" i="17"/>
  <c r="L173" i="17"/>
  <c r="M173" i="17" s="1"/>
  <c r="L174" i="17"/>
  <c r="M174" i="17" s="1"/>
  <c r="L175" i="17"/>
  <c r="M175" i="17" s="1"/>
  <c r="L176" i="17"/>
  <c r="M176" i="17" s="1"/>
  <c r="L177" i="17"/>
  <c r="L178" i="17"/>
  <c r="M178" i="17" s="1"/>
  <c r="L179" i="17"/>
  <c r="M179" i="17" s="1"/>
  <c r="L180" i="17"/>
  <c r="L181" i="17"/>
  <c r="L182" i="17"/>
  <c r="M182" i="17" s="1"/>
  <c r="L183" i="17"/>
  <c r="L184" i="17"/>
  <c r="M184" i="17" s="1"/>
  <c r="L185" i="17"/>
  <c r="L186" i="17"/>
  <c r="M186" i="17" s="1"/>
  <c r="L187" i="17"/>
  <c r="L188" i="17"/>
  <c r="M188" i="17" s="1"/>
  <c r="L189" i="17"/>
  <c r="L190" i="17"/>
  <c r="L191" i="17"/>
  <c r="L192" i="17"/>
  <c r="L193" i="17"/>
  <c r="L194" i="17"/>
  <c r="L195" i="17"/>
  <c r="M195" i="17" s="1"/>
  <c r="L196" i="17"/>
  <c r="M196" i="17" s="1"/>
  <c r="L197" i="17"/>
  <c r="M197" i="17" s="1"/>
  <c r="L198" i="17"/>
  <c r="L199" i="17"/>
  <c r="L200" i="17"/>
  <c r="M200" i="17" s="1"/>
  <c r="L201" i="17"/>
  <c r="M201" i="17" s="1"/>
  <c r="L202" i="17"/>
  <c r="M202" i="17" s="1"/>
  <c r="L203" i="17"/>
  <c r="M203" i="17" s="1"/>
  <c r="L204" i="17"/>
  <c r="M204" i="17" s="1"/>
  <c r="L205" i="17"/>
  <c r="M205" i="17" s="1"/>
  <c r="L206" i="17"/>
  <c r="L207" i="17"/>
  <c r="L208" i="17"/>
  <c r="M208" i="17" s="1"/>
  <c r="L209" i="17"/>
  <c r="L210" i="17"/>
  <c r="M210" i="17" s="1"/>
  <c r="L211" i="17"/>
  <c r="M211" i="17" s="1"/>
  <c r="L212" i="17"/>
  <c r="L213" i="17"/>
  <c r="M213" i="17" s="1"/>
  <c r="L214" i="17"/>
  <c r="M214" i="17" s="1"/>
  <c r="L215" i="17"/>
  <c r="M215" i="17" s="1"/>
  <c r="L216" i="17"/>
  <c r="L217" i="17"/>
  <c r="M217" i="17" s="1"/>
  <c r="L218" i="17"/>
  <c r="M218" i="17" s="1"/>
  <c r="L219" i="17"/>
  <c r="L220" i="17"/>
  <c r="M220" i="17" s="1"/>
  <c r="L221" i="17"/>
  <c r="M221" i="17" s="1"/>
  <c r="L222" i="17"/>
  <c r="M222" i="17" s="1"/>
  <c r="L223" i="17"/>
  <c r="M223" i="17" s="1"/>
  <c r="L224" i="17"/>
  <c r="M224" i="17" s="1"/>
  <c r="L225" i="17"/>
  <c r="L226" i="17"/>
  <c r="M226" i="17" s="1"/>
  <c r="L227" i="17"/>
  <c r="M227" i="17" s="1"/>
  <c r="L228" i="17"/>
  <c r="L229" i="17"/>
  <c r="M229" i="17" s="1"/>
  <c r="L230" i="17"/>
  <c r="L231" i="17"/>
  <c r="L232" i="17"/>
  <c r="M232" i="17" s="1"/>
  <c r="L233" i="17"/>
  <c r="M233" i="17" s="1"/>
  <c r="L234" i="17"/>
  <c r="M234" i="17" s="1"/>
  <c r="L235" i="17"/>
  <c r="M235" i="17" s="1"/>
  <c r="L236" i="17"/>
  <c r="M236" i="17" s="1"/>
  <c r="L237" i="17"/>
  <c r="M237" i="17" s="1"/>
  <c r="L238" i="17"/>
  <c r="L239" i="17"/>
  <c r="M239" i="17" s="1"/>
  <c r="L240" i="17"/>
  <c r="M240" i="17" s="1"/>
  <c r="L241" i="17"/>
  <c r="L242" i="17"/>
  <c r="M242" i="17" s="1"/>
  <c r="L243" i="17"/>
  <c r="L244" i="17"/>
  <c r="L245" i="17"/>
  <c r="L246" i="17"/>
  <c r="M246" i="17" s="1"/>
  <c r="L247" i="17"/>
  <c r="M247" i="17" s="1"/>
  <c r="L248" i="17"/>
  <c r="M248" i="17" s="1"/>
  <c r="L249" i="17"/>
  <c r="M249" i="17" s="1"/>
  <c r="L250" i="17"/>
  <c r="L251" i="17"/>
  <c r="L252" i="17"/>
  <c r="M252" i="17" s="1"/>
  <c r="L253" i="17"/>
  <c r="L254" i="17"/>
  <c r="M254" i="17" s="1"/>
  <c r="L255" i="17"/>
  <c r="M255" i="17" s="1"/>
  <c r="L256" i="17"/>
  <c r="L257" i="17"/>
  <c r="L258" i="17"/>
  <c r="L259" i="17"/>
  <c r="L260" i="17"/>
  <c r="L261" i="17"/>
  <c r="M261" i="17" s="1"/>
  <c r="L262" i="17"/>
  <c r="M262" i="17" s="1"/>
  <c r="L263" i="17"/>
  <c r="L264" i="17"/>
  <c r="M264" i="17" s="1"/>
  <c r="L265" i="17"/>
  <c r="L266" i="17"/>
  <c r="M266" i="17" s="1"/>
  <c r="L267" i="17"/>
  <c r="M267" i="17" s="1"/>
  <c r="L268" i="17"/>
  <c r="M268" i="17" s="1"/>
  <c r="L269" i="17"/>
  <c r="L270" i="17"/>
  <c r="L271" i="17"/>
  <c r="M271" i="17" s="1"/>
  <c r="L272" i="17"/>
  <c r="M272" i="17" s="1"/>
  <c r="L273" i="17"/>
  <c r="M273" i="17" s="1"/>
  <c r="L274" i="17"/>
  <c r="M274" i="17" s="1"/>
  <c r="L275" i="17"/>
  <c r="L276" i="17"/>
  <c r="L277" i="17"/>
  <c r="M277" i="17" s="1"/>
  <c r="L278" i="17"/>
  <c r="M278" i="17" s="1"/>
  <c r="L279" i="17"/>
  <c r="M279" i="17" s="1"/>
  <c r="L280" i="17"/>
  <c r="M280" i="17" s="1"/>
  <c r="L281" i="17"/>
  <c r="M281" i="17" s="1"/>
  <c r="L282" i="17"/>
  <c r="L283" i="17"/>
  <c r="M283" i="17" s="1"/>
  <c r="L284" i="17"/>
  <c r="M284" i="17" s="1"/>
  <c r="L285" i="17"/>
  <c r="L286" i="17"/>
  <c r="M286" i="17" s="1"/>
  <c r="L287" i="17"/>
  <c r="M287" i="17" s="1"/>
  <c r="L288" i="17"/>
  <c r="M288" i="17" s="1"/>
  <c r="L289" i="17"/>
  <c r="M289" i="17" s="1"/>
  <c r="L290" i="17"/>
  <c r="M290" i="17" s="1"/>
  <c r="L291" i="17"/>
  <c r="L292" i="17"/>
  <c r="M292" i="17" s="1"/>
  <c r="L293" i="17"/>
  <c r="M293" i="17" s="1"/>
  <c r="L294" i="17"/>
  <c r="L295" i="17"/>
  <c r="L296" i="17"/>
  <c r="M296" i="17" s="1"/>
  <c r="L297" i="17"/>
  <c r="L298" i="17"/>
  <c r="M298" i="17" s="1"/>
  <c r="L299" i="17"/>
  <c r="M299" i="17" s="1"/>
  <c r="L300" i="17"/>
  <c r="M300" i="17" s="1"/>
  <c r="L301" i="17"/>
  <c r="M301" i="17" s="1"/>
  <c r="L302" i="17"/>
  <c r="M302" i="17" s="1"/>
  <c r="L303" i="17"/>
  <c r="M303" i="17" s="1"/>
  <c r="L304" i="17"/>
  <c r="L305" i="17"/>
  <c r="M305" i="17" s="1"/>
  <c r="L306" i="17"/>
  <c r="M306" i="17" s="1"/>
  <c r="L307" i="17"/>
  <c r="L308" i="17"/>
  <c r="M308" i="17" s="1"/>
  <c r="L309" i="17"/>
  <c r="L310" i="17"/>
  <c r="L311" i="17"/>
  <c r="L312" i="17"/>
  <c r="M312" i="17" s="1"/>
  <c r="L313" i="17"/>
  <c r="L314" i="17"/>
  <c r="M314" i="17" s="1"/>
  <c r="L315" i="17"/>
  <c r="M315" i="17" s="1"/>
  <c r="L316" i="17"/>
  <c r="L317" i="17"/>
  <c r="L318" i="17"/>
  <c r="M318" i="17" s="1"/>
  <c r="L319" i="17"/>
  <c r="L320" i="17"/>
  <c r="L321" i="17"/>
  <c r="M321" i="17" s="1"/>
  <c r="L322" i="17"/>
  <c r="M322" i="17" s="1"/>
  <c r="L323" i="17"/>
  <c r="M323" i="17" s="1"/>
  <c r="L324" i="17"/>
  <c r="M324" i="17" s="1"/>
  <c r="L325" i="17"/>
  <c r="M325" i="17" s="1"/>
  <c r="L326" i="17"/>
  <c r="L327" i="17"/>
  <c r="M327" i="17" s="1"/>
  <c r="L328" i="17"/>
  <c r="M328" i="17" s="1"/>
  <c r="L329" i="17"/>
  <c r="M329" i="17" s="1"/>
  <c r="L330" i="17"/>
  <c r="M330" i="17" s="1"/>
  <c r="L331" i="17"/>
  <c r="M331" i="17" s="1"/>
  <c r="L332" i="17"/>
  <c r="M332" i="17" s="1"/>
  <c r="L333" i="17"/>
  <c r="M333" i="17" s="1"/>
  <c r="L334" i="17"/>
  <c r="M334" i="17" s="1"/>
  <c r="L335" i="17"/>
  <c r="L336" i="17"/>
  <c r="M336" i="17" s="1"/>
  <c r="L337" i="17"/>
  <c r="M337" i="17" s="1"/>
  <c r="L338" i="17"/>
  <c r="M338" i="17" s="1"/>
  <c r="L339" i="17"/>
  <c r="M339" i="17" s="1"/>
  <c r="L340" i="17"/>
  <c r="M340" i="17" s="1"/>
  <c r="L341" i="17"/>
  <c r="L342" i="17"/>
  <c r="M342" i="17" s="1"/>
  <c r="L343" i="17"/>
  <c r="L344" i="17"/>
  <c r="L345" i="17"/>
  <c r="L346" i="17"/>
  <c r="L347" i="17"/>
  <c r="M347" i="17" s="1"/>
  <c r="L348" i="17"/>
  <c r="L349" i="17"/>
  <c r="M349" i="17" s="1"/>
  <c r="L350" i="17"/>
  <c r="M350" i="17" s="1"/>
  <c r="L351" i="17"/>
  <c r="L352" i="17"/>
  <c r="M352" i="17" s="1"/>
  <c r="L353" i="17"/>
  <c r="L354" i="17"/>
  <c r="L355" i="17"/>
  <c r="M355" i="17" s="1"/>
  <c r="L356" i="17"/>
  <c r="L357" i="17"/>
  <c r="L358" i="17"/>
  <c r="L359" i="17"/>
  <c r="M359" i="17" s="1"/>
  <c r="L360" i="17"/>
  <c r="M360" i="17" s="1"/>
  <c r="L361" i="17"/>
  <c r="M361" i="17" s="1"/>
  <c r="L362" i="17"/>
  <c r="M362" i="17" s="1"/>
  <c r="L363" i="17"/>
  <c r="L364" i="17"/>
  <c r="M364" i="17" s="1"/>
  <c r="L365" i="17"/>
  <c r="L366" i="17"/>
  <c r="L367" i="17"/>
  <c r="M367" i="17" s="1"/>
  <c r="L368" i="17"/>
  <c r="L369" i="17"/>
  <c r="L370" i="17"/>
  <c r="L371" i="17"/>
  <c r="M371" i="17" s="1"/>
  <c r="L372" i="17"/>
  <c r="M372" i="17" s="1"/>
  <c r="L373" i="17"/>
  <c r="M373" i="17" s="1"/>
  <c r="L374" i="17"/>
  <c r="M374" i="17" s="1"/>
  <c r="L375" i="17"/>
  <c r="L376" i="17"/>
  <c r="M376" i="17" s="1"/>
  <c r="L377" i="17"/>
  <c r="M377" i="17" s="1"/>
  <c r="L378" i="17"/>
  <c r="M378" i="17" s="1"/>
  <c r="L379" i="17"/>
  <c r="M379" i="17" s="1"/>
  <c r="L380" i="17"/>
  <c r="M380" i="17" s="1"/>
  <c r="L381" i="17"/>
  <c r="M381" i="17" s="1"/>
  <c r="L382" i="17"/>
  <c r="L383" i="17"/>
  <c r="L384" i="17"/>
  <c r="M384" i="17" s="1"/>
  <c r="L385" i="17"/>
  <c r="L386" i="17"/>
  <c r="M386" i="17" s="1"/>
  <c r="L387" i="17"/>
  <c r="L388" i="17"/>
  <c r="L389" i="17"/>
  <c r="L390" i="17"/>
  <c r="M390" i="17" s="1"/>
  <c r="L391" i="17"/>
  <c r="M391" i="17" s="1"/>
  <c r="L392" i="17"/>
  <c r="L393" i="17"/>
  <c r="M393" i="17" s="1"/>
  <c r="L394" i="17"/>
  <c r="M394" i="17" s="1"/>
  <c r="L395" i="17"/>
  <c r="M395" i="17" s="1"/>
  <c r="L396" i="17"/>
  <c r="M396" i="17" s="1"/>
  <c r="L397" i="17"/>
  <c r="M397" i="17" s="1"/>
  <c r="L398" i="17"/>
  <c r="M398" i="17" s="1"/>
  <c r="L399" i="17"/>
  <c r="M399" i="17" s="1"/>
  <c r="L400" i="17"/>
  <c r="M400" i="17" s="1"/>
  <c r="L401" i="17"/>
  <c r="L402" i="17"/>
  <c r="M402" i="17" s="1"/>
  <c r="L403" i="17"/>
  <c r="M403" i="17" s="1"/>
  <c r="L404" i="17"/>
  <c r="M404" i="17" s="1"/>
  <c r="L405" i="17"/>
  <c r="L406" i="17"/>
  <c r="L407" i="17"/>
  <c r="L408" i="17"/>
  <c r="M408" i="17" s="1"/>
  <c r="L409" i="17"/>
  <c r="L410" i="17"/>
  <c r="M410" i="17" s="1"/>
  <c r="L411" i="17"/>
  <c r="M411" i="17" s="1"/>
  <c r="L412" i="17"/>
  <c r="M412" i="17" s="1"/>
  <c r="L413" i="17"/>
  <c r="L414" i="17"/>
  <c r="L415" i="17"/>
  <c r="L416" i="17"/>
  <c r="M416" i="17" s="1"/>
  <c r="L417" i="17"/>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L430" i="17"/>
  <c r="M430" i="17" s="1"/>
  <c r="L431" i="17"/>
  <c r="L432" i="17"/>
  <c r="L433" i="17"/>
  <c r="L434" i="17"/>
  <c r="M434" i="17" s="1"/>
  <c r="L435" i="17"/>
  <c r="M435" i="17" s="1"/>
  <c r="L436" i="17"/>
  <c r="L437" i="17"/>
  <c r="M437" i="17" s="1"/>
  <c r="L438" i="17"/>
  <c r="M438" i="17" s="1"/>
  <c r="L439" i="17"/>
  <c r="L440" i="17"/>
  <c r="M440" i="17" s="1"/>
  <c r="L441" i="17"/>
  <c r="L442" i="17"/>
  <c r="L443" i="17"/>
  <c r="M443" i="17" s="1"/>
  <c r="L444" i="17"/>
  <c r="M444" i="17" s="1"/>
  <c r="L445" i="17"/>
  <c r="M445" i="17" s="1"/>
  <c r="L446" i="17"/>
  <c r="M446" i="17" s="1"/>
  <c r="L447" i="17"/>
  <c r="M447" i="17" s="1"/>
  <c r="L448" i="17"/>
  <c r="L449" i="17"/>
  <c r="M449" i="17" s="1"/>
  <c r="L450" i="17"/>
  <c r="L451" i="17"/>
  <c r="L452" i="17"/>
  <c r="M452" i="17" s="1"/>
  <c r="L453" i="17"/>
  <c r="L454" i="17"/>
  <c r="M454" i="17" s="1"/>
  <c r="L455" i="17"/>
  <c r="M455" i="17" s="1"/>
  <c r="L456" i="17"/>
  <c r="M456" i="17" s="1"/>
  <c r="L457" i="17"/>
  <c r="M457" i="17" s="1"/>
  <c r="L458" i="17"/>
  <c r="L459" i="17"/>
  <c r="M459" i="17" s="1"/>
  <c r="L460" i="17"/>
  <c r="M460" i="17" s="1"/>
  <c r="L461" i="17"/>
  <c r="L462" i="17"/>
  <c r="M462" i="17" s="1"/>
  <c r="L463" i="17"/>
  <c r="L464" i="17"/>
  <c r="L465" i="17"/>
  <c r="L466" i="17"/>
  <c r="M466" i="17" s="1"/>
  <c r="L467" i="17"/>
  <c r="L468" i="17"/>
  <c r="M468" i="17" s="1"/>
  <c r="L469" i="17"/>
  <c r="M469" i="17" s="1"/>
  <c r="L470" i="17"/>
  <c r="M470" i="17" s="1"/>
  <c r="L471" i="17"/>
  <c r="M471" i="17" s="1"/>
  <c r="L472" i="17"/>
  <c r="M472" i="17" s="1"/>
  <c r="L473" i="17"/>
  <c r="L474" i="17"/>
  <c r="M474" i="17" s="1"/>
  <c r="L475" i="17"/>
  <c r="L476" i="17"/>
  <c r="M476" i="17" s="1"/>
  <c r="L477" i="17"/>
  <c r="L478" i="17"/>
  <c r="L479" i="17"/>
  <c r="L480" i="17"/>
  <c r="L481" i="17"/>
  <c r="M481" i="17" s="1"/>
  <c r="L482" i="17"/>
  <c r="M482" i="17" s="1"/>
  <c r="L483" i="17"/>
  <c r="M483" i="17" s="1"/>
  <c r="L484" i="17"/>
  <c r="M484" i="17" s="1"/>
  <c r="L485" i="17"/>
  <c r="L486" i="17"/>
  <c r="M486" i="17" s="1"/>
  <c r="L487" i="17"/>
  <c r="M487" i="17" s="1"/>
  <c r="L488" i="17"/>
  <c r="M488" i="17" s="1"/>
  <c r="L489" i="17"/>
  <c r="L490" i="17"/>
  <c r="M490" i="17" s="1"/>
  <c r="L491" i="17"/>
  <c r="M491" i="17" s="1"/>
  <c r="L492" i="17"/>
  <c r="L493" i="17"/>
  <c r="M493" i="17" s="1"/>
  <c r="L494" i="17"/>
  <c r="M494" i="17" s="1"/>
  <c r="L495" i="17"/>
  <c r="L496" i="17"/>
  <c r="M496" i="17" s="1"/>
  <c r="L497" i="17"/>
  <c r="L498" i="17"/>
  <c r="L499" i="17"/>
  <c r="L500" i="17"/>
  <c r="M500" i="17" s="1"/>
  <c r="L501" i="17"/>
  <c r="L502" i="17"/>
  <c r="L503" i="17"/>
  <c r="M503" i="17" s="1"/>
  <c r="L504" i="17"/>
  <c r="M504" i="17" s="1"/>
  <c r="L505" i="17"/>
  <c r="L506" i="17"/>
  <c r="M506" i="17" s="1"/>
  <c r="L507" i="17"/>
  <c r="M507" i="17" s="1"/>
  <c r="L508" i="17"/>
  <c r="L509" i="17"/>
  <c r="L510" i="17"/>
  <c r="M510" i="17" s="1"/>
  <c r="L511" i="17"/>
  <c r="L512" i="17"/>
  <c r="M512" i="17" s="1"/>
  <c r="L513" i="17"/>
  <c r="M513" i="17" s="1"/>
  <c r="L514" i="17"/>
  <c r="M514" i="17" s="1"/>
  <c r="L515" i="17"/>
  <c r="M515" i="17" s="1"/>
  <c r="L516" i="17"/>
  <c r="M516" i="17" s="1"/>
  <c r="L517" i="17"/>
  <c r="L518" i="17"/>
  <c r="M518" i="17" s="1"/>
  <c r="L519" i="17"/>
  <c r="L520" i="17"/>
  <c r="M520" i="17" s="1"/>
  <c r="L521" i="17"/>
  <c r="L522" i="17"/>
  <c r="L523" i="17"/>
  <c r="L524" i="17"/>
  <c r="L525" i="17"/>
  <c r="M525" i="17" s="1"/>
  <c r="L526" i="17"/>
  <c r="M526" i="17" s="1"/>
  <c r="L527" i="17"/>
  <c r="L528" i="17"/>
  <c r="M528" i="17" s="1"/>
  <c r="L529" i="17"/>
  <c r="L530" i="17"/>
  <c r="L531" i="17"/>
  <c r="M531" i="17" s="1"/>
  <c r="L532" i="17"/>
  <c r="L533" i="17"/>
  <c r="L534" i="17"/>
  <c r="M534" i="17" s="1"/>
  <c r="L535" i="17"/>
  <c r="M535" i="17" s="1"/>
  <c r="L536" i="17"/>
  <c r="L537" i="17"/>
  <c r="M537" i="17" s="1"/>
  <c r="L538" i="17"/>
  <c r="M538" i="17" s="1"/>
  <c r="L539" i="17"/>
  <c r="L540" i="17"/>
  <c r="M540" i="17" s="1"/>
  <c r="L541" i="17"/>
  <c r="M541" i="17" s="1"/>
  <c r="L542" i="17"/>
  <c r="M542" i="17" s="1"/>
  <c r="L543" i="17"/>
  <c r="M543" i="17" s="1"/>
  <c r="L544" i="17"/>
  <c r="L545" i="17"/>
  <c r="L546" i="17"/>
  <c r="L547" i="17"/>
  <c r="M547" i="17" s="1"/>
  <c r="L548" i="17"/>
  <c r="M548" i="17" s="1"/>
  <c r="L549" i="17"/>
  <c r="M549" i="17" s="1"/>
  <c r="L550" i="17"/>
  <c r="M550" i="17" s="1"/>
  <c r="L551" i="17"/>
  <c r="L552" i="17"/>
  <c r="L553" i="17"/>
  <c r="L554" i="17"/>
  <c r="M554" i="17" s="1"/>
  <c r="L555" i="17"/>
  <c r="M555" i="17" s="1"/>
  <c r="L556" i="17"/>
  <c r="M556" i="17" s="1"/>
  <c r="L557" i="17"/>
  <c r="M557" i="17" s="1"/>
  <c r="L558" i="17"/>
  <c r="L559" i="17"/>
  <c r="M559" i="17" s="1"/>
  <c r="L560" i="17"/>
  <c r="M560" i="17" s="1"/>
  <c r="L561" i="17"/>
  <c r="L562" i="17"/>
  <c r="M562" i="17" s="1"/>
  <c r="L563" i="17"/>
  <c r="L564" i="17"/>
  <c r="L565" i="17"/>
  <c r="M565" i="17" s="1"/>
  <c r="L566" i="17"/>
  <c r="M566" i="17" s="1"/>
  <c r="L567" i="17"/>
  <c r="M567" i="17" s="1"/>
  <c r="L568" i="17"/>
  <c r="L569" i="17"/>
  <c r="M569" i="17" s="1"/>
  <c r="L570" i="17"/>
  <c r="M570" i="17" s="1"/>
  <c r="L571" i="17"/>
  <c r="M571" i="17" s="1"/>
  <c r="L572" i="17"/>
  <c r="M572" i="17" s="1"/>
  <c r="L573" i="17"/>
  <c r="M573" i="17" s="1"/>
  <c r="L574" i="17"/>
  <c r="M574" i="17" s="1"/>
  <c r="L575" i="17"/>
  <c r="M575" i="17" s="1"/>
  <c r="L576" i="17"/>
  <c r="M576" i="17" s="1"/>
  <c r="L577" i="17"/>
  <c r="L578" i="17"/>
  <c r="M578" i="17" s="1"/>
  <c r="L579" i="17"/>
  <c r="M579" i="17" s="1"/>
  <c r="L580" i="17"/>
  <c r="M580" i="17" s="1"/>
  <c r="L581" i="17"/>
  <c r="M581" i="17" s="1"/>
  <c r="L582" i="17"/>
  <c r="L583" i="17"/>
  <c r="L584" i="17"/>
  <c r="M584" i="17" s="1"/>
  <c r="L585" i="17"/>
  <c r="L586" i="17"/>
  <c r="L587" i="17"/>
  <c r="L588" i="17"/>
  <c r="L589" i="17"/>
  <c r="M589" i="17" s="1"/>
  <c r="L590" i="17"/>
  <c r="L591" i="17"/>
  <c r="M591" i="17" s="1"/>
  <c r="L592" i="17"/>
  <c r="M592" i="17" s="1"/>
  <c r="L593" i="17"/>
  <c r="L594" i="17"/>
  <c r="M594" i="17" s="1"/>
  <c r="L595" i="17"/>
  <c r="L596" i="17"/>
  <c r="M596" i="17" s="1"/>
  <c r="L597" i="17"/>
  <c r="M597" i="17" s="1"/>
  <c r="L598" i="17"/>
  <c r="M598" i="17" s="1"/>
  <c r="L599" i="17"/>
  <c r="L600" i="17"/>
  <c r="M600" i="17" s="1"/>
  <c r="L601" i="17"/>
  <c r="M601" i="17" s="1"/>
  <c r="L602" i="17"/>
  <c r="M602" i="17" s="1"/>
  <c r="L603" i="17"/>
  <c r="M603" i="17" s="1"/>
  <c r="L604" i="17"/>
  <c r="M604" i="17" s="1"/>
  <c r="L605" i="17"/>
  <c r="L606" i="17"/>
  <c r="M606" i="17" s="1"/>
  <c r="L607" i="17"/>
  <c r="L608" i="17"/>
  <c r="L609" i="17"/>
  <c r="M609" i="17" s="1"/>
  <c r="L610" i="17"/>
  <c r="L611" i="17"/>
  <c r="L612" i="17"/>
  <c r="L613" i="17"/>
  <c r="M613" i="17" s="1"/>
  <c r="L614" i="17"/>
  <c r="M614" i="17" s="1"/>
  <c r="L615" i="17"/>
  <c r="M615" i="17" s="1"/>
  <c r="L616" i="17"/>
  <c r="M616" i="17" s="1"/>
  <c r="L617" i="17"/>
  <c r="L618" i="17"/>
  <c r="M618" i="17" s="1"/>
  <c r="L619" i="17"/>
  <c r="M619" i="17" s="1"/>
  <c r="L620" i="17"/>
  <c r="M620" i="17" s="1"/>
  <c r="L621" i="17"/>
  <c r="M621" i="17" s="1"/>
  <c r="L622" i="17"/>
  <c r="M622" i="17" s="1"/>
  <c r="L623" i="17"/>
  <c r="M623" i="17" s="1"/>
  <c r="L624" i="17"/>
  <c r="L625" i="17"/>
  <c r="L626" i="17"/>
  <c r="L627" i="17"/>
  <c r="L628" i="17"/>
  <c r="M628" i="17" s="1"/>
  <c r="L629" i="17"/>
  <c r="L630" i="17"/>
  <c r="M630" i="17" s="1"/>
  <c r="L631" i="17"/>
  <c r="L632" i="17"/>
  <c r="M632" i="17" s="1"/>
  <c r="L633" i="17"/>
  <c r="M633" i="17" s="1"/>
  <c r="L634" i="17"/>
  <c r="L635" i="17"/>
  <c r="M635" i="17" s="1"/>
  <c r="L636" i="17"/>
  <c r="M636" i="17" s="1"/>
  <c r="L637" i="17"/>
  <c r="M637" i="17" s="1"/>
  <c r="L638" i="17"/>
  <c r="M638" i="17" s="1"/>
  <c r="L639" i="17"/>
  <c r="M639" i="17" s="1"/>
  <c r="L640" i="17"/>
  <c r="M640" i="17" s="1"/>
  <c r="L641" i="17"/>
  <c r="L642" i="17"/>
  <c r="M642" i="17" s="1"/>
  <c r="L643" i="17"/>
  <c r="L644" i="17"/>
  <c r="M644" i="17" s="1"/>
  <c r="L645" i="17"/>
  <c r="M645" i="17" s="1"/>
  <c r="L646" i="17"/>
  <c r="M646" i="17" s="1"/>
  <c r="L647" i="17"/>
  <c r="M647" i="17" s="1"/>
  <c r="L648" i="17"/>
  <c r="L649" i="17"/>
  <c r="L650" i="17"/>
  <c r="M650" i="17" s="1"/>
  <c r="L651" i="17"/>
  <c r="L652" i="17"/>
  <c r="M652" i="17" s="1"/>
  <c r="L653" i="17"/>
  <c r="M653" i="17" s="1"/>
  <c r="L654" i="17"/>
  <c r="M654" i="17" s="1"/>
  <c r="L655" i="17"/>
  <c r="M655" i="17" s="1"/>
  <c r="L656" i="17"/>
  <c r="L657" i="17"/>
  <c r="M657" i="17" s="1"/>
  <c r="L658" i="17"/>
  <c r="M658" i="17" s="1"/>
  <c r="L659" i="17"/>
  <c r="L660" i="17"/>
  <c r="M660" i="17" s="1"/>
  <c r="L661" i="17"/>
  <c r="L662" i="17"/>
  <c r="M662" i="17" s="1"/>
  <c r="L663" i="17"/>
  <c r="M663" i="17" s="1"/>
  <c r="L664" i="17"/>
  <c r="M664" i="17" s="1"/>
  <c r="L665" i="17"/>
  <c r="M665" i="17" s="1"/>
  <c r="L666" i="17"/>
  <c r="M666" i="17" s="1"/>
  <c r="L667" i="17"/>
  <c r="M667" i="17" s="1"/>
  <c r="L668" i="17"/>
  <c r="M668" i="17" s="1"/>
  <c r="L669" i="17"/>
  <c r="M669" i="17" s="1"/>
  <c r="L670" i="17"/>
  <c r="M670" i="17" s="1"/>
  <c r="L671" i="17"/>
  <c r="L672" i="17"/>
  <c r="M672" i="17" s="1"/>
  <c r="L673" i="17"/>
  <c r="L674" i="17"/>
  <c r="L675" i="17"/>
  <c r="L676" i="17"/>
  <c r="M676" i="17" s="1"/>
  <c r="L677" i="17"/>
  <c r="M677" i="17" s="1"/>
  <c r="L678" i="17"/>
  <c r="L679" i="17"/>
  <c r="M679" i="17" s="1"/>
  <c r="L680" i="17"/>
  <c r="M680" i="17" s="1"/>
  <c r="L681" i="17"/>
  <c r="L682" i="17"/>
  <c r="M682" i="17" s="1"/>
  <c r="L683" i="17"/>
  <c r="L684" i="17"/>
  <c r="L685" i="17"/>
  <c r="M685" i="17" s="1"/>
  <c r="L686" i="17"/>
  <c r="M686" i="17" s="1"/>
  <c r="L687" i="17"/>
  <c r="M687" i="17" s="1"/>
  <c r="L688" i="17"/>
  <c r="M688" i="17" s="1"/>
  <c r="L689" i="17"/>
  <c r="M689" i="17" s="1"/>
  <c r="L690" i="17"/>
  <c r="L691" i="17"/>
  <c r="M691" i="17" s="1"/>
  <c r="L692" i="17"/>
  <c r="L693" i="17"/>
  <c r="L694" i="17"/>
  <c r="M694" i="17" s="1"/>
  <c r="L695" i="17"/>
  <c r="L696" i="17"/>
  <c r="M696" i="17" s="1"/>
  <c r="L697" i="17"/>
  <c r="M697" i="17" s="1"/>
  <c r="L698" i="17"/>
  <c r="L699" i="17"/>
  <c r="M699" i="17" s="1"/>
  <c r="L700" i="17"/>
  <c r="L701" i="17"/>
  <c r="M701" i="17" s="1"/>
  <c r="L702" i="17"/>
  <c r="M702" i="17" s="1"/>
  <c r="L703" i="17"/>
  <c r="L704" i="17"/>
  <c r="M704" i="17" s="1"/>
  <c r="L705" i="17"/>
  <c r="L706" i="17"/>
  <c r="L707" i="17"/>
  <c r="L708" i="17"/>
  <c r="L709" i="17"/>
  <c r="L710" i="17"/>
  <c r="M710" i="17" s="1"/>
  <c r="L711" i="17"/>
  <c r="M711" i="17" s="1"/>
  <c r="L712" i="17"/>
  <c r="M712" i="17" s="1"/>
  <c r="L713" i="17"/>
  <c r="M713" i="17" s="1"/>
  <c r="L714" i="17"/>
  <c r="M714" i="17" s="1"/>
  <c r="L715" i="17"/>
  <c r="L716" i="17"/>
  <c r="M716" i="17" s="1"/>
  <c r="L717" i="17"/>
  <c r="L718" i="17"/>
  <c r="M718" i="17" s="1"/>
  <c r="L719" i="17"/>
  <c r="L720" i="17"/>
  <c r="L721" i="17"/>
  <c r="M721" i="17" s="1"/>
  <c r="L722" i="17"/>
  <c r="L723" i="17"/>
  <c r="M723" i="17" s="1"/>
  <c r="L724" i="17"/>
  <c r="M724" i="17" s="1"/>
  <c r="L725" i="17"/>
  <c r="M725" i="17" s="1"/>
  <c r="L726" i="17"/>
  <c r="M726" i="17" s="1"/>
  <c r="L727" i="17"/>
  <c r="L728" i="17"/>
  <c r="M728" i="17" s="1"/>
  <c r="L729" i="17"/>
  <c r="M729" i="17" s="1"/>
  <c r="L730" i="17"/>
  <c r="M730" i="17" s="1"/>
  <c r="L731" i="17"/>
  <c r="L732" i="17"/>
  <c r="M732" i="17" s="1"/>
  <c r="L733" i="17"/>
  <c r="M733" i="17" s="1"/>
  <c r="L734" i="17"/>
  <c r="M734" i="17" s="1"/>
  <c r="L735" i="17"/>
  <c r="M735" i="17" s="1"/>
  <c r="L736" i="17"/>
  <c r="M736" i="17" s="1"/>
  <c r="L737" i="17"/>
  <c r="L738" i="17"/>
  <c r="M738" i="17" s="1"/>
  <c r="L739" i="17"/>
  <c r="L740" i="17"/>
  <c r="L741" i="17"/>
  <c r="L742" i="17"/>
  <c r="M742" i="17" s="1"/>
  <c r="L743" i="17"/>
  <c r="M743" i="17" s="1"/>
  <c r="L744" i="17"/>
  <c r="L745" i="17"/>
  <c r="M745" i="17" s="1"/>
  <c r="L746" i="17"/>
  <c r="M746" i="17" s="1"/>
  <c r="L747" i="17"/>
  <c r="L748" i="17"/>
  <c r="M748" i="17" s="1"/>
  <c r="L749" i="17"/>
  <c r="M749" i="17" s="1"/>
  <c r="L750" i="17"/>
  <c r="L751" i="17"/>
  <c r="L752" i="17"/>
  <c r="L753" i="17"/>
  <c r="L754" i="17"/>
  <c r="M754" i="17" s="1"/>
  <c r="L755" i="17"/>
  <c r="M755" i="17" s="1"/>
  <c r="L756" i="17"/>
  <c r="M756" i="17" s="1"/>
  <c r="L757" i="17"/>
  <c r="M757" i="17" s="1"/>
  <c r="L758" i="17"/>
  <c r="M758" i="17" s="1"/>
  <c r="L759" i="17"/>
  <c r="L760" i="17"/>
  <c r="M760" i="17" s="1"/>
  <c r="L761" i="17"/>
  <c r="L762" i="17"/>
  <c r="M762" i="17" s="1"/>
  <c r="L763" i="17"/>
  <c r="L764" i="17"/>
  <c r="L765" i="17"/>
  <c r="L766" i="17"/>
  <c r="L767" i="17"/>
  <c r="M767" i="17" s="1"/>
  <c r="L768" i="17"/>
  <c r="M768" i="17" s="1"/>
  <c r="L769" i="17"/>
  <c r="L770" i="17"/>
  <c r="M770" i="17" s="1"/>
  <c r="L771" i="17"/>
  <c r="L772" i="17"/>
  <c r="L773" i="17"/>
  <c r="M773" i="17" s="1"/>
  <c r="L774" i="17"/>
  <c r="M774" i="17" s="1"/>
  <c r="L775" i="17"/>
  <c r="L776" i="17"/>
  <c r="M776" i="17" s="1"/>
  <c r="L777" i="17"/>
  <c r="M777" i="17" s="1"/>
  <c r="L778" i="17"/>
  <c r="L779" i="17"/>
  <c r="L780" i="17"/>
  <c r="M780" i="17" s="1"/>
  <c r="L781" i="17"/>
  <c r="L782" i="17"/>
  <c r="M782" i="17" s="1"/>
  <c r="L783" i="17"/>
  <c r="M783" i="17" s="1"/>
  <c r="L784" i="17"/>
  <c r="M784" i="17" s="1"/>
  <c r="L785" i="17"/>
  <c r="M785" i="17" s="1"/>
  <c r="L786" i="17"/>
  <c r="L787" i="17"/>
  <c r="M787" i="17" s="1"/>
  <c r="L788" i="17"/>
  <c r="L789" i="17"/>
  <c r="M789" i="17" s="1"/>
  <c r="L790" i="17"/>
  <c r="M790" i="17" s="1"/>
  <c r="L791" i="17"/>
  <c r="M791" i="17" s="1"/>
  <c r="L792" i="17"/>
  <c r="M792" i="17" s="1"/>
  <c r="L793" i="17"/>
  <c r="L794" i="17"/>
  <c r="L795" i="17"/>
  <c r="L796" i="17"/>
  <c r="L797" i="17"/>
  <c r="M797" i="17" s="1"/>
  <c r="L798" i="17"/>
  <c r="M798" i="17" s="1"/>
  <c r="L799" i="17"/>
  <c r="M799" i="17" s="1"/>
  <c r="L800" i="17"/>
  <c r="M800" i="17" s="1"/>
  <c r="L801" i="17"/>
  <c r="M801" i="17" s="1"/>
  <c r="L802" i="17"/>
  <c r="M802" i="17" s="1"/>
  <c r="L803" i="17"/>
  <c r="L804" i="17"/>
  <c r="M804" i="17" s="1"/>
  <c r="L805" i="17"/>
  <c r="L806" i="17"/>
  <c r="L807" i="17"/>
  <c r="M807" i="17" s="1"/>
  <c r="L808" i="17"/>
  <c r="M808" i="17" s="1"/>
  <c r="L809" i="17"/>
  <c r="M809" i="17" s="1"/>
  <c r="L810" i="17"/>
  <c r="L811" i="17"/>
  <c r="M811" i="17" s="1"/>
  <c r="L812" i="17"/>
  <c r="M812" i="17" s="1"/>
  <c r="L813" i="17"/>
  <c r="M813" i="17" s="1"/>
  <c r="L814" i="17"/>
  <c r="M814" i="17" s="1"/>
  <c r="L815" i="17"/>
  <c r="M815" i="17" s="1"/>
  <c r="L816" i="17"/>
  <c r="M816" i="17" s="1"/>
  <c r="L817" i="17"/>
  <c r="M817" i="17" s="1"/>
  <c r="L818" i="17"/>
  <c r="M818" i="17" s="1"/>
  <c r="L819" i="17"/>
  <c r="L820" i="17"/>
  <c r="M820" i="17" s="1"/>
  <c r="L821" i="17"/>
  <c r="M821" i="17" s="1"/>
  <c r="L822" i="17"/>
  <c r="M822" i="17" s="1"/>
  <c r="L823" i="17"/>
  <c r="M823" i="17" s="1"/>
  <c r="L824" i="17"/>
  <c r="M824" i="17" s="1"/>
  <c r="L825" i="17"/>
  <c r="L826" i="17"/>
  <c r="M826" i="17" s="1"/>
  <c r="L827" i="17"/>
  <c r="L828" i="17"/>
  <c r="L829" i="17"/>
  <c r="L830" i="17"/>
  <c r="L831" i="17"/>
  <c r="M831" i="17" s="1"/>
  <c r="L832" i="17"/>
  <c r="L833" i="17"/>
  <c r="M833" i="17" s="1"/>
  <c r="L834" i="17"/>
  <c r="M834" i="17" s="1"/>
  <c r="L835" i="17"/>
  <c r="L836" i="17"/>
  <c r="M836" i="17" s="1"/>
  <c r="L837" i="17"/>
  <c r="L838" i="17"/>
  <c r="L839" i="17"/>
  <c r="M839" i="17" s="1"/>
  <c r="L840" i="17"/>
  <c r="L841" i="17"/>
  <c r="L842" i="17"/>
  <c r="L843" i="17"/>
  <c r="M843" i="17" s="1"/>
  <c r="L844" i="17"/>
  <c r="M844" i="17" s="1"/>
  <c r="L845" i="17"/>
  <c r="M845" i="17" s="1"/>
  <c r="L846" i="17"/>
  <c r="M846" i="17" s="1"/>
  <c r="L847" i="17"/>
  <c r="L848" i="17"/>
  <c r="M848" i="17" s="1"/>
  <c r="L849" i="17"/>
  <c r="L850" i="17"/>
  <c r="L851" i="17"/>
  <c r="M851" i="17" s="1"/>
  <c r="L852" i="17"/>
  <c r="L853" i="17"/>
  <c r="L854" i="17"/>
  <c r="L855" i="17"/>
  <c r="M855" i="17" s="1"/>
  <c r="L856" i="17"/>
  <c r="M856" i="17" s="1"/>
  <c r="L857" i="17"/>
  <c r="M857" i="17" s="1"/>
  <c r="L858" i="17"/>
  <c r="M858" i="17" s="1"/>
  <c r="L859" i="17"/>
  <c r="L860" i="17"/>
  <c r="M860" i="17" s="1"/>
  <c r="L861" i="17"/>
  <c r="M861" i="17" s="1"/>
  <c r="L862" i="17"/>
  <c r="M862" i="17" s="1"/>
  <c r="L863" i="17"/>
  <c r="M863" i="17" s="1"/>
  <c r="L864" i="17"/>
  <c r="M864" i="17" s="1"/>
  <c r="L865" i="17"/>
  <c r="M865" i="17" s="1"/>
  <c r="L866" i="17"/>
  <c r="L867" i="17"/>
  <c r="L868" i="17"/>
  <c r="L869" i="17"/>
  <c r="L870" i="17"/>
  <c r="M870" i="17" s="1"/>
  <c r="L871" i="17"/>
  <c r="L872" i="17"/>
  <c r="L873" i="17"/>
  <c r="L874" i="17"/>
  <c r="M874" i="17" s="1"/>
  <c r="L875" i="17"/>
  <c r="M875" i="17" s="1"/>
  <c r="L876" i="17"/>
  <c r="L877" i="17"/>
  <c r="M877" i="17" s="1"/>
  <c r="L878" i="17"/>
  <c r="M878" i="17" s="1"/>
  <c r="L879" i="17"/>
  <c r="M879" i="17" s="1"/>
  <c r="L880" i="17"/>
  <c r="M880" i="17" s="1"/>
  <c r="L881" i="17"/>
  <c r="M881" i="17" s="1"/>
  <c r="L882" i="17"/>
  <c r="M882" i="17" s="1"/>
  <c r="L883" i="17"/>
  <c r="M883" i="17" s="1"/>
  <c r="L884" i="17"/>
  <c r="M884" i="17" s="1"/>
  <c r="L885" i="17"/>
  <c r="L886" i="17"/>
  <c r="M886" i="17" s="1"/>
  <c r="L887" i="17"/>
  <c r="M887" i="17" s="1"/>
  <c r="L888" i="17"/>
  <c r="M888" i="17" s="1"/>
  <c r="L889" i="17"/>
  <c r="L890" i="17"/>
  <c r="L891" i="17"/>
  <c r="L892" i="17"/>
  <c r="M892" i="17" s="1"/>
  <c r="L893" i="17"/>
  <c r="L894" i="17"/>
  <c r="M894" i="17" s="1"/>
  <c r="L895" i="17"/>
  <c r="M895" i="17" s="1"/>
  <c r="L896" i="17"/>
  <c r="M896" i="17" s="1"/>
  <c r="L897" i="17"/>
  <c r="L898" i="17"/>
  <c r="L899" i="17"/>
  <c r="L900" i="17"/>
  <c r="M900" i="17" s="1"/>
  <c r="L901" i="17"/>
  <c r="L902" i="17"/>
  <c r="M902" i="17" s="1"/>
  <c r="L903" i="17"/>
  <c r="L904" i="17"/>
  <c r="M904" i="17" s="1"/>
  <c r="L905" i="17"/>
  <c r="M905" i="17" s="1"/>
  <c r="L906" i="17"/>
  <c r="M906" i="17" s="1"/>
  <c r="L907" i="17"/>
  <c r="M907" i="17" s="1"/>
  <c r="L908" i="17"/>
  <c r="M908" i="17" s="1"/>
  <c r="L909" i="17"/>
  <c r="M909" i="17" s="1"/>
  <c r="L910" i="17"/>
  <c r="M910" i="17" s="1"/>
  <c r="L911" i="17"/>
  <c r="M911" i="17" s="1"/>
  <c r="L912" i="17"/>
  <c r="M912" i="17" s="1"/>
  <c r="L913" i="17"/>
  <c r="L914" i="17"/>
  <c r="L915" i="17"/>
  <c r="L916" i="17"/>
  <c r="L917" i="17"/>
  <c r="M917" i="17" s="1"/>
  <c r="L918" i="17"/>
  <c r="M918" i="17" s="1"/>
  <c r="L919" i="17"/>
  <c r="M919" i="17" s="1"/>
  <c r="L920" i="17"/>
  <c r="L921" i="17"/>
  <c r="M921" i="17" s="1"/>
  <c r="L922" i="17"/>
  <c r="M922" i="17" s="1"/>
  <c r="L923" i="17"/>
  <c r="L924" i="17"/>
  <c r="M924" i="17" s="1"/>
  <c r="L925" i="17"/>
  <c r="L926" i="17"/>
  <c r="M926" i="17" s="1"/>
  <c r="L927" i="17"/>
  <c r="M927" i="17" s="1"/>
  <c r="L928" i="17"/>
  <c r="M928" i="17" s="1"/>
  <c r="L929" i="17"/>
  <c r="M929" i="17" s="1"/>
  <c r="L930" i="17"/>
  <c r="M930" i="17" s="1"/>
  <c r="L931" i="17"/>
  <c r="M931" i="17" s="1"/>
  <c r="L932" i="17"/>
  <c r="L933" i="17"/>
  <c r="L934" i="17"/>
  <c r="L935" i="17"/>
  <c r="L936" i="17"/>
  <c r="M936" i="17" s="1"/>
  <c r="L937" i="17"/>
  <c r="L938" i="17"/>
  <c r="M938" i="17" s="1"/>
  <c r="L939" i="17"/>
  <c r="M939" i="17" s="1"/>
  <c r="L940" i="17"/>
  <c r="L941" i="17"/>
  <c r="M941" i="17" s="1"/>
  <c r="L942" i="17"/>
  <c r="L943" i="17"/>
  <c r="M943" i="17" s="1"/>
  <c r="L944" i="17"/>
  <c r="M944" i="17" s="1"/>
  <c r="L945" i="17"/>
  <c r="L946" i="17"/>
  <c r="M946" i="17" s="1"/>
  <c r="L947" i="17"/>
  <c r="L948" i="17"/>
  <c r="L949" i="17"/>
  <c r="M949" i="17" s="1"/>
  <c r="L950" i="17"/>
  <c r="M950" i="17" s="1"/>
  <c r="L951" i="17"/>
  <c r="L952" i="17"/>
  <c r="M952" i="17" s="1"/>
  <c r="L953" i="17"/>
  <c r="M953" i="17" s="1"/>
  <c r="L954" i="17"/>
  <c r="M954" i="17" s="1"/>
  <c r="L955" i="17"/>
  <c r="M955" i="17" s="1"/>
  <c r="L956" i="17"/>
  <c r="M956" i="17" s="1"/>
  <c r="L957" i="17"/>
  <c r="L958" i="17"/>
  <c r="M958" i="17" s="1"/>
  <c r="L959" i="17"/>
  <c r="L960" i="17"/>
  <c r="M960" i="17" s="1"/>
  <c r="L961" i="17"/>
  <c r="L962" i="17"/>
  <c r="M962" i="17" s="1"/>
  <c r="L963" i="17"/>
  <c r="M963" i="17" s="1"/>
  <c r="L964" i="17"/>
  <c r="L965" i="17"/>
  <c r="M965" i="17" s="1"/>
  <c r="L966" i="17"/>
  <c r="M966" i="17" s="1"/>
  <c r="L967" i="17"/>
  <c r="M967" i="17" s="1"/>
  <c r="L968" i="17"/>
  <c r="M968" i="17" s="1"/>
  <c r="L969" i="17"/>
  <c r="L970" i="17"/>
  <c r="M970" i="17" s="1"/>
  <c r="L971" i="17"/>
  <c r="M971" i="17" s="1"/>
  <c r="L972" i="17"/>
  <c r="M972" i="17" s="1"/>
  <c r="L973" i="17"/>
  <c r="L974" i="17"/>
  <c r="M974" i="17" s="1"/>
  <c r="L975" i="17"/>
  <c r="M975" i="17" s="1"/>
  <c r="L976" i="17"/>
  <c r="M976" i="17" s="1"/>
  <c r="L977" i="17"/>
  <c r="M977" i="17" s="1"/>
  <c r="L978" i="17"/>
  <c r="M978" i="17" s="1"/>
  <c r="L979" i="17"/>
  <c r="L980" i="17"/>
  <c r="L981" i="17"/>
  <c r="L982" i="17"/>
  <c r="L983" i="17"/>
  <c r="L984" i="17"/>
  <c r="M984" i="17" s="1"/>
  <c r="L985" i="17"/>
  <c r="M985" i="17" s="1"/>
  <c r="L986" i="17"/>
  <c r="L987" i="17"/>
  <c r="M987" i="17" s="1"/>
  <c r="L988" i="17"/>
  <c r="M988" i="17" s="1"/>
  <c r="L989" i="17"/>
  <c r="L990" i="17"/>
  <c r="M990" i="17" s="1"/>
  <c r="L991" i="17"/>
  <c r="M991" i="17" s="1"/>
  <c r="L992" i="17"/>
  <c r="L993" i="17"/>
  <c r="M993" i="17" s="1"/>
  <c r="L994" i="17"/>
  <c r="M994" i="17" s="1"/>
  <c r="L995" i="17"/>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J12" i="17"/>
  <c r="O12" i="17" s="1"/>
  <c r="J13" i="17"/>
  <c r="O13" i="17" s="1"/>
  <c r="J14" i="17"/>
  <c r="O14" i="17" s="1"/>
  <c r="J15" i="17"/>
  <c r="O15" i="17" s="1"/>
  <c r="J16" i="17"/>
  <c r="O16" i="17" s="1"/>
  <c r="J17" i="17"/>
  <c r="J18" i="17"/>
  <c r="O18" i="17" s="1"/>
  <c r="J19" i="17"/>
  <c r="J20" i="17"/>
  <c r="O20" i="17" s="1"/>
  <c r="J21" i="17"/>
  <c r="J22" i="17"/>
  <c r="J23" i="17"/>
  <c r="O23" i="17" s="1"/>
  <c r="J24" i="17"/>
  <c r="O24" i="17" s="1"/>
  <c r="J25" i="17"/>
  <c r="J26" i="17"/>
  <c r="O26" i="17" s="1"/>
  <c r="J27" i="17"/>
  <c r="J28" i="17"/>
  <c r="O28" i="17" s="1"/>
  <c r="J29" i="17"/>
  <c r="O29" i="17" s="1"/>
  <c r="J30" i="17"/>
  <c r="O30" i="17" s="1"/>
  <c r="J31" i="17"/>
  <c r="O31" i="17" s="1"/>
  <c r="J32" i="17"/>
  <c r="O32" i="17" s="1"/>
  <c r="J33" i="17"/>
  <c r="J34" i="17"/>
  <c r="O34" i="17" s="1"/>
  <c r="J35" i="17"/>
  <c r="O35" i="17" s="1"/>
  <c r="J36" i="17"/>
  <c r="J37" i="17"/>
  <c r="O37" i="17" s="1"/>
  <c r="J38" i="17"/>
  <c r="O38" i="17" s="1"/>
  <c r="J39" i="17"/>
  <c r="J40" i="17"/>
  <c r="O40" i="17" s="1"/>
  <c r="J41" i="17"/>
  <c r="O41" i="17" s="1"/>
  <c r="J42" i="17"/>
  <c r="O42" i="17" s="1"/>
  <c r="J43" i="17"/>
  <c r="O43" i="17" s="1"/>
  <c r="J44" i="17"/>
  <c r="O44" i="17" s="1"/>
  <c r="J45" i="17"/>
  <c r="O45" i="17" s="1"/>
  <c r="J46" i="17"/>
  <c r="O46" i="17" s="1"/>
  <c r="J47" i="17"/>
  <c r="J48" i="17"/>
  <c r="O48" i="17" s="1"/>
  <c r="J49" i="17"/>
  <c r="J50" i="17"/>
  <c r="J51" i="17"/>
  <c r="O51" i="17" s="1"/>
  <c r="J52" i="17"/>
  <c r="O52" i="17" s="1"/>
  <c r="J53" i="17"/>
  <c r="O53" i="17" s="1"/>
  <c r="J54" i="17"/>
  <c r="O54" i="17" s="1"/>
  <c r="J55" i="17"/>
  <c r="J56" i="17"/>
  <c r="J57" i="17"/>
  <c r="O57" i="17" s="1"/>
  <c r="J58" i="17"/>
  <c r="O58" i="17" s="1"/>
  <c r="J59" i="17"/>
  <c r="O59" i="17" s="1"/>
  <c r="J60" i="17"/>
  <c r="O60" i="17" s="1"/>
  <c r="J61" i="17"/>
  <c r="J62" i="17"/>
  <c r="O62" i="17" s="1"/>
  <c r="J63" i="17"/>
  <c r="O63" i="17" s="1"/>
  <c r="J64" i="17"/>
  <c r="J65" i="17"/>
  <c r="O65" i="17" s="1"/>
  <c r="J66" i="17"/>
  <c r="J67" i="17"/>
  <c r="O67" i="17" s="1"/>
  <c r="J68" i="17"/>
  <c r="O68" i="17" s="1"/>
  <c r="J69" i="17"/>
  <c r="J70" i="17"/>
  <c r="O70" i="17" s="1"/>
  <c r="J71" i="17"/>
  <c r="J72" i="17"/>
  <c r="O72" i="17" s="1"/>
  <c r="J73" i="17"/>
  <c r="O73" i="17" s="1"/>
  <c r="J74" i="17"/>
  <c r="O74" i="17" s="1"/>
  <c r="J75" i="17"/>
  <c r="O75" i="17" s="1"/>
  <c r="J76" i="17"/>
  <c r="O76" i="17" s="1"/>
  <c r="J77" i="17"/>
  <c r="J78" i="17"/>
  <c r="O78" i="17" s="1"/>
  <c r="J79" i="17"/>
  <c r="O79" i="17" s="1"/>
  <c r="J80" i="17"/>
  <c r="O80" i="17" s="1"/>
  <c r="J81" i="17"/>
  <c r="O81" i="17" s="1"/>
  <c r="J82" i="17"/>
  <c r="O82" i="17" s="1"/>
  <c r="J83" i="17"/>
  <c r="O83" i="17" s="1"/>
  <c r="J84" i="17"/>
  <c r="O84" i="17" s="1"/>
  <c r="J85" i="17"/>
  <c r="J86" i="17"/>
  <c r="O86" i="17" s="1"/>
  <c r="J87" i="17"/>
  <c r="O87" i="17" s="1"/>
  <c r="J88" i="17"/>
  <c r="O88" i="17" s="1"/>
  <c r="J89" i="17"/>
  <c r="O89" i="17" s="1"/>
  <c r="J90" i="17"/>
  <c r="O90" i="17" s="1"/>
  <c r="J91" i="17"/>
  <c r="O91" i="17" s="1"/>
  <c r="J92" i="17"/>
  <c r="O92" i="17" s="1"/>
  <c r="J93" i="17"/>
  <c r="J94" i="17"/>
  <c r="J95" i="17"/>
  <c r="J96" i="17"/>
  <c r="O96" i="17" s="1"/>
  <c r="J97" i="17"/>
  <c r="O97" i="17" s="1"/>
  <c r="J98" i="17"/>
  <c r="O98" i="17" s="1"/>
  <c r="J99" i="17"/>
  <c r="J100" i="17"/>
  <c r="J101" i="17"/>
  <c r="O101" i="17" s="1"/>
  <c r="J102" i="17"/>
  <c r="O102" i="17" s="1"/>
  <c r="J103" i="17"/>
  <c r="O103" i="17" s="1"/>
  <c r="J104" i="17"/>
  <c r="O104" i="17" s="1"/>
  <c r="J105" i="17"/>
  <c r="O105" i="17" s="1"/>
  <c r="J106" i="17"/>
  <c r="J107" i="17"/>
  <c r="O107" i="17" s="1"/>
  <c r="J108" i="17"/>
  <c r="O108" i="17" s="1"/>
  <c r="J109" i="17"/>
  <c r="O109" i="17" s="1"/>
  <c r="J110" i="17"/>
  <c r="O110" i="17" s="1"/>
  <c r="J111" i="17"/>
  <c r="O111" i="17" s="1"/>
  <c r="J112" i="17"/>
  <c r="O112" i="17" s="1"/>
  <c r="J113" i="17"/>
  <c r="O113" i="17" s="1"/>
  <c r="J114" i="17"/>
  <c r="O114" i="17" s="1"/>
  <c r="J115" i="17"/>
  <c r="J116" i="17"/>
  <c r="O116" i="17" s="1"/>
  <c r="J117" i="17"/>
  <c r="J118" i="17"/>
  <c r="J119" i="17"/>
  <c r="O119" i="17" s="1"/>
  <c r="J120" i="17"/>
  <c r="O120" i="17" s="1"/>
  <c r="J121" i="17"/>
  <c r="J122" i="17"/>
  <c r="O122" i="17" s="1"/>
  <c r="J123" i="17"/>
  <c r="O123" i="17" s="1"/>
  <c r="J124" i="17"/>
  <c r="O124" i="17" s="1"/>
  <c r="J125" i="17"/>
  <c r="O125" i="17" s="1"/>
  <c r="J126" i="17"/>
  <c r="O126" i="17" s="1"/>
  <c r="J127" i="17"/>
  <c r="J128" i="17"/>
  <c r="J129" i="17"/>
  <c r="J130" i="17"/>
  <c r="O130" i="17" s="1"/>
  <c r="J131" i="17"/>
  <c r="J132" i="17"/>
  <c r="J133" i="17"/>
  <c r="O133" i="17" s="1"/>
  <c r="J134" i="17"/>
  <c r="O134" i="17" s="1"/>
  <c r="J135" i="17"/>
  <c r="J136" i="17"/>
  <c r="O136" i="17" s="1"/>
  <c r="J137" i="17"/>
  <c r="J138" i="17"/>
  <c r="O138" i="17" s="1"/>
  <c r="J139" i="17"/>
  <c r="O139" i="17" s="1"/>
  <c r="J140" i="17"/>
  <c r="O140" i="17" s="1"/>
  <c r="J141" i="17"/>
  <c r="O141" i="17" s="1"/>
  <c r="J142" i="17"/>
  <c r="O142" i="17" s="1"/>
  <c r="J143" i="17"/>
  <c r="O143" i="17" s="1"/>
  <c r="J144" i="17"/>
  <c r="J145" i="17"/>
  <c r="O145" i="17" s="1"/>
  <c r="J146" i="17"/>
  <c r="O146" i="17" s="1"/>
  <c r="J147" i="17"/>
  <c r="O147" i="17" s="1"/>
  <c r="J148" i="17"/>
  <c r="O148" i="17" s="1"/>
  <c r="J149" i="17"/>
  <c r="J150" i="17"/>
  <c r="J151" i="17"/>
  <c r="O151" i="17" s="1"/>
  <c r="J152" i="17"/>
  <c r="O152" i="17" s="1"/>
  <c r="J153" i="17"/>
  <c r="O153" i="17" s="1"/>
  <c r="J154" i="17"/>
  <c r="O154" i="17" s="1"/>
  <c r="J155" i="17"/>
  <c r="O155" i="17" s="1"/>
  <c r="J156" i="17"/>
  <c r="O156" i="17" s="1"/>
  <c r="J157" i="17"/>
  <c r="J158" i="17"/>
  <c r="O158" i="17" s="1"/>
  <c r="J159" i="17"/>
  <c r="O159" i="17" s="1"/>
  <c r="J160" i="17"/>
  <c r="O160" i="17" s="1"/>
  <c r="J161" i="17"/>
  <c r="J162" i="17"/>
  <c r="O162" i="17" s="1"/>
  <c r="J163" i="17"/>
  <c r="O163" i="17" s="1"/>
  <c r="J164" i="17"/>
  <c r="O164" i="17" s="1"/>
  <c r="J165" i="17"/>
  <c r="O165" i="17" s="1"/>
  <c r="J166" i="17"/>
  <c r="J167" i="17"/>
  <c r="O167" i="17" s="1"/>
  <c r="J168" i="17"/>
  <c r="J169" i="17"/>
  <c r="O169" i="17" s="1"/>
  <c r="J170" i="17"/>
  <c r="O170" i="17" s="1"/>
  <c r="J171" i="17"/>
  <c r="J172" i="17"/>
  <c r="O172" i="17" s="1"/>
  <c r="J173" i="17"/>
  <c r="O173" i="17" s="1"/>
  <c r="J174" i="17"/>
  <c r="O174" i="17" s="1"/>
  <c r="J175" i="17"/>
  <c r="O175" i="17" s="1"/>
  <c r="J176" i="17"/>
  <c r="O176" i="17" s="1"/>
  <c r="J177" i="17"/>
  <c r="O177" i="17" s="1"/>
  <c r="J178" i="17"/>
  <c r="O178" i="17" s="1"/>
  <c r="J179" i="17"/>
  <c r="O179" i="17" s="1"/>
  <c r="J180" i="17"/>
  <c r="O180" i="17" s="1"/>
  <c r="J181" i="17"/>
  <c r="J182" i="17"/>
  <c r="J183" i="17"/>
  <c r="O183" i="17" s="1"/>
  <c r="J184" i="17"/>
  <c r="O184" i="17" s="1"/>
  <c r="J185" i="17"/>
  <c r="J186" i="17"/>
  <c r="O186" i="17" s="1"/>
  <c r="J187" i="17"/>
  <c r="J188" i="17"/>
  <c r="O188" i="17" s="1"/>
  <c r="J189" i="17"/>
  <c r="O189" i="17" s="1"/>
  <c r="J190" i="17"/>
  <c r="O190" i="17" s="1"/>
  <c r="J191" i="17"/>
  <c r="J192" i="17"/>
  <c r="O192" i="17" s="1"/>
  <c r="J193" i="17"/>
  <c r="O193" i="17" s="1"/>
  <c r="J194" i="17"/>
  <c r="O194" i="17" s="1"/>
  <c r="J195" i="17"/>
  <c r="O195" i="17" s="1"/>
  <c r="J196" i="17"/>
  <c r="O196" i="17" s="1"/>
  <c r="J197" i="17"/>
  <c r="O197" i="17" s="1"/>
  <c r="J198" i="17"/>
  <c r="O198" i="17" s="1"/>
  <c r="J199" i="17"/>
  <c r="O199" i="17" s="1"/>
  <c r="J200" i="17"/>
  <c r="O200" i="17" s="1"/>
  <c r="J201" i="17"/>
  <c r="J202" i="17"/>
  <c r="O202" i="17" s="1"/>
  <c r="J203" i="17"/>
  <c r="O203" i="17" s="1"/>
  <c r="J204" i="17"/>
  <c r="J205" i="17"/>
  <c r="O205" i="17" s="1"/>
  <c r="J206" i="17"/>
  <c r="O206" i="17" s="1"/>
  <c r="J207" i="17"/>
  <c r="J208" i="17"/>
  <c r="O208" i="17" s="1"/>
  <c r="J209" i="17"/>
  <c r="J210" i="17"/>
  <c r="O210" i="17" s="1"/>
  <c r="J211" i="17"/>
  <c r="J212" i="17"/>
  <c r="O212" i="17" s="1"/>
  <c r="J213" i="17"/>
  <c r="O213" i="17" s="1"/>
  <c r="J214" i="17"/>
  <c r="O214" i="17" s="1"/>
  <c r="J215" i="17"/>
  <c r="O215" i="17" s="1"/>
  <c r="J216" i="17"/>
  <c r="O216" i="17" s="1"/>
  <c r="J217" i="17"/>
  <c r="J218" i="17"/>
  <c r="O218" i="17" s="1"/>
  <c r="J219" i="17"/>
  <c r="O219" i="17" s="1"/>
  <c r="J220" i="17"/>
  <c r="O220" i="17" s="1"/>
  <c r="J221" i="17"/>
  <c r="O221" i="17" s="1"/>
  <c r="J222" i="17"/>
  <c r="O222" i="17" s="1"/>
  <c r="J223" i="17"/>
  <c r="O223" i="17" s="1"/>
  <c r="J224" i="17"/>
  <c r="O224" i="17" s="1"/>
  <c r="J225" i="17"/>
  <c r="J226" i="17"/>
  <c r="O226" i="17" s="1"/>
  <c r="J227" i="17"/>
  <c r="J228" i="17"/>
  <c r="J229" i="17"/>
  <c r="O229" i="17" s="1"/>
  <c r="J230" i="17"/>
  <c r="O230" i="17" s="1"/>
  <c r="J231" i="17"/>
  <c r="O231" i="17" s="1"/>
  <c r="J232" i="17"/>
  <c r="J233" i="17"/>
  <c r="O233" i="17" s="1"/>
  <c r="J234" i="17"/>
  <c r="O234" i="17" s="1"/>
  <c r="J235" i="17"/>
  <c r="O235" i="17" s="1"/>
  <c r="J236" i="17"/>
  <c r="O236" i="17" s="1"/>
  <c r="J237" i="17"/>
  <c r="J238" i="17"/>
  <c r="O238" i="17" s="1"/>
  <c r="J239" i="17"/>
  <c r="O239" i="17" s="1"/>
  <c r="J240" i="17"/>
  <c r="O240" i="17" s="1"/>
  <c r="J241" i="17"/>
  <c r="O241" i="17" s="1"/>
  <c r="J242" i="17"/>
  <c r="O242" i="17" s="1"/>
  <c r="J243" i="17"/>
  <c r="O243" i="17" s="1"/>
  <c r="J244" i="17"/>
  <c r="O244" i="17" s="1"/>
  <c r="J245" i="17"/>
  <c r="J246" i="17"/>
  <c r="O246" i="17" s="1"/>
  <c r="J247" i="17"/>
  <c r="O247" i="17" s="1"/>
  <c r="J248" i="17"/>
  <c r="O248" i="17" s="1"/>
  <c r="J249" i="17"/>
  <c r="O249" i="17" s="1"/>
  <c r="J250" i="17"/>
  <c r="O250" i="17" s="1"/>
  <c r="J251" i="17"/>
  <c r="O251" i="17" s="1"/>
  <c r="J252" i="17"/>
  <c r="O252" i="17" s="1"/>
  <c r="J253" i="17"/>
  <c r="J254" i="17"/>
  <c r="J255" i="17"/>
  <c r="J256" i="17"/>
  <c r="O256" i="17" s="1"/>
  <c r="J257" i="17"/>
  <c r="J258" i="17"/>
  <c r="O258" i="17" s="1"/>
  <c r="J259" i="17"/>
  <c r="O259" i="17" s="1"/>
  <c r="J260" i="17"/>
  <c r="O260" i="17" s="1"/>
  <c r="J261" i="17"/>
  <c r="O261" i="17" s="1"/>
  <c r="J262" i="17"/>
  <c r="O262" i="17" s="1"/>
  <c r="J263" i="17"/>
  <c r="O263" i="17" s="1"/>
  <c r="J264" i="17"/>
  <c r="O264" i="17" s="1"/>
  <c r="J265" i="17"/>
  <c r="O265" i="17" s="1"/>
  <c r="J266" i="17"/>
  <c r="O266" i="17" s="1"/>
  <c r="J267" i="17"/>
  <c r="J268" i="17"/>
  <c r="O268" i="17" s="1"/>
  <c r="J269" i="17"/>
  <c r="O269" i="17" s="1"/>
  <c r="J270" i="17"/>
  <c r="J271" i="17"/>
  <c r="J272" i="17"/>
  <c r="O272" i="17" s="1"/>
  <c r="J273" i="17"/>
  <c r="J274" i="17"/>
  <c r="O274" i="17" s="1"/>
  <c r="J275" i="17"/>
  <c r="J276" i="17"/>
  <c r="J277" i="17"/>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J292" i="17"/>
  <c r="O292" i="17" s="1"/>
  <c r="J293" i="17"/>
  <c r="O293" i="17" s="1"/>
  <c r="J294" i="17"/>
  <c r="O294" i="17" s="1"/>
  <c r="J295" i="17"/>
  <c r="O295" i="17" s="1"/>
  <c r="J296" i="17"/>
  <c r="O296" i="17" s="1"/>
  <c r="J297" i="17"/>
  <c r="J298" i="17"/>
  <c r="J299" i="17"/>
  <c r="O299" i="17" s="1"/>
  <c r="J300" i="17"/>
  <c r="O300" i="17" s="1"/>
  <c r="J301" i="17"/>
  <c r="O301" i="17" s="1"/>
  <c r="J302" i="17"/>
  <c r="O302" i="17" s="1"/>
  <c r="J303" i="17"/>
  <c r="J304" i="17"/>
  <c r="J305" i="17"/>
  <c r="J306" i="17"/>
  <c r="J307" i="17"/>
  <c r="J308" i="17"/>
  <c r="O308" i="17" s="1"/>
  <c r="J309" i="17"/>
  <c r="O309" i="17" s="1"/>
  <c r="J310" i="17"/>
  <c r="O310" i="17" s="1"/>
  <c r="J311" i="17"/>
  <c r="O311" i="17" s="1"/>
  <c r="J312" i="17"/>
  <c r="O312" i="17" s="1"/>
  <c r="J313" i="17"/>
  <c r="J314" i="17"/>
  <c r="O314" i="17" s="1"/>
  <c r="J315" i="17"/>
  <c r="O315" i="17" s="1"/>
  <c r="J316" i="17"/>
  <c r="O316" i="17" s="1"/>
  <c r="J317" i="17"/>
  <c r="O317" i="17" s="1"/>
  <c r="J318" i="17"/>
  <c r="O318" i="17" s="1"/>
  <c r="J319" i="17"/>
  <c r="O319" i="17" s="1"/>
  <c r="J320" i="17"/>
  <c r="O320" i="17" s="1"/>
  <c r="J321" i="17"/>
  <c r="J322" i="17"/>
  <c r="J323" i="17"/>
  <c r="J324" i="17"/>
  <c r="O324" i="17" s="1"/>
  <c r="J325" i="17"/>
  <c r="J326" i="17"/>
  <c r="O326" i="17" s="1"/>
  <c r="J327" i="17"/>
  <c r="O327" i="17" s="1"/>
  <c r="J328" i="17"/>
  <c r="O328" i="17" s="1"/>
  <c r="J329" i="17"/>
  <c r="O329" i="17" s="1"/>
  <c r="J330" i="17"/>
  <c r="O330" i="17" s="1"/>
  <c r="J331" i="17"/>
  <c r="O331" i="17" s="1"/>
  <c r="J332" i="17"/>
  <c r="O332" i="17" s="1"/>
  <c r="J333" i="17"/>
  <c r="O333" i="17" s="1"/>
  <c r="J334" i="17"/>
  <c r="O334" i="17" s="1"/>
  <c r="J335" i="17"/>
  <c r="J336" i="17"/>
  <c r="O336" i="17" s="1"/>
  <c r="J337" i="17"/>
  <c r="O337" i="17" s="1"/>
  <c r="J338" i="17"/>
  <c r="O338" i="17" s="1"/>
  <c r="J339" i="17"/>
  <c r="O339" i="17" s="1"/>
  <c r="J340" i="17"/>
  <c r="O340" i="17" s="1"/>
  <c r="J341" i="17"/>
  <c r="J342" i="17"/>
  <c r="J343" i="17"/>
  <c r="O343" i="17" s="1"/>
  <c r="J344" i="17"/>
  <c r="J345" i="17"/>
  <c r="O345" i="17" s="1"/>
  <c r="J346" i="17"/>
  <c r="O346" i="17" s="1"/>
  <c r="J347" i="17"/>
  <c r="J348" i="17"/>
  <c r="J349" i="17"/>
  <c r="O349" i="17" s="1"/>
  <c r="J350" i="17"/>
  <c r="O350" i="17" s="1"/>
  <c r="J351" i="17"/>
  <c r="O351" i="17" s="1"/>
  <c r="J352" i="17"/>
  <c r="O352" i="17" s="1"/>
  <c r="J353" i="17"/>
  <c r="O353" i="17" s="1"/>
  <c r="J354" i="17"/>
  <c r="O354" i="17" s="1"/>
  <c r="J355" i="17"/>
  <c r="J356" i="17"/>
  <c r="O356" i="17" s="1"/>
  <c r="J357" i="17"/>
  <c r="J358" i="17"/>
  <c r="O358" i="17" s="1"/>
  <c r="J359" i="17"/>
  <c r="O359" i="17" s="1"/>
  <c r="J360" i="17"/>
  <c r="O360" i="17" s="1"/>
  <c r="J361" i="17"/>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J376" i="17"/>
  <c r="O376" i="17" s="1"/>
  <c r="J377" i="17"/>
  <c r="O377" i="17" s="1"/>
  <c r="J378" i="17"/>
  <c r="O378" i="17" s="1"/>
  <c r="J379" i="17"/>
  <c r="J380" i="17"/>
  <c r="O380" i="17" s="1"/>
  <c r="J381" i="17"/>
  <c r="O381" i="17" s="1"/>
  <c r="J382" i="17"/>
  <c r="O382" i="17" s="1"/>
  <c r="J383" i="17"/>
  <c r="O383" i="17" s="1"/>
  <c r="J384" i="17"/>
  <c r="O384" i="17" s="1"/>
  <c r="J385" i="17"/>
  <c r="J386" i="17"/>
  <c r="J387" i="17"/>
  <c r="O387" i="17" s="1"/>
  <c r="J388" i="17"/>
  <c r="O388" i="17" s="1"/>
  <c r="J389" i="17"/>
  <c r="O389" i="17" s="1"/>
  <c r="J390" i="17"/>
  <c r="O390" i="17" s="1"/>
  <c r="J391" i="17"/>
  <c r="J392" i="17"/>
  <c r="J393" i="17"/>
  <c r="O393" i="17" s="1"/>
  <c r="J394" i="17"/>
  <c r="J395" i="17"/>
  <c r="O395" i="17" s="1"/>
  <c r="J396" i="17"/>
  <c r="O396" i="17" s="1"/>
  <c r="J397" i="17"/>
  <c r="O397" i="17" s="1"/>
  <c r="J398" i="17"/>
  <c r="O398" i="17" s="1"/>
  <c r="J399" i="17"/>
  <c r="O399" i="17" s="1"/>
  <c r="J400" i="17"/>
  <c r="O400" i="17" s="1"/>
  <c r="J401" i="17"/>
  <c r="J402" i="17"/>
  <c r="O402" i="17" s="1"/>
  <c r="J403" i="17"/>
  <c r="O403" i="17" s="1"/>
  <c r="J404" i="17"/>
  <c r="O404" i="17" s="1"/>
  <c r="J405" i="17"/>
  <c r="J406" i="17"/>
  <c r="O406" i="17" s="1"/>
  <c r="J407" i="17"/>
  <c r="O407" i="17" s="1"/>
  <c r="J408" i="17"/>
  <c r="J409" i="17"/>
  <c r="J410" i="17"/>
  <c r="O410" i="17" s="1"/>
  <c r="J411" i="17"/>
  <c r="O411" i="17" s="1"/>
  <c r="J412" i="17"/>
  <c r="O412" i="17" s="1"/>
  <c r="J413" i="17"/>
  <c r="J414" i="17"/>
  <c r="O414" i="17" s="1"/>
  <c r="J415" i="17"/>
  <c r="O415" i="17" s="1"/>
  <c r="J416" i="17"/>
  <c r="O416" i="17" s="1"/>
  <c r="J417" i="17"/>
  <c r="O417" i="17" s="1"/>
  <c r="J418" i="17"/>
  <c r="O418" i="17" s="1"/>
  <c r="J419" i="17"/>
  <c r="O419" i="17" s="1"/>
  <c r="J420" i="17"/>
  <c r="O420" i="17" s="1"/>
  <c r="J421" i="17"/>
  <c r="O421" i="17" s="1"/>
  <c r="J422" i="17"/>
  <c r="O422" i="17" s="1"/>
  <c r="J423" i="17"/>
  <c r="J424" i="17"/>
  <c r="O424" i="17" s="1"/>
  <c r="J425" i="17"/>
  <c r="O425" i="17" s="1"/>
  <c r="J426" i="17"/>
  <c r="O426" i="17" s="1"/>
  <c r="J427" i="17"/>
  <c r="O427" i="17" s="1"/>
  <c r="J428" i="17"/>
  <c r="O428" i="17" s="1"/>
  <c r="J429" i="17"/>
  <c r="O429" i="17" s="1"/>
  <c r="J430" i="17"/>
  <c r="J431" i="17"/>
  <c r="O431" i="17" s="1"/>
  <c r="J432" i="17"/>
  <c r="J433" i="17"/>
  <c r="O433" i="17" s="1"/>
  <c r="J434" i="17"/>
  <c r="O434" i="17" s="1"/>
  <c r="J435" i="17"/>
  <c r="J436" i="17"/>
  <c r="O436" i="17" s="1"/>
  <c r="J437" i="17"/>
  <c r="O437" i="17" s="1"/>
  <c r="J438" i="17"/>
  <c r="O438" i="17" s="1"/>
  <c r="J439" i="17"/>
  <c r="O439" i="17" s="1"/>
  <c r="J440" i="17"/>
  <c r="J441" i="17"/>
  <c r="J442" i="17"/>
  <c r="O442" i="17" s="1"/>
  <c r="J443" i="17"/>
  <c r="J444" i="17"/>
  <c r="O444" i="17" s="1"/>
  <c r="J445" i="17"/>
  <c r="J446" i="17"/>
  <c r="O446" i="17" s="1"/>
  <c r="J447" i="17"/>
  <c r="O447" i="17" s="1"/>
  <c r="J448" i="17"/>
  <c r="O448" i="17" s="1"/>
  <c r="J449" i="17"/>
  <c r="J450" i="17"/>
  <c r="O450" i="17" s="1"/>
  <c r="J451" i="17"/>
  <c r="O451" i="17" s="1"/>
  <c r="J452" i="17"/>
  <c r="O452" i="17" s="1"/>
  <c r="J453" i="17"/>
  <c r="O453" i="17" s="1"/>
  <c r="J454" i="17"/>
  <c r="J455" i="17"/>
  <c r="O455" i="17" s="1"/>
  <c r="J456" i="17"/>
  <c r="O456" i="17" s="1"/>
  <c r="J457" i="17"/>
  <c r="J458" i="17"/>
  <c r="O458" i="17" s="1"/>
  <c r="J459" i="17"/>
  <c r="O459" i="17" s="1"/>
  <c r="J460" i="17"/>
  <c r="O460" i="17" s="1"/>
  <c r="J461" i="17"/>
  <c r="O461" i="17" s="1"/>
  <c r="J462" i="17"/>
  <c r="O462" i="17" s="1"/>
  <c r="J463" i="17"/>
  <c r="O463" i="17" s="1"/>
  <c r="J464" i="17"/>
  <c r="O464" i="17" s="1"/>
  <c r="J465" i="17"/>
  <c r="O465" i="17" s="1"/>
  <c r="J466" i="17"/>
  <c r="O466" i="17" s="1"/>
  <c r="J467" i="17"/>
  <c r="J468" i="17"/>
  <c r="O468" i="17" s="1"/>
  <c r="J469" i="17"/>
  <c r="O469" i="17" s="1"/>
  <c r="J470" i="17"/>
  <c r="O470" i="17" s="1"/>
  <c r="J471" i="17"/>
  <c r="J472" i="17"/>
  <c r="O472" i="17" s="1"/>
  <c r="J473" i="17"/>
  <c r="O473" i="17" s="1"/>
  <c r="J474" i="17"/>
  <c r="J475" i="17"/>
  <c r="J476" i="17"/>
  <c r="J477" i="17"/>
  <c r="O477" i="17" s="1"/>
  <c r="J478" i="17"/>
  <c r="O478" i="17" s="1"/>
  <c r="J479" i="17"/>
  <c r="J480" i="17"/>
  <c r="J481" i="17"/>
  <c r="O481" i="17" s="1"/>
  <c r="J482" i="17"/>
  <c r="O482" i="17" s="1"/>
  <c r="J483" i="17"/>
  <c r="O483" i="17" s="1"/>
  <c r="J484" i="17"/>
  <c r="O484" i="17" s="1"/>
  <c r="J485" i="17"/>
  <c r="O485" i="17" s="1"/>
  <c r="J486" i="17"/>
  <c r="O486" i="17" s="1"/>
  <c r="J487" i="17"/>
  <c r="O487" i="17" s="1"/>
  <c r="J488" i="17"/>
  <c r="O488" i="17" s="1"/>
  <c r="J489" i="17"/>
  <c r="J490" i="17"/>
  <c r="O490" i="17" s="1"/>
  <c r="J491" i="17"/>
  <c r="O491" i="17" s="1"/>
  <c r="J492" i="17"/>
  <c r="O492" i="17" s="1"/>
  <c r="J493" i="17"/>
  <c r="J494" i="17"/>
  <c r="O494" i="17" s="1"/>
  <c r="J495" i="17"/>
  <c r="O495" i="17" s="1"/>
  <c r="J496" i="17"/>
  <c r="O496" i="17" s="1"/>
  <c r="J497" i="17"/>
  <c r="J498" i="17"/>
  <c r="O498" i="17" s="1"/>
  <c r="J499" i="17"/>
  <c r="O499" i="17" s="1"/>
  <c r="J500" i="17"/>
  <c r="O500" i="17" s="1"/>
  <c r="J501" i="17"/>
  <c r="J502" i="17"/>
  <c r="O502" i="17" s="1"/>
  <c r="J503" i="17"/>
  <c r="O503" i="17" s="1"/>
  <c r="J504" i="17"/>
  <c r="O504" i="17" s="1"/>
  <c r="J505" i="17"/>
  <c r="O505" i="17" s="1"/>
  <c r="J506" i="17"/>
  <c r="O506" i="17" s="1"/>
  <c r="J507" i="17"/>
  <c r="J508" i="17"/>
  <c r="O508" i="17" s="1"/>
  <c r="J509" i="17"/>
  <c r="O509" i="17" s="1"/>
  <c r="J510" i="17"/>
  <c r="O510" i="17" s="1"/>
  <c r="J511" i="17"/>
  <c r="O511" i="17" s="1"/>
  <c r="J512" i="17"/>
  <c r="J513" i="17"/>
  <c r="O513" i="17" s="1"/>
  <c r="J514" i="17"/>
  <c r="J515" i="17"/>
  <c r="O515" i="17" s="1"/>
  <c r="J516" i="17"/>
  <c r="O516" i="17" s="1"/>
  <c r="J517" i="17"/>
  <c r="O517" i="17" s="1"/>
  <c r="J518" i="17"/>
  <c r="O518" i="17" s="1"/>
  <c r="J519" i="17"/>
  <c r="O519" i="17" s="1"/>
  <c r="J520" i="17"/>
  <c r="O520" i="17" s="1"/>
  <c r="J521" i="17"/>
  <c r="O521" i="17" s="1"/>
  <c r="J522" i="17"/>
  <c r="O522" i="17" s="1"/>
  <c r="J523" i="17"/>
  <c r="J524" i="17"/>
  <c r="O524" i="17" s="1"/>
  <c r="J525" i="17"/>
  <c r="O525" i="17" s="1"/>
  <c r="J526" i="17"/>
  <c r="O526" i="17" s="1"/>
  <c r="J527" i="17"/>
  <c r="J528" i="17"/>
  <c r="O528" i="17" s="1"/>
  <c r="J529" i="17"/>
  <c r="O529" i="17" s="1"/>
  <c r="J530" i="17"/>
  <c r="O530" i="17" s="1"/>
  <c r="J531" i="17"/>
  <c r="J532" i="17"/>
  <c r="O532" i="17" s="1"/>
  <c r="J533" i="17"/>
  <c r="J534" i="17"/>
  <c r="O534" i="17" s="1"/>
  <c r="J535" i="17"/>
  <c r="O535" i="17" s="1"/>
  <c r="J536" i="17"/>
  <c r="O536" i="17" s="1"/>
  <c r="J537" i="17"/>
  <c r="O537" i="17" s="1"/>
  <c r="J538" i="17"/>
  <c r="O538" i="17" s="1"/>
  <c r="J539" i="17"/>
  <c r="O539" i="17" s="1"/>
  <c r="J540" i="17"/>
  <c r="J541" i="17"/>
  <c r="O541" i="17" s="1"/>
  <c r="J542" i="17"/>
  <c r="J543" i="17"/>
  <c r="O543" i="17" s="1"/>
  <c r="J544" i="17"/>
  <c r="O544" i="17" s="1"/>
  <c r="J545" i="17"/>
  <c r="J546" i="17"/>
  <c r="O546" i="17" s="1"/>
  <c r="J547" i="17"/>
  <c r="O547" i="17" s="1"/>
  <c r="J548" i="17"/>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J560" i="17"/>
  <c r="O560" i="17" s="1"/>
  <c r="J561" i="17"/>
  <c r="J562" i="17"/>
  <c r="O562" i="17" s="1"/>
  <c r="J563" i="17"/>
  <c r="J564" i="17"/>
  <c r="O564" i="17" s="1"/>
  <c r="J565" i="17"/>
  <c r="O565" i="17" s="1"/>
  <c r="J566" i="17"/>
  <c r="O566" i="17" s="1"/>
  <c r="J567" i="17"/>
  <c r="O567" i="17" s="1"/>
  <c r="J568" i="17"/>
  <c r="O568" i="17" s="1"/>
  <c r="J569" i="17"/>
  <c r="J570" i="17"/>
  <c r="O570" i="17" s="1"/>
  <c r="J571" i="17"/>
  <c r="O571" i="17" s="1"/>
  <c r="J572" i="17"/>
  <c r="O572" i="17" s="1"/>
  <c r="J573" i="17"/>
  <c r="O573" i="17" s="1"/>
  <c r="J574" i="17"/>
  <c r="O574" i="17" s="1"/>
  <c r="J575" i="17"/>
  <c r="O575" i="17" s="1"/>
  <c r="J576" i="17"/>
  <c r="O576" i="17" s="1"/>
  <c r="J577" i="17"/>
  <c r="J578" i="17"/>
  <c r="J579" i="17"/>
  <c r="J580" i="17"/>
  <c r="O580" i="17" s="1"/>
  <c r="J581" i="17"/>
  <c r="J582" i="17"/>
  <c r="O582" i="17" s="1"/>
  <c r="J583" i="17"/>
  <c r="O583" i="17" s="1"/>
  <c r="J584" i="17"/>
  <c r="J585" i="17"/>
  <c r="O585" i="17" s="1"/>
  <c r="J586" i="17"/>
  <c r="O586" i="17" s="1"/>
  <c r="J587" i="17"/>
  <c r="O587" i="17" s="1"/>
  <c r="J588" i="17"/>
  <c r="O588" i="17" s="1"/>
  <c r="J589" i="17"/>
  <c r="J590" i="17"/>
  <c r="O590" i="17" s="1"/>
  <c r="J591" i="17"/>
  <c r="J592" i="17"/>
  <c r="O592" i="17" s="1"/>
  <c r="J593" i="17"/>
  <c r="J594" i="17"/>
  <c r="O594" i="17" s="1"/>
  <c r="J595" i="17"/>
  <c r="O595" i="17" s="1"/>
  <c r="J596" i="17"/>
  <c r="O596" i="17" s="1"/>
  <c r="J597" i="17"/>
  <c r="O597" i="17" s="1"/>
  <c r="J598" i="17"/>
  <c r="O598" i="17" s="1"/>
  <c r="J599" i="17"/>
  <c r="J600" i="17"/>
  <c r="O600" i="17" s="1"/>
  <c r="J601" i="17"/>
  <c r="O601" i="17" s="1"/>
  <c r="J602" i="17"/>
  <c r="O602" i="17" s="1"/>
  <c r="J603" i="17"/>
  <c r="J604" i="17"/>
  <c r="O604" i="17" s="1"/>
  <c r="J605" i="17"/>
  <c r="O605" i="17" s="1"/>
  <c r="J606" i="17"/>
  <c r="J607" i="17"/>
  <c r="O607" i="17" s="1"/>
  <c r="J608" i="17"/>
  <c r="J609" i="17"/>
  <c r="J610" i="17"/>
  <c r="O610" i="17" s="1"/>
  <c r="J611" i="17"/>
  <c r="J612" i="17"/>
  <c r="O612" i="17" s="1"/>
  <c r="J613" i="17"/>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J628" i="17"/>
  <c r="J629" i="17"/>
  <c r="O629" i="17" s="1"/>
  <c r="J630" i="17"/>
  <c r="O630" i="17" s="1"/>
  <c r="J631" i="17"/>
  <c r="O631" i="17" s="1"/>
  <c r="J632" i="17"/>
  <c r="O632" i="17" s="1"/>
  <c r="J633" i="17"/>
  <c r="J634" i="17"/>
  <c r="O634" i="17" s="1"/>
  <c r="J635" i="17"/>
  <c r="O635" i="17" s="1"/>
  <c r="J636" i="17"/>
  <c r="O636" i="17" s="1"/>
  <c r="J637" i="17"/>
  <c r="O637" i="17" s="1"/>
  <c r="J638" i="17"/>
  <c r="J639" i="17"/>
  <c r="O639" i="17" s="1"/>
  <c r="J640" i="17"/>
  <c r="O640" i="17" s="1"/>
  <c r="J641" i="17"/>
  <c r="O641" i="17" s="1"/>
  <c r="J642" i="17"/>
  <c r="O642" i="17" s="1"/>
  <c r="J643" i="17"/>
  <c r="O643" i="17" s="1"/>
  <c r="J644" i="17"/>
  <c r="J645" i="17"/>
  <c r="J646" i="17"/>
  <c r="O646" i="17" s="1"/>
  <c r="J647" i="17"/>
  <c r="J648" i="17"/>
  <c r="O648" i="17" s="1"/>
  <c r="J649" i="17"/>
  <c r="J650" i="17"/>
  <c r="O650" i="17" s="1"/>
  <c r="J651" i="17"/>
  <c r="O651" i="17" s="1"/>
  <c r="J652" i="17"/>
  <c r="O652" i="17" s="1"/>
  <c r="J653" i="17"/>
  <c r="J654" i="17"/>
  <c r="O654" i="17" s="1"/>
  <c r="J655" i="17"/>
  <c r="O655" i="17" s="1"/>
  <c r="J656" i="17"/>
  <c r="O656" i="17" s="1"/>
  <c r="J657" i="17"/>
  <c r="O657" i="17" s="1"/>
  <c r="J658" i="17"/>
  <c r="O658" i="17" s="1"/>
  <c r="J659" i="17"/>
  <c r="J660" i="17"/>
  <c r="J661" i="17"/>
  <c r="O661" i="17" s="1"/>
  <c r="J662" i="17"/>
  <c r="O662" i="17" s="1"/>
  <c r="J663" i="17"/>
  <c r="J664" i="17"/>
  <c r="O664" i="17" s="1"/>
  <c r="J665" i="17"/>
  <c r="O665" i="17" s="1"/>
  <c r="J666" i="17"/>
  <c r="O666" i="17" s="1"/>
  <c r="J667" i="17"/>
  <c r="O667" i="17" s="1"/>
  <c r="J668" i="17"/>
  <c r="O668" i="17" s="1"/>
  <c r="J669" i="17"/>
  <c r="J670" i="17"/>
  <c r="O670" i="17" s="1"/>
  <c r="J671" i="17"/>
  <c r="O671" i="17" s="1"/>
  <c r="J672" i="17"/>
  <c r="J673" i="17"/>
  <c r="O673" i="17" s="1"/>
  <c r="J674" i="17"/>
  <c r="O674" i="17" s="1"/>
  <c r="J675" i="17"/>
  <c r="O675" i="17" s="1"/>
  <c r="J676" i="17"/>
  <c r="O676" i="17" s="1"/>
  <c r="J677" i="17"/>
  <c r="O677" i="17" s="1"/>
  <c r="J678" i="17"/>
  <c r="O678" i="17" s="1"/>
  <c r="J679" i="17"/>
  <c r="J680" i="17"/>
  <c r="O680" i="17" s="1"/>
  <c r="J681" i="17"/>
  <c r="J682" i="17"/>
  <c r="J683" i="17"/>
  <c r="O683" i="17" s="1"/>
  <c r="J684" i="17"/>
  <c r="O684" i="17" s="1"/>
  <c r="J685" i="17"/>
  <c r="J686" i="17"/>
  <c r="O686" i="17" s="1"/>
  <c r="J687" i="17"/>
  <c r="J688" i="17"/>
  <c r="O688" i="17" s="1"/>
  <c r="J689" i="17"/>
  <c r="O689" i="17" s="1"/>
  <c r="J690" i="17"/>
  <c r="O690" i="17" s="1"/>
  <c r="J691" i="17"/>
  <c r="O691" i="17" s="1"/>
  <c r="J692" i="17"/>
  <c r="O692" i="17" s="1"/>
  <c r="J693" i="17"/>
  <c r="J694" i="17"/>
  <c r="O694" i="17" s="1"/>
  <c r="J695" i="17"/>
  <c r="J696" i="17"/>
  <c r="O696" i="17" s="1"/>
  <c r="J697" i="17"/>
  <c r="J698" i="17"/>
  <c r="O698" i="17" s="1"/>
  <c r="J699" i="17"/>
  <c r="O699" i="17" s="1"/>
  <c r="J700" i="17"/>
  <c r="O700" i="17" s="1"/>
  <c r="J701" i="17"/>
  <c r="J702" i="17"/>
  <c r="O702" i="17" s="1"/>
  <c r="J703" i="17"/>
  <c r="O703" i="17" s="1"/>
  <c r="J704" i="17"/>
  <c r="O704" i="17" s="1"/>
  <c r="J705" i="17"/>
  <c r="O705" i="17" s="1"/>
  <c r="J706" i="17"/>
  <c r="O706" i="17" s="1"/>
  <c r="J707" i="17"/>
  <c r="O707" i="17" s="1"/>
  <c r="J708" i="17"/>
  <c r="O708" i="17" s="1"/>
  <c r="J709" i="17"/>
  <c r="O709" i="17" s="1"/>
  <c r="J710" i="17"/>
  <c r="J711" i="17"/>
  <c r="O711" i="17" s="1"/>
  <c r="J712" i="17"/>
  <c r="O712" i="17" s="1"/>
  <c r="J713" i="17"/>
  <c r="J714" i="17"/>
  <c r="O714" i="17" s="1"/>
  <c r="J715" i="17"/>
  <c r="J716" i="17"/>
  <c r="O716" i="17" s="1"/>
  <c r="J717" i="17"/>
  <c r="O717" i="17" s="1"/>
  <c r="J718" i="17"/>
  <c r="O718" i="17" s="1"/>
  <c r="J719" i="17"/>
  <c r="O719" i="17" s="1"/>
  <c r="J720" i="17"/>
  <c r="O720" i="17" s="1"/>
  <c r="J721" i="17"/>
  <c r="J722" i="17"/>
  <c r="O722" i="17" s="1"/>
  <c r="J723" i="17"/>
  <c r="O723" i="17" s="1"/>
  <c r="J724" i="17"/>
  <c r="O724" i="17" s="1"/>
  <c r="J725" i="17"/>
  <c r="O725" i="17" s="1"/>
  <c r="J726" i="17"/>
  <c r="O726" i="17" s="1"/>
  <c r="J727" i="17"/>
  <c r="O727" i="17" s="1"/>
  <c r="J728" i="17"/>
  <c r="O728" i="17" s="1"/>
  <c r="J729" i="17"/>
  <c r="O729" i="17" s="1"/>
  <c r="J730" i="17"/>
  <c r="O730" i="17" s="1"/>
  <c r="J731" i="17"/>
  <c r="J732" i="17"/>
  <c r="J733" i="17"/>
  <c r="O733" i="17" s="1"/>
  <c r="J734" i="17"/>
  <c r="O734" i="17" s="1"/>
  <c r="J735" i="17"/>
  <c r="O735" i="17" s="1"/>
  <c r="J736" i="17"/>
  <c r="O736" i="17" s="1"/>
  <c r="J737" i="17"/>
  <c r="J738" i="17"/>
  <c r="O738" i="17" s="1"/>
  <c r="J739" i="17"/>
  <c r="O739" i="17" s="1"/>
  <c r="J740" i="17"/>
  <c r="O740" i="17" s="1"/>
  <c r="J741" i="17"/>
  <c r="O741" i="17" s="1"/>
  <c r="J742" i="17"/>
  <c r="O742" i="17" s="1"/>
  <c r="J743" i="17"/>
  <c r="O743" i="17" s="1"/>
  <c r="J744" i="17"/>
  <c r="J745" i="17"/>
  <c r="O745" i="17" s="1"/>
  <c r="J746" i="17"/>
  <c r="J747" i="17"/>
  <c r="J748" i="17"/>
  <c r="J749" i="17"/>
  <c r="O749" i="17" s="1"/>
  <c r="J750" i="17"/>
  <c r="O750" i="17" s="1"/>
  <c r="J751" i="17"/>
  <c r="J752" i="17"/>
  <c r="O752" i="17" s="1"/>
  <c r="J753" i="17"/>
  <c r="O753" i="17" s="1"/>
  <c r="J754" i="17"/>
  <c r="O754" i="17" s="1"/>
  <c r="J755" i="17"/>
  <c r="J756" i="17"/>
  <c r="O756" i="17" s="1"/>
  <c r="J757" i="17"/>
  <c r="O757" i="17" s="1"/>
  <c r="J758" i="17"/>
  <c r="O758" i="17" s="1"/>
  <c r="J759" i="17"/>
  <c r="O759" i="17" s="1"/>
  <c r="J760" i="17"/>
  <c r="O760" i="17" s="1"/>
  <c r="J761" i="17"/>
  <c r="J762" i="17"/>
  <c r="O762" i="17" s="1"/>
  <c r="J763" i="17"/>
  <c r="O763" i="17" s="1"/>
  <c r="J764" i="17"/>
  <c r="O764" i="17" s="1"/>
  <c r="J765" i="17"/>
  <c r="J766" i="17"/>
  <c r="O766" i="17" s="1"/>
  <c r="J767" i="17"/>
  <c r="O767" i="17" s="1"/>
  <c r="J768" i="17"/>
  <c r="J769" i="17"/>
  <c r="O769" i="17" s="1"/>
  <c r="J770" i="17"/>
  <c r="O770" i="17" s="1"/>
  <c r="J771" i="17"/>
  <c r="O771" i="17" s="1"/>
  <c r="J772" i="17"/>
  <c r="O772" i="17" s="1"/>
  <c r="J773" i="17"/>
  <c r="O773" i="17" s="1"/>
  <c r="J774" i="17"/>
  <c r="O774" i="17" s="1"/>
  <c r="J775" i="17"/>
  <c r="J776" i="17"/>
  <c r="O776" i="17" s="1"/>
  <c r="J777" i="17"/>
  <c r="O777" i="17" s="1"/>
  <c r="J778" i="17"/>
  <c r="O778" i="17" s="1"/>
  <c r="J779" i="17"/>
  <c r="J780" i="17"/>
  <c r="O780" i="17" s="1"/>
  <c r="J781" i="17"/>
  <c r="O781" i="17" s="1"/>
  <c r="J782" i="17"/>
  <c r="J783" i="17"/>
  <c r="J784" i="17"/>
  <c r="O784" i="17" s="1"/>
  <c r="J785" i="17"/>
  <c r="O785" i="17" s="1"/>
  <c r="J786" i="17"/>
  <c r="O786" i="17" s="1"/>
  <c r="J787" i="17"/>
  <c r="J788" i="17"/>
  <c r="O788" i="17" s="1"/>
  <c r="J789" i="17"/>
  <c r="J790" i="17"/>
  <c r="O790" i="17" s="1"/>
  <c r="J791" i="17"/>
  <c r="O791" i="17" s="1"/>
  <c r="J792" i="17"/>
  <c r="O792" i="17" s="1"/>
  <c r="J793" i="17"/>
  <c r="O793" i="17" s="1"/>
  <c r="J794" i="17"/>
  <c r="O794" i="17" s="1"/>
  <c r="J795" i="17"/>
  <c r="O795" i="17" s="1"/>
  <c r="J796" i="17"/>
  <c r="O796" i="17" s="1"/>
  <c r="J797" i="17"/>
  <c r="J798" i="17"/>
  <c r="J799" i="17"/>
  <c r="O799" i="17" s="1"/>
  <c r="J800" i="17"/>
  <c r="O800" i="17" s="1"/>
  <c r="J801" i="17"/>
  <c r="O801" i="17" s="1"/>
  <c r="J802" i="17"/>
  <c r="O802" i="17" s="1"/>
  <c r="J803" i="17"/>
  <c r="J804" i="17"/>
  <c r="O804" i="17" s="1"/>
  <c r="J805" i="17"/>
  <c r="O805" i="17" s="1"/>
  <c r="J806" i="17"/>
  <c r="O806" i="17" s="1"/>
  <c r="J807" i="17"/>
  <c r="O807" i="17" s="1"/>
  <c r="J808" i="17"/>
  <c r="O808" i="17" s="1"/>
  <c r="J809" i="17"/>
  <c r="J810" i="17"/>
  <c r="O810" i="17" s="1"/>
  <c r="J811" i="17"/>
  <c r="O811" i="17" s="1"/>
  <c r="J812" i="17"/>
  <c r="J813" i="17"/>
  <c r="J814" i="17"/>
  <c r="J815" i="17"/>
  <c r="O815" i="17" s="1"/>
  <c r="J816" i="17"/>
  <c r="O816" i="17" s="1"/>
  <c r="J817" i="17"/>
  <c r="J818" i="17"/>
  <c r="O818" i="17" s="1"/>
  <c r="J819" i="17"/>
  <c r="O819" i="17" s="1"/>
  <c r="J820" i="17"/>
  <c r="J821" i="17"/>
  <c r="O821" i="17" s="1"/>
  <c r="J822" i="17"/>
  <c r="O822" i="17" s="1"/>
  <c r="J823" i="17"/>
  <c r="J824" i="17"/>
  <c r="O824" i="17" s="1"/>
  <c r="J825" i="17"/>
  <c r="O825" i="17" s="1"/>
  <c r="J826" i="17"/>
  <c r="O826" i="17" s="1"/>
  <c r="J827" i="17"/>
  <c r="O827" i="17" s="1"/>
  <c r="J828" i="17"/>
  <c r="O828" i="17" s="1"/>
  <c r="J829" i="17"/>
  <c r="O829" i="17" s="1"/>
  <c r="J830" i="17"/>
  <c r="O830" i="17" s="1"/>
  <c r="J831" i="17"/>
  <c r="O831" i="17" s="1"/>
  <c r="J832" i="17"/>
  <c r="J833" i="17"/>
  <c r="J834" i="17"/>
  <c r="O834" i="17" s="1"/>
  <c r="J835" i="17"/>
  <c r="O835" i="17" s="1"/>
  <c r="J836" i="17"/>
  <c r="J837" i="17"/>
  <c r="O837" i="17" s="1"/>
  <c r="J838" i="17"/>
  <c r="O838" i="17" s="1"/>
  <c r="J839" i="17"/>
  <c r="J840" i="17"/>
  <c r="O840" i="17" s="1"/>
  <c r="J841" i="17"/>
  <c r="J842" i="17"/>
  <c r="J843" i="17"/>
  <c r="O843" i="17" s="1"/>
  <c r="J844" i="17"/>
  <c r="O844" i="17" s="1"/>
  <c r="J845" i="17"/>
  <c r="O845" i="17" s="1"/>
  <c r="J846" i="17"/>
  <c r="O846" i="17" s="1"/>
  <c r="J847" i="17"/>
  <c r="O847" i="17" s="1"/>
  <c r="J848" i="17"/>
  <c r="O848" i="17" s="1"/>
  <c r="J849" i="17"/>
  <c r="J850" i="17"/>
  <c r="O850" i="17" s="1"/>
  <c r="J851" i="17"/>
  <c r="O851" i="17" s="1"/>
  <c r="J852" i="17"/>
  <c r="O852" i="17" s="1"/>
  <c r="J853" i="17"/>
  <c r="J854" i="17"/>
  <c r="O854" i="17" s="1"/>
  <c r="J855" i="17"/>
  <c r="O855" i="17" s="1"/>
  <c r="J856" i="17"/>
  <c r="O856" i="17" s="1"/>
  <c r="J857" i="17"/>
  <c r="O857" i="17" s="1"/>
  <c r="J858" i="17"/>
  <c r="O858" i="17" s="1"/>
  <c r="J859" i="17"/>
  <c r="O859" i="17" s="1"/>
  <c r="J860" i="17"/>
  <c r="O860" i="17" s="1"/>
  <c r="J861" i="17"/>
  <c r="O861" i="17" s="1"/>
  <c r="J862" i="17"/>
  <c r="O862" i="17" s="1"/>
  <c r="J863" i="17"/>
  <c r="J864" i="17"/>
  <c r="J865" i="17"/>
  <c r="J866" i="17"/>
  <c r="O866" i="17" s="1"/>
  <c r="J867" i="17"/>
  <c r="O867" i="17" s="1"/>
  <c r="J868" i="17"/>
  <c r="O868" i="17" s="1"/>
  <c r="J869" i="17"/>
  <c r="O869" i="17" s="1"/>
  <c r="J870" i="17"/>
  <c r="J871" i="17"/>
  <c r="O871" i="17" s="1"/>
  <c r="J872" i="17"/>
  <c r="O872" i="17" s="1"/>
  <c r="J873" i="17"/>
  <c r="O873" i="17" s="1"/>
  <c r="J874" i="17"/>
  <c r="O874" i="17" s="1"/>
  <c r="J875" i="17"/>
  <c r="J876" i="17"/>
  <c r="O876" i="17" s="1"/>
  <c r="J877" i="17"/>
  <c r="O877" i="17" s="1"/>
  <c r="J878" i="17"/>
  <c r="J879" i="17"/>
  <c r="O879" i="17" s="1"/>
  <c r="J880" i="17"/>
  <c r="O880" i="17" s="1"/>
  <c r="J881" i="17"/>
  <c r="O881" i="17" s="1"/>
  <c r="J882" i="17"/>
  <c r="O882" i="17" s="1"/>
  <c r="J883" i="17"/>
  <c r="J884" i="17"/>
  <c r="O884" i="17" s="1"/>
  <c r="J885" i="17"/>
  <c r="J886" i="17"/>
  <c r="O886" i="17" s="1"/>
  <c r="J887" i="17"/>
  <c r="O887" i="17" s="1"/>
  <c r="J888" i="17"/>
  <c r="O888" i="17" s="1"/>
  <c r="J889" i="17"/>
  <c r="J890" i="17"/>
  <c r="O890" i="17" s="1"/>
  <c r="J891" i="17"/>
  <c r="J892" i="17"/>
  <c r="O892" i="17" s="1"/>
  <c r="J893" i="17"/>
  <c r="O893" i="17" s="1"/>
  <c r="J894" i="17"/>
  <c r="O894" i="17" s="1"/>
  <c r="J895" i="17"/>
  <c r="O895" i="17" s="1"/>
  <c r="J896" i="17"/>
  <c r="O896" i="17" s="1"/>
  <c r="J897" i="17"/>
  <c r="O897" i="17" s="1"/>
  <c r="J898" i="17"/>
  <c r="O898" i="17" s="1"/>
  <c r="J899" i="17"/>
  <c r="O899" i="17" s="1"/>
  <c r="J900" i="17"/>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J912" i="17"/>
  <c r="O912" i="17" s="1"/>
  <c r="J913" i="17"/>
  <c r="O913" i="17" s="1"/>
  <c r="J914" i="17"/>
  <c r="J915" i="17"/>
  <c r="J916" i="17"/>
  <c r="J917" i="17"/>
  <c r="O917" i="17" s="1"/>
  <c r="J918" i="17"/>
  <c r="O918" i="17" s="1"/>
  <c r="J919" i="17"/>
  <c r="J920" i="17"/>
  <c r="O920" i="17" s="1"/>
  <c r="J921" i="17"/>
  <c r="O921" i="17" s="1"/>
  <c r="J922" i="17"/>
  <c r="O922" i="17" s="1"/>
  <c r="J923" i="17"/>
  <c r="O923" i="17" s="1"/>
  <c r="J924" i="17"/>
  <c r="O924" i="17" s="1"/>
  <c r="J925" i="17"/>
  <c r="O925" i="17" s="1"/>
  <c r="J926" i="17"/>
  <c r="O926" i="17" s="1"/>
  <c r="J927" i="17"/>
  <c r="O927" i="17" s="1"/>
  <c r="J928" i="17"/>
  <c r="O928" i="17" s="1"/>
  <c r="J929" i="17"/>
  <c r="J930" i="17"/>
  <c r="J931" i="17"/>
  <c r="O931" i="17" s="1"/>
  <c r="J932" i="17"/>
  <c r="O932" i="17" s="1"/>
  <c r="J933" i="17"/>
  <c r="J934" i="17"/>
  <c r="O934" i="17" s="1"/>
  <c r="J935" i="17"/>
  <c r="J936" i="17"/>
  <c r="O936" i="17" s="1"/>
  <c r="J937" i="17"/>
  <c r="O937" i="17" s="1"/>
  <c r="J938" i="17"/>
  <c r="O938" i="17" s="1"/>
  <c r="J939" i="17"/>
  <c r="O939" i="17" s="1"/>
  <c r="J940" i="17"/>
  <c r="O940" i="17" s="1"/>
  <c r="J941" i="17"/>
  <c r="J942" i="17"/>
  <c r="J943" i="17"/>
  <c r="J944" i="17"/>
  <c r="J945" i="17"/>
  <c r="O945" i="17" s="1"/>
  <c r="J946" i="17"/>
  <c r="O946" i="17" s="1"/>
  <c r="J947" i="17"/>
  <c r="O947" i="17" s="1"/>
  <c r="J948" i="17"/>
  <c r="O948" i="17" s="1"/>
  <c r="J949" i="17"/>
  <c r="J950" i="17"/>
  <c r="O950" i="17" s="1"/>
  <c r="J951" i="17"/>
  <c r="J952" i="17"/>
  <c r="O952" i="17" s="1"/>
  <c r="J953" i="17"/>
  <c r="O953" i="17" s="1"/>
  <c r="J954" i="17"/>
  <c r="O954" i="17" s="1"/>
  <c r="J955" i="17"/>
  <c r="O955" i="17" s="1"/>
  <c r="J956" i="17"/>
  <c r="O956" i="17" s="1"/>
  <c r="J957" i="17"/>
  <c r="O957" i="17" s="1"/>
  <c r="J958" i="17"/>
  <c r="J959" i="17"/>
  <c r="J960" i="17"/>
  <c r="O960" i="17" s="1"/>
  <c r="J961" i="17"/>
  <c r="O961" i="17" s="1"/>
  <c r="J962" i="17"/>
  <c r="O962" i="17" s="1"/>
  <c r="J963" i="17"/>
  <c r="O963" i="17" s="1"/>
  <c r="J964" i="17"/>
  <c r="O964" i="17" s="1"/>
  <c r="J965" i="17"/>
  <c r="O965" i="17" s="1"/>
  <c r="J966" i="17"/>
  <c r="J967" i="17"/>
  <c r="O967" i="17" s="1"/>
  <c r="J968" i="17"/>
  <c r="O968" i="17" s="1"/>
  <c r="J969" i="17"/>
  <c r="O969" i="17" s="1"/>
  <c r="J970" i="17"/>
  <c r="O970" i="17" s="1"/>
  <c r="J971" i="17"/>
  <c r="J972" i="17"/>
  <c r="O972" i="17" s="1"/>
  <c r="J973" i="17"/>
  <c r="J974" i="17"/>
  <c r="O974" i="17" s="1"/>
  <c r="J975" i="17"/>
  <c r="J976" i="17"/>
  <c r="O976" i="17" s="1"/>
  <c r="J977" i="17"/>
  <c r="J978" i="17"/>
  <c r="O978" i="17" s="1"/>
  <c r="J979" i="17"/>
  <c r="J980" i="17"/>
  <c r="O980" i="17" s="1"/>
  <c r="J981" i="17"/>
  <c r="O981" i="17" s="1"/>
  <c r="J982" i="17"/>
  <c r="O982" i="17" s="1"/>
  <c r="J983" i="17"/>
  <c r="O983" i="17" s="1"/>
  <c r="J984" i="17"/>
  <c r="O984" i="17" s="1"/>
  <c r="J985" i="17"/>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I3" i="17"/>
  <c r="N3" i="17" s="1"/>
  <c r="I4" i="17"/>
  <c r="N4" i="17" s="1"/>
  <c r="I5" i="17"/>
  <c r="N5" i="17" s="1"/>
  <c r="I6" i="17"/>
  <c r="N6" i="17" s="1"/>
  <c r="I7" i="17"/>
  <c r="N7" i="17" s="1"/>
  <c r="I8" i="17"/>
  <c r="N8" i="17" s="1"/>
  <c r="I9" i="17"/>
  <c r="N9" i="17" s="1"/>
  <c r="I10" i="17"/>
  <c r="I11" i="17"/>
  <c r="I12" i="17"/>
  <c r="N12" i="17" s="1"/>
  <c r="I13" i="17"/>
  <c r="N13" i="17" s="1"/>
  <c r="I14" i="17"/>
  <c r="N14" i="17" s="1"/>
  <c r="I15" i="17"/>
  <c r="N15" i="17" s="1"/>
  <c r="I16" i="17"/>
  <c r="N16" i="17" s="1"/>
  <c r="I17" i="17"/>
  <c r="I18" i="17"/>
  <c r="I19" i="17"/>
  <c r="N19" i="17" s="1"/>
  <c r="I20" i="17"/>
  <c r="N20" i="17" s="1"/>
  <c r="I21" i="17"/>
  <c r="N21" i="17" s="1"/>
  <c r="I22" i="17"/>
  <c r="N22" i="17" s="1"/>
  <c r="I23" i="17"/>
  <c r="N23" i="17" s="1"/>
  <c r="I24" i="17"/>
  <c r="I25" i="17"/>
  <c r="N25" i="17" s="1"/>
  <c r="I26" i="17"/>
  <c r="N26" i="17" s="1"/>
  <c r="I27" i="17"/>
  <c r="I28" i="17"/>
  <c r="N28" i="17" s="1"/>
  <c r="I29" i="17"/>
  <c r="N29" i="17" s="1"/>
  <c r="I30" i="17"/>
  <c r="N30" i="17" s="1"/>
  <c r="I31" i="17"/>
  <c r="N31" i="17" s="1"/>
  <c r="I32" i="17"/>
  <c r="I33" i="17"/>
  <c r="N33" i="17" s="1"/>
  <c r="I34" i="17"/>
  <c r="I35" i="17"/>
  <c r="N35" i="17" s="1"/>
  <c r="I36" i="17"/>
  <c r="N36" i="17" s="1"/>
  <c r="I37" i="17"/>
  <c r="N37" i="17" s="1"/>
  <c r="I38" i="17"/>
  <c r="N38" i="17" s="1"/>
  <c r="I39" i="17"/>
  <c r="N39" i="17" s="1"/>
  <c r="I40" i="17"/>
  <c r="I41" i="17"/>
  <c r="N41" i="17" s="1"/>
  <c r="I42" i="17"/>
  <c r="N42" i="17" s="1"/>
  <c r="I43" i="17"/>
  <c r="N43" i="17" s="1"/>
  <c r="I44" i="17"/>
  <c r="N44" i="17" s="1"/>
  <c r="I45" i="17"/>
  <c r="N45" i="17" s="1"/>
  <c r="I46" i="17"/>
  <c r="I47" i="17"/>
  <c r="I48" i="17"/>
  <c r="N48" i="17" s="1"/>
  <c r="I49" i="17"/>
  <c r="I50" i="17"/>
  <c r="N50" i="17" s="1"/>
  <c r="I51" i="17"/>
  <c r="N51" i="17" s="1"/>
  <c r="I52" i="17"/>
  <c r="I53" i="17"/>
  <c r="N53" i="17" s="1"/>
  <c r="I54" i="17"/>
  <c r="N54" i="17" s="1"/>
  <c r="I55" i="17"/>
  <c r="N55" i="17" s="1"/>
  <c r="I56" i="17"/>
  <c r="N56" i="17" s="1"/>
  <c r="I57" i="17"/>
  <c r="I58" i="17"/>
  <c r="N58" i="17" s="1"/>
  <c r="I59" i="17"/>
  <c r="N59" i="17" s="1"/>
  <c r="I60" i="17"/>
  <c r="N60" i="17" s="1"/>
  <c r="I61" i="17"/>
  <c r="I62" i="17"/>
  <c r="N62" i="17" s="1"/>
  <c r="I63" i="17"/>
  <c r="N63" i="17" s="1"/>
  <c r="I64" i="17"/>
  <c r="N64" i="17" s="1"/>
  <c r="I65" i="17"/>
  <c r="N65" i="17" s="1"/>
  <c r="I66" i="17"/>
  <c r="N66" i="17" s="1"/>
  <c r="I67" i="17"/>
  <c r="N67" i="17" s="1"/>
  <c r="I68" i="17"/>
  <c r="I69" i="17"/>
  <c r="N69" i="17" s="1"/>
  <c r="I70" i="17"/>
  <c r="N70" i="17" s="1"/>
  <c r="I71" i="17"/>
  <c r="N71" i="17" s="1"/>
  <c r="I72" i="17"/>
  <c r="N72" i="17" s="1"/>
  <c r="I73" i="17"/>
  <c r="N73" i="17" s="1"/>
  <c r="I74" i="17"/>
  <c r="N74" i="17" s="1"/>
  <c r="I75" i="17"/>
  <c r="N75" i="17" s="1"/>
  <c r="I76" i="17"/>
  <c r="N76" i="17" s="1"/>
  <c r="I77" i="17"/>
  <c r="N77" i="17" s="1"/>
  <c r="I78" i="17"/>
  <c r="N78" i="17" s="1"/>
  <c r="I79" i="17"/>
  <c r="I80" i="17"/>
  <c r="N80" i="17" s="1"/>
  <c r="I81" i="17"/>
  <c r="N81" i="17" s="1"/>
  <c r="I82" i="17"/>
  <c r="N82" i="17" s="1"/>
  <c r="I83" i="17"/>
  <c r="I84" i="17"/>
  <c r="N84" i="17" s="1"/>
  <c r="I85" i="17"/>
  <c r="I86" i="17"/>
  <c r="N86" i="17" s="1"/>
  <c r="I87" i="17"/>
  <c r="N87" i="17" s="1"/>
  <c r="I88" i="17"/>
  <c r="N88" i="17" s="1"/>
  <c r="I89" i="17"/>
  <c r="N89" i="17" s="1"/>
  <c r="I90" i="17"/>
  <c r="I91" i="17"/>
  <c r="I92" i="17"/>
  <c r="N92" i="17" s="1"/>
  <c r="I93" i="17"/>
  <c r="I94" i="17"/>
  <c r="N94" i="17" s="1"/>
  <c r="I95" i="17"/>
  <c r="N95" i="17" s="1"/>
  <c r="I96" i="17"/>
  <c r="N96" i="17" s="1"/>
  <c r="I97" i="17"/>
  <c r="N97" i="17" s="1"/>
  <c r="I98" i="17"/>
  <c r="N98" i="17" s="1"/>
  <c r="I99" i="17"/>
  <c r="I100" i="17"/>
  <c r="I101" i="17"/>
  <c r="N101" i="17" s="1"/>
  <c r="I102" i="17"/>
  <c r="N102" i="17" s="1"/>
  <c r="I103" i="17"/>
  <c r="N103" i="17" s="1"/>
  <c r="I104" i="17"/>
  <c r="N104" i="17" s="1"/>
  <c r="I105" i="17"/>
  <c r="N105" i="17" s="1"/>
  <c r="I106" i="17"/>
  <c r="I107" i="17"/>
  <c r="I108" i="17"/>
  <c r="N108" i="17" s="1"/>
  <c r="I109" i="17"/>
  <c r="N109" i="17" s="1"/>
  <c r="I110" i="17"/>
  <c r="N110" i="17" s="1"/>
  <c r="I111" i="17"/>
  <c r="N111" i="17" s="1"/>
  <c r="I112" i="17"/>
  <c r="I113" i="17"/>
  <c r="N113" i="17" s="1"/>
  <c r="I114" i="17"/>
  <c r="N114" i="17" s="1"/>
  <c r="I115" i="17"/>
  <c r="N115" i="17" s="1"/>
  <c r="I116" i="17"/>
  <c r="N116" i="17" s="1"/>
  <c r="I117" i="17"/>
  <c r="N117" i="17" s="1"/>
  <c r="I118" i="17"/>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I132" i="17"/>
  <c r="N132" i="17" s="1"/>
  <c r="I133" i="17"/>
  <c r="I134" i="17"/>
  <c r="I135" i="17"/>
  <c r="N135" i="17" s="1"/>
  <c r="I136" i="17"/>
  <c r="N136" i="17" s="1"/>
  <c r="I137" i="17"/>
  <c r="N137" i="17" s="1"/>
  <c r="I138" i="17"/>
  <c r="N138" i="17" s="1"/>
  <c r="I139" i="17"/>
  <c r="N139" i="17" s="1"/>
  <c r="I140" i="17"/>
  <c r="I141" i="17"/>
  <c r="I142" i="17"/>
  <c r="I143" i="17"/>
  <c r="I144" i="17"/>
  <c r="I145" i="17"/>
  <c r="N145" i="17" s="1"/>
  <c r="I146" i="17"/>
  <c r="I147" i="17"/>
  <c r="N147" i="17" s="1"/>
  <c r="I148" i="17"/>
  <c r="N148" i="17" s="1"/>
  <c r="I149" i="17"/>
  <c r="I150" i="17"/>
  <c r="I151" i="17"/>
  <c r="N151" i="17" s="1"/>
  <c r="I152" i="17"/>
  <c r="N152" i="17" s="1"/>
  <c r="I153" i="17"/>
  <c r="N153" i="17" s="1"/>
  <c r="I154" i="17"/>
  <c r="N154" i="17" s="1"/>
  <c r="I155" i="17"/>
  <c r="N155" i="17" s="1"/>
  <c r="I156" i="17"/>
  <c r="I157" i="17"/>
  <c r="N157" i="17" s="1"/>
  <c r="I158" i="17"/>
  <c r="I159" i="17"/>
  <c r="N159" i="17" s="1"/>
  <c r="I160" i="17"/>
  <c r="N160" i="17" s="1"/>
  <c r="I161" i="17"/>
  <c r="N161" i="17" s="1"/>
  <c r="I162" i="17"/>
  <c r="N162" i="17" s="1"/>
  <c r="I163" i="17"/>
  <c r="N163" i="17" s="1"/>
  <c r="I164" i="17"/>
  <c r="N164" i="17" s="1"/>
  <c r="I165" i="17"/>
  <c r="N165" i="17" s="1"/>
  <c r="I166" i="17"/>
  <c r="I167" i="17"/>
  <c r="I168" i="17"/>
  <c r="N168" i="17" s="1"/>
  <c r="I169" i="17"/>
  <c r="N169" i="17" s="1"/>
  <c r="I170" i="17"/>
  <c r="N170" i="17" s="1"/>
  <c r="I171" i="17"/>
  <c r="I172" i="17"/>
  <c r="I173" i="17"/>
  <c r="N173" i="17" s="1"/>
  <c r="I174" i="17"/>
  <c r="N174" i="17" s="1"/>
  <c r="I175" i="17"/>
  <c r="N175" i="17" s="1"/>
  <c r="I176" i="17"/>
  <c r="N176" i="17" s="1"/>
  <c r="I177" i="17"/>
  <c r="N177" i="17" s="1"/>
  <c r="I178" i="17"/>
  <c r="N178" i="17" s="1"/>
  <c r="I179" i="17"/>
  <c r="N179" i="17" s="1"/>
  <c r="I180" i="17"/>
  <c r="N180" i="17" s="1"/>
  <c r="I181" i="17"/>
  <c r="I182" i="17"/>
  <c r="N182" i="17" s="1"/>
  <c r="I183" i="17"/>
  <c r="N183" i="17" s="1"/>
  <c r="I184" i="17"/>
  <c r="I185" i="17"/>
  <c r="N185" i="17" s="1"/>
  <c r="I186" i="17"/>
  <c r="N186" i="17" s="1"/>
  <c r="I187" i="17"/>
  <c r="N187" i="17" s="1"/>
  <c r="I188" i="17"/>
  <c r="I189" i="17"/>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I201" i="17"/>
  <c r="N201" i="17" s="1"/>
  <c r="I202" i="17"/>
  <c r="N202" i="17" s="1"/>
  <c r="I203" i="17"/>
  <c r="N203" i="17" s="1"/>
  <c r="I204" i="17"/>
  <c r="N204" i="17" s="1"/>
  <c r="I205" i="17"/>
  <c r="N205" i="17" s="1"/>
  <c r="I206" i="17"/>
  <c r="I207" i="17"/>
  <c r="N207" i="17" s="1"/>
  <c r="I208" i="17"/>
  <c r="I209" i="17"/>
  <c r="I210" i="17"/>
  <c r="N210" i="17" s="1"/>
  <c r="I211" i="17"/>
  <c r="N211" i="17" s="1"/>
  <c r="I212" i="17"/>
  <c r="I213" i="17"/>
  <c r="N213" i="17" s="1"/>
  <c r="I214" i="17"/>
  <c r="N214" i="17" s="1"/>
  <c r="I215" i="17"/>
  <c r="I216" i="17"/>
  <c r="I217" i="17"/>
  <c r="N217" i="17" s="1"/>
  <c r="I218" i="17"/>
  <c r="N218" i="17" s="1"/>
  <c r="I219" i="17"/>
  <c r="N219" i="17" s="1"/>
  <c r="I220" i="17"/>
  <c r="N220" i="17" s="1"/>
  <c r="I221" i="17"/>
  <c r="N221" i="17" s="1"/>
  <c r="I222" i="17"/>
  <c r="I223" i="17"/>
  <c r="I224" i="17"/>
  <c r="N224" i="17" s="1"/>
  <c r="I225" i="17"/>
  <c r="N225" i="17" s="1"/>
  <c r="I226" i="17"/>
  <c r="N226" i="17" s="1"/>
  <c r="I227" i="17"/>
  <c r="N227" i="17" s="1"/>
  <c r="I228" i="17"/>
  <c r="I229" i="17"/>
  <c r="I230" i="17"/>
  <c r="N230" i="17" s="1"/>
  <c r="I231" i="17"/>
  <c r="N231" i="17" s="1"/>
  <c r="I232" i="17"/>
  <c r="N232" i="17" s="1"/>
  <c r="I233" i="17"/>
  <c r="N233" i="17" s="1"/>
  <c r="I234" i="17"/>
  <c r="N234" i="17" s="1"/>
  <c r="I235" i="17"/>
  <c r="N235" i="17" s="1"/>
  <c r="I236" i="17"/>
  <c r="N236" i="17" s="1"/>
  <c r="I237" i="17"/>
  <c r="N237" i="17" s="1"/>
  <c r="I238" i="17"/>
  <c r="I239" i="17"/>
  <c r="N239" i="17" s="1"/>
  <c r="I240" i="17"/>
  <c r="I241" i="17"/>
  <c r="N241" i="17" s="1"/>
  <c r="I242" i="17"/>
  <c r="N242" i="17" s="1"/>
  <c r="I243" i="17"/>
  <c r="N243" i="17" s="1"/>
  <c r="I244" i="17"/>
  <c r="N244" i="17" s="1"/>
  <c r="I245" i="17"/>
  <c r="I246" i="17"/>
  <c r="N246" i="17" s="1"/>
  <c r="I247" i="17"/>
  <c r="N247" i="17" s="1"/>
  <c r="I248" i="17"/>
  <c r="N248" i="17" s="1"/>
  <c r="I249" i="17"/>
  <c r="N249" i="17" s="1"/>
  <c r="I250" i="17"/>
  <c r="I251" i="17"/>
  <c r="N251" i="17" s="1"/>
  <c r="I252" i="17"/>
  <c r="N252" i="17" s="1"/>
  <c r="I253" i="17"/>
  <c r="I254" i="17"/>
  <c r="I255" i="17"/>
  <c r="N255" i="17" s="1"/>
  <c r="I256" i="17"/>
  <c r="N256" i="17" s="1"/>
  <c r="I257" i="17"/>
  <c r="N257" i="17" s="1"/>
  <c r="I258" i="17"/>
  <c r="N258" i="17" s="1"/>
  <c r="I259" i="17"/>
  <c r="I260" i="17"/>
  <c r="N260" i="17" s="1"/>
  <c r="I261" i="17"/>
  <c r="I262" i="17"/>
  <c r="N262" i="17" s="1"/>
  <c r="I263" i="17"/>
  <c r="N263" i="17" s="1"/>
  <c r="I264" i="17"/>
  <c r="N264" i="17" s="1"/>
  <c r="I265" i="17"/>
  <c r="N265" i="17" s="1"/>
  <c r="I266" i="17"/>
  <c r="I267" i="17"/>
  <c r="N267" i="17" s="1"/>
  <c r="I268" i="17"/>
  <c r="N268" i="17" s="1"/>
  <c r="I269" i="17"/>
  <c r="N269" i="17" s="1"/>
  <c r="I270" i="17"/>
  <c r="N270" i="17" s="1"/>
  <c r="I271" i="17"/>
  <c r="N271" i="17" s="1"/>
  <c r="I272" i="17"/>
  <c r="I273" i="17"/>
  <c r="I274" i="17"/>
  <c r="N274" i="17" s="1"/>
  <c r="I275" i="17"/>
  <c r="N275" i="17" s="1"/>
  <c r="I276" i="17"/>
  <c r="N276" i="17" s="1"/>
  <c r="I277" i="17"/>
  <c r="N277" i="17" s="1"/>
  <c r="I278" i="17"/>
  <c r="N278" i="17" s="1"/>
  <c r="I279" i="17"/>
  <c r="I280" i="17"/>
  <c r="N280" i="17" s="1"/>
  <c r="I281" i="17"/>
  <c r="I282" i="17"/>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I295" i="17"/>
  <c r="I296" i="17"/>
  <c r="I297" i="17"/>
  <c r="N297" i="17" s="1"/>
  <c r="I298" i="17"/>
  <c r="N298" i="17" s="1"/>
  <c r="I299" i="17"/>
  <c r="N299" i="17" s="1"/>
  <c r="I300" i="17"/>
  <c r="N300" i="17" s="1"/>
  <c r="I301" i="17"/>
  <c r="N301" i="17" s="1"/>
  <c r="I302" i="17"/>
  <c r="N302" i="17" s="1"/>
  <c r="I303" i="17"/>
  <c r="I304" i="17"/>
  <c r="N304" i="17" s="1"/>
  <c r="I305" i="17"/>
  <c r="I306" i="17"/>
  <c r="N306" i="17" s="1"/>
  <c r="I307" i="17"/>
  <c r="N307" i="17" s="1"/>
  <c r="I308" i="17"/>
  <c r="N308" i="17" s="1"/>
  <c r="I309" i="17"/>
  <c r="N309" i="17" s="1"/>
  <c r="I310" i="17"/>
  <c r="I311" i="17"/>
  <c r="N311" i="17" s="1"/>
  <c r="I312" i="17"/>
  <c r="N312" i="17" s="1"/>
  <c r="I313" i="17"/>
  <c r="N313" i="17" s="1"/>
  <c r="I314" i="17"/>
  <c r="N314" i="17" s="1"/>
  <c r="I315" i="17"/>
  <c r="N315" i="17" s="1"/>
  <c r="I316" i="17"/>
  <c r="I317" i="17"/>
  <c r="N317" i="17" s="1"/>
  <c r="I318" i="17"/>
  <c r="N318" i="17" s="1"/>
  <c r="I319" i="17"/>
  <c r="N319" i="17" s="1"/>
  <c r="I320" i="17"/>
  <c r="I321" i="17"/>
  <c r="N321" i="17" s="1"/>
  <c r="I322" i="17"/>
  <c r="N322" i="17" s="1"/>
  <c r="I323" i="17"/>
  <c r="N323" i="17" s="1"/>
  <c r="I324" i="17"/>
  <c r="N324" i="17" s="1"/>
  <c r="I325" i="17"/>
  <c r="N325" i="17" s="1"/>
  <c r="I326" i="17"/>
  <c r="I327" i="17"/>
  <c r="I328" i="17"/>
  <c r="N328" i="17" s="1"/>
  <c r="I329" i="17"/>
  <c r="I330" i="17"/>
  <c r="N330" i="17" s="1"/>
  <c r="I331" i="17"/>
  <c r="N331" i="17" s="1"/>
  <c r="I332" i="17"/>
  <c r="N332" i="17" s="1"/>
  <c r="I333" i="17"/>
  <c r="N333" i="17" s="1"/>
  <c r="I334" i="17"/>
  <c r="N334" i="17" s="1"/>
  <c r="I335" i="17"/>
  <c r="N335" i="17" s="1"/>
  <c r="I336" i="17"/>
  <c r="N336" i="17" s="1"/>
  <c r="I337" i="17"/>
  <c r="N337" i="17" s="1"/>
  <c r="I338" i="17"/>
  <c r="N338" i="17" s="1"/>
  <c r="I339" i="17"/>
  <c r="I340" i="17"/>
  <c r="N340" i="17" s="1"/>
  <c r="I341" i="17"/>
  <c r="I342" i="17"/>
  <c r="I343" i="17"/>
  <c r="N343" i="17" s="1"/>
  <c r="I344" i="17"/>
  <c r="N344" i="17" s="1"/>
  <c r="I345" i="17"/>
  <c r="N345" i="17" s="1"/>
  <c r="I346" i="17"/>
  <c r="N346" i="17" s="1"/>
  <c r="I347" i="17"/>
  <c r="I348" i="17"/>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I361" i="17"/>
  <c r="N361" i="17" s="1"/>
  <c r="I362" i="17"/>
  <c r="N362" i="17" s="1"/>
  <c r="I363" i="17"/>
  <c r="N363" i="17" s="1"/>
  <c r="I364" i="17"/>
  <c r="N364" i="17" s="1"/>
  <c r="I365" i="17"/>
  <c r="N365" i="17" s="1"/>
  <c r="I366" i="17"/>
  <c r="N366" i="17" s="1"/>
  <c r="I367" i="17"/>
  <c r="N367" i="17" s="1"/>
  <c r="I368" i="17"/>
  <c r="N368" i="17" s="1"/>
  <c r="I369" i="17"/>
  <c r="I370" i="17"/>
  <c r="N370" i="17" s="1"/>
  <c r="I371" i="17"/>
  <c r="N371" i="17" s="1"/>
  <c r="I372" i="17"/>
  <c r="I373" i="17"/>
  <c r="N373" i="17" s="1"/>
  <c r="I374" i="17"/>
  <c r="N374" i="17" s="1"/>
  <c r="I375" i="17"/>
  <c r="N375" i="17" s="1"/>
  <c r="I376" i="17"/>
  <c r="I377" i="17"/>
  <c r="I378" i="17"/>
  <c r="N378" i="17" s="1"/>
  <c r="I379" i="17"/>
  <c r="N379" i="17" s="1"/>
  <c r="I380" i="17"/>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I392" i="17"/>
  <c r="I393" i="17"/>
  <c r="N393" i="17" s="1"/>
  <c r="I394" i="17"/>
  <c r="N394" i="17" s="1"/>
  <c r="I395" i="17"/>
  <c r="N395" i="17" s="1"/>
  <c r="I396" i="17"/>
  <c r="N396" i="17" s="1"/>
  <c r="I397" i="17"/>
  <c r="N397" i="17" s="1"/>
  <c r="I398" i="17"/>
  <c r="I399" i="17"/>
  <c r="N399" i="17" s="1"/>
  <c r="I400" i="17"/>
  <c r="N400" i="17" s="1"/>
  <c r="I401" i="17"/>
  <c r="N401" i="17" s="1"/>
  <c r="I402" i="17"/>
  <c r="I403" i="17"/>
  <c r="I404" i="17"/>
  <c r="N404" i="17" s="1"/>
  <c r="I405" i="17"/>
  <c r="I406" i="17"/>
  <c r="N406" i="17" s="1"/>
  <c r="I407" i="17"/>
  <c r="N407" i="17" s="1"/>
  <c r="I408" i="17"/>
  <c r="N408" i="17" s="1"/>
  <c r="I409" i="17"/>
  <c r="N409" i="17" s="1"/>
  <c r="I410" i="17"/>
  <c r="N410" i="17" s="1"/>
  <c r="I411" i="17"/>
  <c r="N411" i="17" s="1"/>
  <c r="I412" i="17"/>
  <c r="N412" i="17" s="1"/>
  <c r="I413" i="17"/>
  <c r="I414" i="17"/>
  <c r="N414" i="17" s="1"/>
  <c r="I415" i="17"/>
  <c r="N415" i="17" s="1"/>
  <c r="I416" i="17"/>
  <c r="N416" i="17" s="1"/>
  <c r="I417" i="17"/>
  <c r="N417" i="17" s="1"/>
  <c r="I418" i="17"/>
  <c r="N418" i="17" s="1"/>
  <c r="I419" i="17"/>
  <c r="N419" i="17" s="1"/>
  <c r="I420" i="17"/>
  <c r="I421" i="17"/>
  <c r="I422" i="17"/>
  <c r="N422" i="17" s="1"/>
  <c r="I423" i="17"/>
  <c r="N423" i="17" s="1"/>
  <c r="I424" i="17"/>
  <c r="N424" i="17" s="1"/>
  <c r="I425" i="17"/>
  <c r="N425" i="17" s="1"/>
  <c r="I426" i="17"/>
  <c r="I427" i="17"/>
  <c r="I428" i="17"/>
  <c r="I429" i="17"/>
  <c r="I430" i="17"/>
  <c r="N430" i="17" s="1"/>
  <c r="I431" i="17"/>
  <c r="N431" i="17" s="1"/>
  <c r="I432" i="17"/>
  <c r="N432" i="17" s="1"/>
  <c r="I433" i="17"/>
  <c r="N433" i="17" s="1"/>
  <c r="I434" i="17"/>
  <c r="N434" i="17" s="1"/>
  <c r="I435" i="17"/>
  <c r="N435" i="17" s="1"/>
  <c r="I436" i="17"/>
  <c r="I437" i="17"/>
  <c r="N437" i="17" s="1"/>
  <c r="I438" i="17"/>
  <c r="N438" i="17" s="1"/>
  <c r="I439" i="17"/>
  <c r="N439" i="17" s="1"/>
  <c r="I440" i="17"/>
  <c r="N440" i="17" s="1"/>
  <c r="I441" i="17"/>
  <c r="N441" i="17" s="1"/>
  <c r="I442" i="17"/>
  <c r="I443" i="17"/>
  <c r="I444" i="17"/>
  <c r="N444" i="17" s="1"/>
  <c r="I445" i="17"/>
  <c r="N445" i="17" s="1"/>
  <c r="I446" i="17"/>
  <c r="N446" i="17" s="1"/>
  <c r="I447" i="17"/>
  <c r="N447" i="17" s="1"/>
  <c r="I448" i="17"/>
  <c r="I449" i="17"/>
  <c r="N449" i="17" s="1"/>
  <c r="I450" i="17"/>
  <c r="I451" i="17"/>
  <c r="I452" i="17"/>
  <c r="N452" i="17" s="1"/>
  <c r="I453" i="17"/>
  <c r="N453" i="17" s="1"/>
  <c r="I454" i="17"/>
  <c r="N454" i="17" s="1"/>
  <c r="I455" i="17"/>
  <c r="N455" i="17" s="1"/>
  <c r="I456" i="17"/>
  <c r="N456" i="17" s="1"/>
  <c r="I457" i="17"/>
  <c r="N457" i="17" s="1"/>
  <c r="I458" i="17"/>
  <c r="I459" i="17"/>
  <c r="N459" i="17" s="1"/>
  <c r="I460" i="17"/>
  <c r="N460" i="17" s="1"/>
  <c r="I461" i="17"/>
  <c r="N461" i="17" s="1"/>
  <c r="I462" i="17"/>
  <c r="N462" i="17" s="1"/>
  <c r="I463" i="17"/>
  <c r="N463" i="17" s="1"/>
  <c r="I464" i="17"/>
  <c r="I465" i="17"/>
  <c r="N465" i="17" s="1"/>
  <c r="I466" i="17"/>
  <c r="N466" i="17" s="1"/>
  <c r="I467" i="17"/>
  <c r="N467" i="17" s="1"/>
  <c r="I468" i="17"/>
  <c r="N468" i="17" s="1"/>
  <c r="I469" i="17"/>
  <c r="N469" i="17" s="1"/>
  <c r="I470" i="17"/>
  <c r="I471" i="17"/>
  <c r="I472" i="17"/>
  <c r="I473" i="17"/>
  <c r="N473" i="17" s="1"/>
  <c r="I474" i="17"/>
  <c r="N474" i="17" s="1"/>
  <c r="I475" i="17"/>
  <c r="N475" i="17" s="1"/>
  <c r="I476" i="17"/>
  <c r="N476" i="17" s="1"/>
  <c r="I477" i="17"/>
  <c r="N477" i="17" s="1"/>
  <c r="I478" i="17"/>
  <c r="N478" i="17" s="1"/>
  <c r="I479" i="17"/>
  <c r="I480" i="17"/>
  <c r="I481" i="17"/>
  <c r="N481" i="17" s="1"/>
  <c r="I482" i="17"/>
  <c r="N482" i="17" s="1"/>
  <c r="I483" i="17"/>
  <c r="N483" i="17" s="1"/>
  <c r="I484" i="17"/>
  <c r="N484" i="17" s="1"/>
  <c r="I485" i="17"/>
  <c r="N485" i="17" s="1"/>
  <c r="I486" i="17"/>
  <c r="N486" i="17" s="1"/>
  <c r="I487" i="17"/>
  <c r="I488" i="17"/>
  <c r="N488" i="17" s="1"/>
  <c r="I489" i="17"/>
  <c r="I490" i="17"/>
  <c r="N490" i="17" s="1"/>
  <c r="I491" i="17"/>
  <c r="I492" i="17"/>
  <c r="N492" i="17" s="1"/>
  <c r="I493" i="17"/>
  <c r="I494" i="17"/>
  <c r="N494" i="17" s="1"/>
  <c r="I495" i="17"/>
  <c r="I496" i="17"/>
  <c r="N496" i="17" s="1"/>
  <c r="I497" i="17"/>
  <c r="N497" i="17" s="1"/>
  <c r="I498" i="17"/>
  <c r="N498" i="17" s="1"/>
  <c r="I499" i="17"/>
  <c r="N499" i="17" s="1"/>
  <c r="I500" i="17"/>
  <c r="N500" i="17" s="1"/>
  <c r="I501" i="17"/>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I515" i="17"/>
  <c r="N515" i="17" s="1"/>
  <c r="I516" i="17"/>
  <c r="N516" i="17" s="1"/>
  <c r="I517" i="17"/>
  <c r="N517" i="17" s="1"/>
  <c r="I518" i="17"/>
  <c r="N518" i="17" s="1"/>
  <c r="I519" i="17"/>
  <c r="N519" i="17" s="1"/>
  <c r="I520" i="17"/>
  <c r="N520" i="17" s="1"/>
  <c r="I521" i="17"/>
  <c r="N521" i="17" s="1"/>
  <c r="I522" i="17"/>
  <c r="N522" i="17" s="1"/>
  <c r="I523" i="17"/>
  <c r="I524" i="17"/>
  <c r="N524" i="17" s="1"/>
  <c r="I525" i="17"/>
  <c r="I526" i="17"/>
  <c r="N526" i="17" s="1"/>
  <c r="I527" i="17"/>
  <c r="N527" i="17" s="1"/>
  <c r="I528" i="17"/>
  <c r="N528" i="17" s="1"/>
  <c r="I529" i="17"/>
  <c r="N529" i="17" s="1"/>
  <c r="I530" i="17"/>
  <c r="I531" i="17"/>
  <c r="N531" i="17" s="1"/>
  <c r="I532" i="17"/>
  <c r="N532" i="17" s="1"/>
  <c r="I533" i="17"/>
  <c r="N533" i="17" s="1"/>
  <c r="I534" i="17"/>
  <c r="I535" i="17"/>
  <c r="N535" i="17" s="1"/>
  <c r="I536" i="17"/>
  <c r="N536" i="17" s="1"/>
  <c r="I537" i="17"/>
  <c r="N537" i="17" s="1"/>
  <c r="I538" i="17"/>
  <c r="N538" i="17" s="1"/>
  <c r="I539" i="17"/>
  <c r="N539" i="17" s="1"/>
  <c r="I540" i="17"/>
  <c r="N540" i="17" s="1"/>
  <c r="I541" i="17"/>
  <c r="I542" i="17"/>
  <c r="I543" i="17"/>
  <c r="N543" i="17" s="1"/>
  <c r="I544" i="17"/>
  <c r="N544" i="17" s="1"/>
  <c r="I545" i="17"/>
  <c r="N545" i="17" s="1"/>
  <c r="I546" i="17"/>
  <c r="I547" i="17"/>
  <c r="N547" i="17" s="1"/>
  <c r="I548" i="17"/>
  <c r="N548" i="17" s="1"/>
  <c r="I549" i="17"/>
  <c r="N549" i="17" s="1"/>
  <c r="I550" i="17"/>
  <c r="N550" i="17" s="1"/>
  <c r="I551" i="17"/>
  <c r="N551" i="17" s="1"/>
  <c r="I552" i="17"/>
  <c r="I553" i="17"/>
  <c r="I554" i="17"/>
  <c r="N554" i="17" s="1"/>
  <c r="I555" i="17"/>
  <c r="N555" i="17" s="1"/>
  <c r="I556" i="17"/>
  <c r="N556" i="17" s="1"/>
  <c r="I557" i="17"/>
  <c r="N557" i="17" s="1"/>
  <c r="I558" i="17"/>
  <c r="I559" i="17"/>
  <c r="N559" i="17" s="1"/>
  <c r="I560" i="17"/>
  <c r="N560" i="17" s="1"/>
  <c r="I561" i="17"/>
  <c r="N561" i="17" s="1"/>
  <c r="I562" i="17"/>
  <c r="I563" i="17"/>
  <c r="N563" i="17" s="1"/>
  <c r="I564" i="17"/>
  <c r="N564" i="17" s="1"/>
  <c r="I565" i="17"/>
  <c r="N565" i="17" s="1"/>
  <c r="I566" i="17"/>
  <c r="N566" i="17" s="1"/>
  <c r="I567" i="17"/>
  <c r="I568" i="17"/>
  <c r="N568" i="17" s="1"/>
  <c r="I569" i="17"/>
  <c r="N569" i="17" s="1"/>
  <c r="I570" i="17"/>
  <c r="N570" i="17" s="1"/>
  <c r="I571" i="17"/>
  <c r="N571" i="17" s="1"/>
  <c r="I572" i="17"/>
  <c r="N572" i="17" s="1"/>
  <c r="I573" i="17"/>
  <c r="N573" i="17" s="1"/>
  <c r="I574" i="17"/>
  <c r="I575" i="17"/>
  <c r="N575" i="17" s="1"/>
  <c r="I576" i="17"/>
  <c r="N576" i="17" s="1"/>
  <c r="I577" i="17"/>
  <c r="N577" i="17" s="1"/>
  <c r="I578" i="17"/>
  <c r="N578" i="17" s="1"/>
  <c r="I579" i="17"/>
  <c r="N579" i="17" s="1"/>
  <c r="I580" i="17"/>
  <c r="N580" i="17" s="1"/>
  <c r="I581" i="17"/>
  <c r="I582" i="17"/>
  <c r="N582" i="17" s="1"/>
  <c r="I583" i="17"/>
  <c r="N583" i="17" s="1"/>
  <c r="I584" i="17"/>
  <c r="I585" i="17"/>
  <c r="N585" i="17" s="1"/>
  <c r="I586" i="17"/>
  <c r="N586" i="17" s="1"/>
  <c r="I587" i="17"/>
  <c r="N587" i="17" s="1"/>
  <c r="I588" i="17"/>
  <c r="N588" i="17" s="1"/>
  <c r="I589" i="17"/>
  <c r="I590" i="17"/>
  <c r="N590" i="17" s="1"/>
  <c r="I591" i="17"/>
  <c r="N591" i="17" s="1"/>
  <c r="I592" i="17"/>
  <c r="N592" i="17" s="1"/>
  <c r="I593" i="17"/>
  <c r="I594" i="17"/>
  <c r="N594" i="17" s="1"/>
  <c r="I595" i="17"/>
  <c r="N595" i="17" s="1"/>
  <c r="I596" i="17"/>
  <c r="I597" i="17"/>
  <c r="N597" i="17" s="1"/>
  <c r="I598" i="17"/>
  <c r="N598" i="17" s="1"/>
  <c r="I599" i="17"/>
  <c r="N599" i="17" s="1"/>
  <c r="I600" i="17"/>
  <c r="N600" i="17" s="1"/>
  <c r="I601" i="17"/>
  <c r="N601" i="17" s="1"/>
  <c r="I602" i="17"/>
  <c r="I603" i="17"/>
  <c r="I604" i="17"/>
  <c r="N604" i="17" s="1"/>
  <c r="I605" i="17"/>
  <c r="N605" i="17" s="1"/>
  <c r="I606" i="17"/>
  <c r="N606" i="17" s="1"/>
  <c r="I607" i="17"/>
  <c r="N607" i="17" s="1"/>
  <c r="I608" i="17"/>
  <c r="N608" i="17" s="1"/>
  <c r="I609" i="17"/>
  <c r="N609" i="17" s="1"/>
  <c r="I610" i="17"/>
  <c r="N610" i="17" s="1"/>
  <c r="I611" i="17"/>
  <c r="I612" i="17"/>
  <c r="I613" i="17"/>
  <c r="I614" i="17"/>
  <c r="N614" i="17" s="1"/>
  <c r="I615" i="17"/>
  <c r="N615" i="17" s="1"/>
  <c r="I616" i="17"/>
  <c r="N616" i="17" s="1"/>
  <c r="I617" i="17"/>
  <c r="N617" i="17" s="1"/>
  <c r="I618" i="17"/>
  <c r="N618" i="17" s="1"/>
  <c r="I619" i="17"/>
  <c r="I620" i="17"/>
  <c r="N620" i="17" s="1"/>
  <c r="I621" i="17"/>
  <c r="N621" i="17" s="1"/>
  <c r="I622" i="17"/>
  <c r="N622" i="17" s="1"/>
  <c r="I623" i="17"/>
  <c r="N623" i="17" s="1"/>
  <c r="I624" i="17"/>
  <c r="N624" i="17" s="1"/>
  <c r="I625" i="17"/>
  <c r="I626" i="17"/>
  <c r="I627" i="17"/>
  <c r="I628" i="17"/>
  <c r="N628" i="17" s="1"/>
  <c r="I629" i="17"/>
  <c r="N629" i="17" s="1"/>
  <c r="I630" i="17"/>
  <c r="N630" i="17" s="1"/>
  <c r="I631" i="17"/>
  <c r="N631" i="17" s="1"/>
  <c r="I632" i="17"/>
  <c r="N632" i="17" s="1"/>
  <c r="I633" i="17"/>
  <c r="I634" i="17"/>
  <c r="I635" i="17"/>
  <c r="N635" i="17" s="1"/>
  <c r="I636" i="17"/>
  <c r="N636" i="17" s="1"/>
  <c r="I637" i="17"/>
  <c r="N637" i="17" s="1"/>
  <c r="I638" i="17"/>
  <c r="N638" i="17" s="1"/>
  <c r="I639" i="17"/>
  <c r="N639" i="17" s="1"/>
  <c r="I640" i="17"/>
  <c r="I641" i="17"/>
  <c r="I642" i="17"/>
  <c r="N642" i="17" s="1"/>
  <c r="I643" i="17"/>
  <c r="N643" i="17" s="1"/>
  <c r="I644" i="17"/>
  <c r="N644" i="17" s="1"/>
  <c r="I645" i="17"/>
  <c r="N645" i="17" s="1"/>
  <c r="I646" i="17"/>
  <c r="I647" i="17"/>
  <c r="N647" i="17" s="1"/>
  <c r="I648" i="17"/>
  <c r="I649" i="17"/>
  <c r="N649" i="17" s="1"/>
  <c r="I650" i="17"/>
  <c r="N650" i="17" s="1"/>
  <c r="I651" i="17"/>
  <c r="N651" i="17" s="1"/>
  <c r="I652" i="17"/>
  <c r="N652" i="17" s="1"/>
  <c r="I653" i="17"/>
  <c r="N653" i="17" s="1"/>
  <c r="I654" i="17"/>
  <c r="N654" i="17" s="1"/>
  <c r="I655" i="17"/>
  <c r="I656" i="17"/>
  <c r="I657" i="17"/>
  <c r="N657" i="17" s="1"/>
  <c r="I658" i="17"/>
  <c r="N658" i="17" s="1"/>
  <c r="I659" i="17"/>
  <c r="N659" i="17" s="1"/>
  <c r="I660" i="17"/>
  <c r="N660" i="17" s="1"/>
  <c r="I661" i="17"/>
  <c r="N661" i="17" s="1"/>
  <c r="I662" i="17"/>
  <c r="I663" i="17"/>
  <c r="N663" i="17" s="1"/>
  <c r="I664" i="17"/>
  <c r="N664" i="17" s="1"/>
  <c r="I665" i="17"/>
  <c r="I666" i="17"/>
  <c r="N666" i="17" s="1"/>
  <c r="I667" i="17"/>
  <c r="I668" i="17"/>
  <c r="N668" i="17" s="1"/>
  <c r="I669" i="17"/>
  <c r="N669" i="17" s="1"/>
  <c r="I670" i="17"/>
  <c r="I671" i="17"/>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I685" i="17"/>
  <c r="I686" i="17"/>
  <c r="N686" i="17" s="1"/>
  <c r="I687" i="17"/>
  <c r="I688" i="17"/>
  <c r="N688" i="17" s="1"/>
  <c r="I689" i="17"/>
  <c r="N689" i="17" s="1"/>
  <c r="I690" i="17"/>
  <c r="N690" i="17" s="1"/>
  <c r="I691" i="17"/>
  <c r="N691" i="17" s="1"/>
  <c r="I692" i="17"/>
  <c r="I693" i="17"/>
  <c r="N693" i="17" s="1"/>
  <c r="I694" i="17"/>
  <c r="N694" i="17" s="1"/>
  <c r="I695" i="17"/>
  <c r="N695" i="17" s="1"/>
  <c r="I696" i="17"/>
  <c r="N696" i="17" s="1"/>
  <c r="I697" i="17"/>
  <c r="N697" i="17" s="1"/>
  <c r="I698" i="17"/>
  <c r="N698" i="17" s="1"/>
  <c r="I699" i="17"/>
  <c r="N699" i="17" s="1"/>
  <c r="I700" i="17"/>
  <c r="I701" i="17"/>
  <c r="I702" i="17"/>
  <c r="N702" i="17" s="1"/>
  <c r="I703" i="17"/>
  <c r="N703" i="17" s="1"/>
  <c r="I704" i="17"/>
  <c r="I705" i="17"/>
  <c r="N705" i="17" s="1"/>
  <c r="I706" i="17"/>
  <c r="N706" i="17" s="1"/>
  <c r="I707" i="17"/>
  <c r="N707" i="17" s="1"/>
  <c r="I708" i="17"/>
  <c r="N708" i="17" s="1"/>
  <c r="I709" i="17"/>
  <c r="N709" i="17" s="1"/>
  <c r="I710" i="17"/>
  <c r="N710" i="17" s="1"/>
  <c r="I711" i="17"/>
  <c r="N711" i="17" s="1"/>
  <c r="I712" i="17"/>
  <c r="I713" i="17"/>
  <c r="I714" i="17"/>
  <c r="N714" i="17" s="1"/>
  <c r="I715" i="17"/>
  <c r="I716" i="17"/>
  <c r="I717" i="17"/>
  <c r="N717" i="17" s="1"/>
  <c r="I718" i="17"/>
  <c r="N718" i="17" s="1"/>
  <c r="I719" i="17"/>
  <c r="N719" i="17" s="1"/>
  <c r="I720" i="17"/>
  <c r="N720" i="17" s="1"/>
  <c r="I721" i="17"/>
  <c r="I722" i="17"/>
  <c r="N722" i="17" s="1"/>
  <c r="I723" i="17"/>
  <c r="N723" i="17" s="1"/>
  <c r="I724" i="17"/>
  <c r="N724" i="17" s="1"/>
  <c r="I725" i="17"/>
  <c r="N725" i="17" s="1"/>
  <c r="I726" i="17"/>
  <c r="I727" i="17"/>
  <c r="N727" i="17" s="1"/>
  <c r="I728" i="17"/>
  <c r="N728" i="17" s="1"/>
  <c r="I729" i="17"/>
  <c r="I730" i="17"/>
  <c r="I731" i="17"/>
  <c r="I732" i="17"/>
  <c r="N732" i="17" s="1"/>
  <c r="I733" i="17"/>
  <c r="N733" i="17" s="1"/>
  <c r="I734" i="17"/>
  <c r="N734" i="17" s="1"/>
  <c r="I735" i="17"/>
  <c r="I736" i="17"/>
  <c r="N736" i="17" s="1"/>
  <c r="I737" i="17"/>
  <c r="I738" i="17"/>
  <c r="N738" i="17" s="1"/>
  <c r="I739" i="17"/>
  <c r="I740" i="17"/>
  <c r="N740" i="17" s="1"/>
  <c r="I741" i="17"/>
  <c r="N741" i="17" s="1"/>
  <c r="I742" i="17"/>
  <c r="N742" i="17" s="1"/>
  <c r="I743" i="17"/>
  <c r="I744" i="17"/>
  <c r="I745" i="17"/>
  <c r="N745" i="17" s="1"/>
  <c r="I746" i="17"/>
  <c r="N746" i="17" s="1"/>
  <c r="I747" i="17"/>
  <c r="N747" i="17" s="1"/>
  <c r="I748" i="17"/>
  <c r="N748" i="17" s="1"/>
  <c r="I749" i="17"/>
  <c r="N749" i="17" s="1"/>
  <c r="I750" i="17"/>
  <c r="I751" i="17"/>
  <c r="I752" i="17"/>
  <c r="N752" i="17" s="1"/>
  <c r="I753" i="17"/>
  <c r="I754" i="17"/>
  <c r="I755" i="17"/>
  <c r="N755" i="17" s="1"/>
  <c r="I756" i="17"/>
  <c r="N756" i="17" s="1"/>
  <c r="I757" i="17"/>
  <c r="I758" i="17"/>
  <c r="I759" i="17"/>
  <c r="N759" i="17" s="1"/>
  <c r="I760" i="17"/>
  <c r="N760" i="17" s="1"/>
  <c r="I761" i="17"/>
  <c r="N761" i="17" s="1"/>
  <c r="I762" i="17"/>
  <c r="N762" i="17" s="1"/>
  <c r="I763" i="17"/>
  <c r="N763" i="17" s="1"/>
  <c r="I764" i="17"/>
  <c r="N764" i="17" s="1"/>
  <c r="I765" i="17"/>
  <c r="N765" i="17" s="1"/>
  <c r="I766" i="17"/>
  <c r="I767" i="17"/>
  <c r="N767" i="17" s="1"/>
  <c r="I768" i="17"/>
  <c r="N768" i="17" s="1"/>
  <c r="I769" i="17"/>
  <c r="N769" i="17" s="1"/>
  <c r="I770" i="17"/>
  <c r="I771" i="17"/>
  <c r="N771" i="17" s="1"/>
  <c r="I772" i="17"/>
  <c r="I773" i="17"/>
  <c r="I774" i="17"/>
  <c r="N774" i="17" s="1"/>
  <c r="I775" i="17"/>
  <c r="N775" i="17" s="1"/>
  <c r="I776" i="17"/>
  <c r="N776" i="17" s="1"/>
  <c r="I777" i="17"/>
  <c r="N777" i="17" s="1"/>
  <c r="I778" i="17"/>
  <c r="N778" i="17" s="1"/>
  <c r="I779" i="17"/>
  <c r="N779" i="17" s="1"/>
  <c r="I780" i="17"/>
  <c r="I781" i="17"/>
  <c r="I782" i="17"/>
  <c r="N782" i="17" s="1"/>
  <c r="I783" i="17"/>
  <c r="N783" i="17" s="1"/>
  <c r="I784" i="17"/>
  <c r="N784" i="17" s="1"/>
  <c r="I785" i="17"/>
  <c r="N785" i="17" s="1"/>
  <c r="I786" i="17"/>
  <c r="N786" i="17" s="1"/>
  <c r="I787" i="17"/>
  <c r="N787" i="17" s="1"/>
  <c r="I788" i="17"/>
  <c r="N788" i="17" s="1"/>
  <c r="I789" i="17"/>
  <c r="I790" i="17"/>
  <c r="N790" i="17" s="1"/>
  <c r="I791" i="17"/>
  <c r="N791" i="17" s="1"/>
  <c r="I792" i="17"/>
  <c r="I793" i="17"/>
  <c r="N793" i="17" s="1"/>
  <c r="I794" i="17"/>
  <c r="N794" i="17" s="1"/>
  <c r="I795" i="17"/>
  <c r="N795" i="17" s="1"/>
  <c r="I796" i="17"/>
  <c r="N796" i="17" s="1"/>
  <c r="I797" i="17"/>
  <c r="I798" i="17"/>
  <c r="I799" i="17"/>
  <c r="N799" i="17" s="1"/>
  <c r="I800" i="17"/>
  <c r="I801" i="17"/>
  <c r="I802" i="17"/>
  <c r="N802" i="17" s="1"/>
  <c r="I803" i="17"/>
  <c r="N803" i="17" s="1"/>
  <c r="I804" i="17"/>
  <c r="N804" i="17" s="1"/>
  <c r="I805" i="17"/>
  <c r="N805" i="17" s="1"/>
  <c r="I806" i="17"/>
  <c r="N806" i="17" s="1"/>
  <c r="I807" i="17"/>
  <c r="N807" i="17" s="1"/>
  <c r="I808" i="17"/>
  <c r="N808" i="17" s="1"/>
  <c r="I809" i="17"/>
  <c r="I810" i="17"/>
  <c r="I811" i="17"/>
  <c r="N811" i="17" s="1"/>
  <c r="I812" i="17"/>
  <c r="I813" i="17"/>
  <c r="N813" i="17" s="1"/>
  <c r="I814" i="17"/>
  <c r="N814" i="17" s="1"/>
  <c r="I815" i="17"/>
  <c r="N815" i="17" s="1"/>
  <c r="I816" i="17"/>
  <c r="N816" i="17" s="1"/>
  <c r="I817" i="17"/>
  <c r="I818" i="17"/>
  <c r="N818" i="17" s="1"/>
  <c r="I819" i="17"/>
  <c r="N819" i="17" s="1"/>
  <c r="I820" i="17"/>
  <c r="N820" i="17" s="1"/>
  <c r="I821" i="17"/>
  <c r="N821" i="17" s="1"/>
  <c r="I822" i="17"/>
  <c r="I823" i="17"/>
  <c r="N823" i="17" s="1"/>
  <c r="I824" i="17"/>
  <c r="N824" i="17" s="1"/>
  <c r="I825" i="17"/>
  <c r="I826" i="17"/>
  <c r="N826" i="17" s="1"/>
  <c r="I827" i="17"/>
  <c r="N827" i="17" s="1"/>
  <c r="I828" i="17"/>
  <c r="N828" i="17" s="1"/>
  <c r="I829" i="17"/>
  <c r="N829" i="17" s="1"/>
  <c r="I830" i="17"/>
  <c r="N830" i="17" s="1"/>
  <c r="I831" i="17"/>
  <c r="I832" i="17"/>
  <c r="I833" i="17"/>
  <c r="N833" i="17" s="1"/>
  <c r="I834" i="17"/>
  <c r="N834" i="17" s="1"/>
  <c r="I835" i="17"/>
  <c r="N835" i="17" s="1"/>
  <c r="I836" i="17"/>
  <c r="N836" i="17" s="1"/>
  <c r="I837" i="17"/>
  <c r="N837" i="17" s="1"/>
  <c r="I838" i="17"/>
  <c r="I839" i="17"/>
  <c r="N839" i="17" s="1"/>
  <c r="I840" i="17"/>
  <c r="N840" i="17" s="1"/>
  <c r="I841" i="17"/>
  <c r="N841" i="17" s="1"/>
  <c r="I842" i="17"/>
  <c r="I843" i="17"/>
  <c r="I844" i="17"/>
  <c r="N844" i="17" s="1"/>
  <c r="I845" i="17"/>
  <c r="I846" i="17"/>
  <c r="N846" i="17" s="1"/>
  <c r="I847" i="17"/>
  <c r="N847" i="17" s="1"/>
  <c r="I848" i="17"/>
  <c r="N848" i="17" s="1"/>
  <c r="I849" i="17"/>
  <c r="N849" i="17" s="1"/>
  <c r="I850" i="17"/>
  <c r="I851" i="17"/>
  <c r="N851" i="17" s="1"/>
  <c r="I852" i="17"/>
  <c r="N852" i="17" s="1"/>
  <c r="I853" i="17"/>
  <c r="N853" i="17" s="1"/>
  <c r="I854" i="17"/>
  <c r="I855" i="17"/>
  <c r="N855" i="17" s="1"/>
  <c r="I856" i="17"/>
  <c r="N856" i="17" s="1"/>
  <c r="I857" i="17"/>
  <c r="N857" i="17" s="1"/>
  <c r="I858" i="17"/>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I870" i="17"/>
  <c r="I871" i="17"/>
  <c r="N871" i="17" s="1"/>
  <c r="I872" i="17"/>
  <c r="N872" i="17" s="1"/>
  <c r="I873" i="17"/>
  <c r="N873" i="17" s="1"/>
  <c r="I874" i="17"/>
  <c r="I875" i="17"/>
  <c r="I876" i="17"/>
  <c r="I877" i="17"/>
  <c r="N877" i="17" s="1"/>
  <c r="I878" i="17"/>
  <c r="N878" i="17" s="1"/>
  <c r="I879" i="17"/>
  <c r="N879" i="17" s="1"/>
  <c r="I880" i="17"/>
  <c r="N880" i="17" s="1"/>
  <c r="I881" i="17"/>
  <c r="N881" i="17" s="1"/>
  <c r="I882" i="17"/>
  <c r="N882" i="17" s="1"/>
  <c r="I883" i="17"/>
  <c r="N883" i="17" s="1"/>
  <c r="I884" i="17"/>
  <c r="N884" i="17" s="1"/>
  <c r="I885" i="17"/>
  <c r="I886" i="17"/>
  <c r="I887" i="17"/>
  <c r="N887" i="17" s="1"/>
  <c r="I888" i="17"/>
  <c r="N888" i="17" s="1"/>
  <c r="I889" i="17"/>
  <c r="N889" i="17" s="1"/>
  <c r="I890" i="17"/>
  <c r="I891" i="17"/>
  <c r="N891" i="17" s="1"/>
  <c r="I892" i="17"/>
  <c r="N892" i="17" s="1"/>
  <c r="I893" i="17"/>
  <c r="N893" i="17" s="1"/>
  <c r="I894" i="17"/>
  <c r="N894" i="17" s="1"/>
  <c r="I895" i="17"/>
  <c r="N895" i="17" s="1"/>
  <c r="I896" i="17"/>
  <c r="I897" i="17"/>
  <c r="I898" i="17"/>
  <c r="I899" i="17"/>
  <c r="I900" i="17"/>
  <c r="N900" i="17" s="1"/>
  <c r="I901" i="17"/>
  <c r="N901" i="17" s="1"/>
  <c r="I902" i="17"/>
  <c r="I903" i="17"/>
  <c r="N903" i="17" s="1"/>
  <c r="I904" i="17"/>
  <c r="N904" i="17" s="1"/>
  <c r="I905" i="17"/>
  <c r="I906" i="17"/>
  <c r="N906" i="17" s="1"/>
  <c r="I907" i="17"/>
  <c r="N907" i="17" s="1"/>
  <c r="I908" i="17"/>
  <c r="I909" i="17"/>
  <c r="N909" i="17" s="1"/>
  <c r="I910" i="17"/>
  <c r="I911" i="17"/>
  <c r="I912" i="17"/>
  <c r="N912" i="17" s="1"/>
  <c r="I913" i="17"/>
  <c r="N913" i="17" s="1"/>
  <c r="I914" i="17"/>
  <c r="N914" i="17" s="1"/>
  <c r="I915" i="17"/>
  <c r="N915" i="17" s="1"/>
  <c r="I916" i="17"/>
  <c r="N916" i="17" s="1"/>
  <c r="I917" i="17"/>
  <c r="N917" i="17" s="1"/>
  <c r="I918" i="17"/>
  <c r="I919" i="17"/>
  <c r="N919" i="17" s="1"/>
  <c r="I920" i="17"/>
  <c r="N920" i="17" s="1"/>
  <c r="I921" i="17"/>
  <c r="N921" i="17" s="1"/>
  <c r="I922" i="17"/>
  <c r="N922" i="17" s="1"/>
  <c r="I923" i="17"/>
  <c r="I924" i="17"/>
  <c r="I925" i="17"/>
  <c r="N925" i="17" s="1"/>
  <c r="I926" i="17"/>
  <c r="N926" i="17" s="1"/>
  <c r="I927" i="17"/>
  <c r="I928" i="17"/>
  <c r="N928" i="17" s="1"/>
  <c r="I929" i="17"/>
  <c r="N929" i="17" s="1"/>
  <c r="I930" i="17"/>
  <c r="N930" i="17" s="1"/>
  <c r="I931" i="17"/>
  <c r="N931" i="17" s="1"/>
  <c r="I932" i="17"/>
  <c r="I933" i="17"/>
  <c r="N933" i="17" s="1"/>
  <c r="I934" i="17"/>
  <c r="I935" i="17"/>
  <c r="I936" i="17"/>
  <c r="N936" i="17" s="1"/>
  <c r="I937" i="17"/>
  <c r="N937" i="17" s="1"/>
  <c r="I938" i="17"/>
  <c r="N938" i="17" s="1"/>
  <c r="I939" i="17"/>
  <c r="N939" i="17" s="1"/>
  <c r="I940" i="17"/>
  <c r="I941" i="17"/>
  <c r="I942" i="17"/>
  <c r="I943" i="17"/>
  <c r="N943" i="17" s="1"/>
  <c r="I944" i="17"/>
  <c r="N944" i="17" s="1"/>
  <c r="I945" i="17"/>
  <c r="N945" i="17" s="1"/>
  <c r="I946" i="17"/>
  <c r="I947" i="17"/>
  <c r="N947" i="17" s="1"/>
  <c r="I948" i="17"/>
  <c r="N948" i="17" s="1"/>
  <c r="I949" i="17"/>
  <c r="N949" i="17" s="1"/>
  <c r="I950" i="17"/>
  <c r="N950" i="17" s="1"/>
  <c r="I951" i="17"/>
  <c r="N951" i="17" s="1"/>
  <c r="I952" i="17"/>
  <c r="N952" i="17" s="1"/>
  <c r="I953" i="17"/>
  <c r="N953" i="17" s="1"/>
  <c r="I954" i="17"/>
  <c r="N954" i="17" s="1"/>
  <c r="I955" i="17"/>
  <c r="I956" i="17"/>
  <c r="N956" i="17" s="1"/>
  <c r="I957" i="17"/>
  <c r="N957" i="17" s="1"/>
  <c r="I958" i="17"/>
  <c r="N958" i="17" s="1"/>
  <c r="I959" i="17"/>
  <c r="N959" i="17" s="1"/>
  <c r="I960" i="17"/>
  <c r="N960" i="17" s="1"/>
  <c r="I961" i="17"/>
  <c r="N961" i="17" s="1"/>
  <c r="I962" i="17"/>
  <c r="I963" i="17"/>
  <c r="I964" i="17"/>
  <c r="N964" i="17" s="1"/>
  <c r="I965" i="17"/>
  <c r="N965" i="17" s="1"/>
  <c r="I966" i="17"/>
  <c r="N966" i="17" s="1"/>
  <c r="I967" i="17"/>
  <c r="N967" i="17" s="1"/>
  <c r="I968" i="17"/>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I987" i="17"/>
  <c r="N987" i="17" s="1"/>
  <c r="I988" i="17"/>
  <c r="N988" i="17" s="1"/>
  <c r="I989" i="17"/>
  <c r="N989" i="17" s="1"/>
  <c r="I990" i="17"/>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<sst xmlns="http://schemas.openxmlformats.org/spreadsheetml/2006/main" count="11092" uniqueCount="6214">
  <si>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</si>
  <si>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</si>
  <si>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</si>
  <si>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</si>
  <si>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</si>
  <si>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</si>
  <si>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</si>
  <si>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</si>
  <si>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</si>
  <si>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</si>
  <si>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</si>
  <si>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</si>
  <si>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</si>
  <si>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</si>
  <si>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</si>
  <si>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</si>
  <si>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</si>
  <si>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</si>
  <si>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</si>
  <si>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</si>
  <si>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</si>
  <si>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</si>
  <si>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</si>
  <si>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</si>
  <si>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</si>
  <si>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</si>
  <si>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</si>
  <si>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</si>
  <si>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</si>
  <si>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</si>
  <si>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</si>
  <si>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</si>
  <si>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</si>
  <si>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</si>
  <si>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</si>
  <si>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</si>
  <si>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</si>
  <si>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</si>
  <si>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</si>
  <si>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</si>
  <si>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</si>
  <si>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</si>
  <si>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</si>
  <si>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</si>
  <si>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</si>
  <si>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</si>
  <si>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</si>
  <si>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</si>
  <si>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</si>
  <si>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</si>
  <si>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</si>
  <si>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</si>
  <si>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</si>
  <si>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</si>
  <si>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</si>
  <si>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</si>
  <si>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</si>
  <si>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</si>
  <si>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</si>
  <si>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</si>
  <si>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</si>
  <si>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</si>
  <si>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</si>
  <si>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</si>
  <si>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</si>
  <si>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</si>
  <si>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</si>
  <si>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</si>
  <si>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</si>
  <si>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</si>
  <si>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</si>
  <si>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</si>
  <si>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</si>
  <si>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</si>
  <si>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</si>
  <si>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</si>
  <si>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</si>
  <si>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</si>
  <si>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</si>
  <si>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</si>
  <si>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</si>
  <si>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</si>
  <si>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</si>
  <si>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</si>
  <si>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</si>
  <si>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</si>
  <si>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</si>
  <si>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</si>
  <si>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</si>
  <si>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</si>
  <si>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</si>
  <si>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</si>
  <si>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</si>
  <si>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</si>
  <si>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</si>
  <si>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</si>
  <si>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</si>
  <si>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</si>
  <si>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</si>
  <si>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</si>
  <si>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</si>
  <si>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</si>
  <si>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</si>
  <si>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</si>
  <si>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</si>
  <si>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</si>
  <si>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</si>
  <si>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</si>
  <si>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</si>
  <si>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</si>
  <si>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</si>
  <si>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</si>
  <si>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</si>
  <si>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</si>
  <si>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</si>
  <si>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</si>
  <si>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</si>
  <si>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</si>
  <si>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</si>
  <si>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</si>
  <si>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</si>
  <si>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</si>
  <si>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</si>
  <si>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</si>
  <si>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</si>
  <si>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</si>
  <si>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</si>
  <si>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</si>
  <si>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</si>
  <si>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</si>
  <si>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</si>
  <si>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</si>
  <si>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</si>
  <si>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</si>
  <si>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</si>
  <si>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</si>
  <si>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</si>
  <si>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</si>
  <si>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</si>
  <si>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</si>
  <si>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</si>
  <si>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</si>
  <si>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</si>
  <si>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</si>
  <si>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</si>
  <si>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</si>
  <si>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</si>
  <si>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</si>
  <si>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</si>
  <si>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</si>
  <si>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</si>
  <si>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</si>
  <si>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</si>
  <si>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</si>
  <si>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</si>
  <si>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</si>
  <si>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</si>
  <si>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</si>
  <si>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</si>
  <si>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</si>
  <si>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</si>
  <si>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</si>
  <si>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</si>
  <si>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</si>
  <si>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</si>
  <si>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</si>
  <si>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</si>
  <si>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</si>
  <si>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</si>
  <si>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</si>
  <si>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</si>
  <si>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</si>
  <si>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</si>
  <si>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</si>
  <si>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</si>
  <si>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</si>
  <si>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</si>
  <si>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</si>
  <si>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</si>
  <si>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</si>
  <si>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</si>
  <si>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</si>
  <si>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</si>
  <si>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</si>
  <si>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</si>
  <si>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</si>
  <si>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</si>
  <si>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</si>
  <si>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</si>
  <si>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</si>
  <si>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</si>
  <si>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</si>
  <si>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</si>
  <si>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</si>
  <si>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</si>
  <si>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</si>
  <si>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</si>
  <si>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</si>
  <si>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</si>
  <si>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</si>
  <si>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</si>
  <si>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</si>
  <si>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</si>
  <si>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</si>
  <si>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</si>
  <si>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</si>
  <si>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</si>
  <si>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</si>
  <si>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</si>
  <si>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</si>
  <si>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</si>
  <si>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</si>
  <si>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</si>
  <si>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</si>
  <si>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</si>
  <si>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</si>
  <si>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</si>
  <si>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</si>
  <si>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</si>
  <si>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</si>
  <si>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</si>
  <si>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</si>
  <si>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</si>
  <si>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</si>
  <si>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</si>
  <si>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</si>
  <si>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</si>
  <si>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</si>
  <si>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</si>
  <si>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</si>
  <si>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</si>
  <si>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</si>
  <si>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</si>
  <si>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</si>
  <si>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</si>
  <si>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</si>
  <si>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</si>
  <si>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</si>
  <si>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</si>
  <si>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</si>
  <si>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</si>
  <si>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</si>
  <si>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</si>
  <si>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</si>
  <si>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</si>
  <si>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</si>
  <si>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</si>
  <si>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</si>
  <si>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</si>
  <si>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</si>
  <si>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</si>
  <si>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</si>
  <si>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</si>
  <si>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</si>
  <si>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</si>
  <si>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</si>
  <si>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</si>
  <si>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</si>
  <si>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</si>
  <si>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</si>
  <si>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</si>
  <si>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</si>
  <si>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</si>
  <si>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</si>
  <si>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</si>
  <si>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</si>
  <si>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</si>
  <si>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</si>
  <si>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</si>
  <si>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</si>
  <si>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</si>
  <si>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</si>
  <si>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</si>
  <si>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</si>
  <si>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</si>
  <si>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</si>
  <si>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</si>
  <si>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</si>
  <si>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</si>
  <si>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</si>
  <si>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</si>
  <si>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</si>
  <si>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</si>
  <si>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</si>
  <si>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</si>
  <si>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</si>
  <si>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</si>
  <si>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</si>
  <si>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</si>
  <si>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</si>
  <si>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</si>
  <si>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</si>
  <si>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</si>
  <si>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</si>
  <si>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</si>
  <si>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</si>
  <si>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</si>
  <si>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</si>
  <si>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</si>
  <si>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</si>
  <si>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</si>
  <si>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</si>
  <si>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</si>
  <si>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</si>
  <si>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</si>
  <si>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</si>
  <si>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</si>
  <si>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</si>
  <si>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</si>
  <si>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</si>
  <si>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</si>
  <si>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</si>
  <si>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</si>
  <si>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</si>
  <si>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</si>
  <si>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</si>
  <si>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</si>
  <si>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</si>
  <si>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</si>
  <si>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</si>
  <si>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</si>
  <si>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</si>
  <si>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</si>
  <si>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</si>
  <si>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</si>
  <si>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</si>
  <si>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</si>
  <si>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</si>
  <si>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</si>
  <si>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</si>
  <si>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</si>
  <si>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</si>
  <si>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</si>
  <si>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</si>
  <si>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</si>
  <si>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</si>
  <si>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</si>
  <si>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</si>
  <si>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</si>
  <si>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</si>
  <si>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</si>
  <si>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</si>
  <si>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</si>
  <si>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</si>
  <si>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</si>
  <si>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</si>
  <si>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</si>
  <si>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</si>
  <si>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</si>
  <si>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</si>
  <si>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</si>
  <si>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</si>
  <si>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</si>
  <si>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</si>
  <si>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</si>
  <si>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</si>
  <si>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</si>
  <si>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</si>
  <si>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</si>
  <si>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</si>
  <si>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</si>
  <si>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</si>
  <si>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</si>
  <si>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</si>
  <si>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</si>
  <si>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</si>
  <si>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</si>
  <si>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</si>
  <si>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</si>
  <si>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</si>
  <si>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</si>
  <si>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</si>
  <si>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</si>
  <si>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</si>
  <si>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</si>
  <si>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</si>
  <si>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</si>
  <si>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</si>
  <si>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</si>
  <si>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</si>
  <si>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</si>
  <si>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</si>
  <si>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</si>
  <si>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</si>
  <si>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</si>
  <si>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</si>
  <si>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</si>
  <si>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</si>
  <si>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</si>
  <si>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</si>
  <si>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</si>
  <si>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</si>
  <si>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</si>
  <si>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</si>
  <si>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</si>
  <si>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</si>
  <si>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</si>
  <si>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</si>
  <si>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</si>
  <si>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</si>
  <si>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</si>
  <si>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</si>
  <si>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</si>
  <si>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</si>
  <si>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</si>
  <si>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</si>
  <si>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</si>
  <si>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</si>
  <si>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</si>
  <si>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</si>
  <si>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</si>
  <si>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</si>
  <si>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</si>
  <si>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</si>
  <si>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</si>
  <si>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</si>
  <si>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</si>
  <si>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</si>
  <si>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</si>
  <si>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</si>
  <si>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</si>
  <si>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</si>
  <si>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</si>
  <si>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</si>
  <si>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</si>
  <si>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</si>
  <si>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</si>
  <si>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</si>
  <si>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</si>
  <si>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</si>
  <si>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</si>
  <si>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</si>
  <si>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</si>
  <si>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</si>
  <si>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</si>
  <si>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</si>
  <si>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</si>
  <si>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</si>
  <si>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</si>
  <si>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</si>
  <si>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</si>
  <si>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</si>
  <si>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</si>
  <si>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</si>
  <si>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</si>
  <si>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</si>
  <si>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</si>
  <si>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</si>
  <si>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</si>
  <si>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</si>
  <si>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</si>
  <si>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</si>
  <si>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</si>
  <si>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</si>
  <si>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</si>
  <si>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</si>
  <si>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</si>
  <si>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</si>
  <si>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</si>
  <si>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</si>
  <si>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</si>
  <si>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</si>
  <si>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</si>
  <si>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</si>
  <si>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</si>
  <si>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</si>
  <si>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</si>
  <si>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</si>
  <si>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</si>
  <si>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</si>
  <si>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</si>
  <si>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</si>
  <si>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</si>
  <si>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</si>
  <si>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</si>
  <si>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</si>
  <si>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</si>
  <si>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</si>
  <si>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</si>
  <si>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</si>
  <si>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</si>
  <si>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</si>
  <si>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</si>
  <si>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</si>
  <si>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</si>
  <si>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</si>
  <si>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</si>
  <si>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</si>
  <si>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</si>
  <si>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</si>
  <si>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</si>
  <si>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</si>
  <si>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</si>
  <si>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</si>
  <si>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</si>
  <si>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</si>
  <si>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</si>
  <si>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</si>
  <si>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</si>
  <si>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</si>
  <si>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</si>
  <si>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</si>
  <si>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</si>
  <si>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</si>
  <si>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</si>
  <si>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</si>
  <si>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</si>
  <si>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</si>
  <si>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</si>
  <si>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</si>
  <si>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</si>
  <si>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</si>
  <si>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</si>
  <si>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</si>
  <si>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</si>
  <si>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</si>
  <si>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</si>
  <si>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</si>
  <si>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</si>
  <si>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</si>
  <si>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</si>
  <si>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</si>
  <si>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</si>
  <si>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</si>
  <si>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</si>
  <si>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</si>
  <si>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</si>
  <si>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</si>
  <si>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</si>
  <si>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</si>
  <si>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</si>
  <si>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</si>
  <si>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</si>
  <si>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</si>
  <si>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</si>
  <si>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</si>
  <si>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</si>
  <si>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</si>
  <si>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</si>
  <si>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</si>
  <si>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</si>
  <si>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</si>
  <si>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</si>
  <si>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</si>
  <si>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</si>
  <si>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</si>
  <si>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</si>
  <si>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</si>
  <si>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</si>
  <si>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</si>
  <si>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</si>
  <si>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</si>
  <si>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</si>
  <si>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</si>
  <si>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</si>
  <si>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</si>
  <si>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</si>
  <si>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</si>
  <si>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</si>
  <si>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</si>
  <si>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</si>
  <si>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</si>
  <si>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</si>
  <si>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</si>
  <si>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</si>
  <si>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</si>
  <si>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</si>
  <si>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</si>
  <si>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</si>
  <si>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</si>
  <si>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</si>
  <si>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</si>
  <si>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</si>
  <si>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</si>
  <si>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</si>
  <si>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</si>
  <si>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</si>
  <si>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</si>
  <si>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</si>
  <si>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</si>
  <si>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</si>
  <si>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</si>
  <si>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</si>
  <si>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</si>
  <si>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</si>
  <si>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</si>
  <si>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</si>
  <si>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</si>
  <si>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</si>
  <si>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</si>
  <si>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</si>
  <si>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</si>
  <si>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</si>
  <si>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</si>
  <si>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</si>
  <si>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</si>
  <si>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</si>
  <si>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</si>
  <si>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</si>
  <si>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</si>
  <si>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</si>
  <si>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</si>
  <si>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</si>
  <si>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</si>
  <si>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</si>
  <si>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</si>
  <si>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</si>
  <si>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</si>
  <si>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</si>
  <si>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</si>
  <si>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</si>
  <si>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</si>
  <si>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</si>
  <si>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</si>
  <si>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</si>
  <si>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</si>
  <si>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</si>
  <si>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</si>
  <si>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</si>
  <si>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</si>
  <si>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</si>
  <si>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</si>
  <si>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</si>
  <si>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</si>
  <si>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</si>
  <si>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</si>
  <si>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</si>
  <si>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</si>
  <si>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</si>
  <si>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</si>
  <si>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</si>
  <si>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</si>
  <si>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</si>
  <si>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</si>
  <si>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</si>
  <si>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</si>
  <si>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</si>
  <si>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</si>
  <si>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</si>
  <si>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</si>
  <si>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</si>
  <si>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</si>
  <si>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</si>
  <si>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</si>
  <si>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</si>
  <si>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</si>
  <si>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</si>
  <si>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</si>
  <si>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</si>
  <si>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</si>
  <si>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</si>
  <si>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</si>
  <si>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</si>
  <si>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</si>
  <si>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</si>
  <si>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</si>
  <si>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</si>
  <si>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</si>
  <si>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</si>
  <si>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</si>
  <si>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</si>
  <si>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</si>
  <si>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</si>
  <si>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</si>
  <si>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</si>
  <si>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</si>
  <si>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</si>
  <si>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</si>
  <si>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</si>
  <si>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</si>
  <si>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</si>
  <si>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</si>
  <si>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</si>
  <si>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</si>
  <si>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</si>
  <si>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</si>
  <si>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</si>
  <si>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</si>
  <si>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</si>
  <si>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</si>
  <si>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</si>
  <si>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</si>
  <si>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</si>
  <si>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</si>
  <si>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</si>
  <si>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</si>
  <si>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</si>
  <si>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</si>
  <si>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</si>
  <si>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</si>
  <si>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</si>
  <si>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</si>
  <si>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</si>
  <si>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</si>
  <si>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</si>
  <si>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</si>
  <si>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</si>
  <si>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</si>
  <si>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</si>
  <si>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</si>
  <si>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</si>
  <si>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</si>
  <si>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</si>
  <si>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</si>
  <si>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</si>
  <si>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</si>
  <si>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</si>
  <si>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</si>
  <si>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</si>
  <si>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</si>
  <si>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</si>
  <si>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</si>
  <si>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</si>
  <si>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</si>
  <si>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</si>
  <si>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</si>
  <si>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</si>
  <si>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</si>
  <si>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</si>
  <si>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</si>
  <si>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</si>
  <si>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</si>
  <si>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</si>
  <si>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</si>
  <si>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</si>
  <si>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</si>
  <si>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</si>
  <si>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</si>
  <si>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</si>
  <si>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</si>
  <si>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</si>
  <si>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</si>
  <si>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</si>
  <si>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</si>
  <si>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</si>
  <si>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</si>
  <si>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</si>
  <si>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</si>
  <si>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</si>
  <si>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</si>
  <si>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</si>
  <si>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</si>
  <si>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</si>
  <si>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</si>
  <si>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</si>
  <si>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</si>
  <si>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</si>
  <si>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</si>
  <si>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</si>
  <si>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</si>
  <si>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</si>
  <si>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</si>
  <si>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</si>
  <si>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</si>
  <si>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</si>
  <si>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</si>
  <si>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</si>
  <si>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</si>
  <si>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</si>
  <si>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</si>
  <si>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</si>
  <si>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</si>
  <si>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</si>
  <si>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</si>
  <si>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</si>
  <si>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</si>
  <si>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</si>
  <si>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</si>
  <si>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</si>
  <si>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</si>
  <si>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</si>
  <si>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</si>
  <si>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</si>
  <si>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</si>
  <si>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</si>
  <si>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</si>
  <si>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</si>
  <si>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</si>
  <si>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</si>
  <si>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</si>
  <si>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</si>
  <si>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</si>
  <si>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</si>
  <si>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</si>
  <si>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</si>
  <si>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</si>
  <si>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</si>
  <si>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</si>
  <si>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</si>
  <si>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</si>
  <si>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</si>
  <si>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</si>
  <si>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</si>
  <si>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</si>
  <si>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</si>
  <si>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</si>
  <si>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</si>
  <si>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</si>
  <si>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</si>
  <si>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</si>
  <si>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</si>
  <si>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</si>
  <si>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</si>
  <si>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</si>
  <si>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</si>
  <si>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</si>
  <si>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</si>
  <si>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</si>
  <si>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</si>
  <si>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</si>
  <si>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</si>
  <si>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</si>
  <si>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</si>
  <si>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</si>
  <si>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</si>
  <si>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</si>
  <si>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</si>
  <si>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</si>
  <si>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</si>
  <si>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</si>
  <si>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</si>
  <si>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</si>
  <si>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</si>
  <si>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</si>
  <si>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</si>
  <si>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</si>
  <si>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</si>
  <si>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</si>
  <si>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</si>
  <si>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</si>
  <si>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</si>
  <si>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</si>
  <si>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</si>
  <si>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</si>
  <si>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</si>
  <si>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</si>
  <si>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</si>
  <si>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</si>
  <si>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</si>
  <si>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</si>
  <si>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</si>
  <si>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</si>
  <si>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</si>
  <si>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</si>
  <si>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</si>
  <si>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</si>
  <si>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</si>
  <si>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</si>
  <si>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</si>
  <si>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</si>
  <si>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</si>
  <si>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</si>
  <si>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</si>
  <si>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</si>
  <si>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</si>
  <si>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</si>
  <si>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</si>
  <si>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</si>
  <si>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</si>
  <si>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</si>
  <si>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</si>
  <si>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</si>
  <si>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</si>
  <si>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</si>
  <si>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</si>
  <si>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</si>
  <si>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</si>
  <si>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</si>
  <si>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</si>
  <si>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</si>
  <si>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</si>
  <si>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</si>
  <si>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</si>
  <si>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</si>
  <si>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</si>
  <si>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</si>
  <si>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</si>
  <si>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</si>
  <si>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</si>
  <si>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</si>
  <si>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</si>
  <si>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</si>
  <si>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</si>
  <si>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</si>
  <si>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</si>
  <si>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</si>
  <si>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</si>
  <si>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</si>
  <si>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</si>
  <si>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</si>
  <si>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</si>
  <si>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</si>
  <si>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</si>
  <si>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</si>
  <si>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</si>
  <si>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</si>
  <si>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</si>
  <si>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</si>
  <si>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</si>
  <si>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</si>
  <si>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</si>
  <si>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</si>
  <si>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</si>
  <si>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</si>
  <si>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</si>
  <si>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</si>
  <si>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</si>
  <si>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</si>
  <si>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</si>
  <si>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</si>
  <si>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</si>
  <si>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</si>
  <si>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</si>
  <si>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</si>
  <si>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</si>
  <si>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</si>
  <si>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</si>
  <si>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</si>
  <si>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</si>
  <si>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</si>
  <si>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</si>
  <si>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</si>
  <si>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</si>
  <si>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</si>
  <si>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</si>
  <si>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</si>
  <si>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</si>
  <si>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</si>
  <si>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</si>
  <si>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</si>
  <si>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</si>
  <si>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</si>
  <si>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</si>
  <si>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</si>
  <si>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</si>
  <si>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</si>
  <si>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</si>
  <si>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</si>
  <si>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</si>
  <si>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</si>
  <si>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</si>
  <si>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</si>
  <si>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</si>
  <si>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</si>
  <si>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</si>
  <si>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</si>
  <si>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</si>
  <si>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</si>
  <si>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</si>
  <si>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</si>
  <si>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</si>
  <si>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</si>
  <si>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</si>
  <si>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</si>
  <si>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</si>
  <si>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</si>
  <si>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</si>
  <si>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</si>
  <si>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</si>
  <si>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</si>
  <si>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</si>
  <si>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</si>
  <si>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</si>
  <si>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</si>
  <si>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</si>
  <si>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</si>
  <si>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</si>
  <si>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</si>
  <si>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</si>
  <si>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</si>
  <si>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</si>
  <si>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</si>
  <si>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</si>
  <si>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</si>
  <si>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</si>
  <si>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</si>
  <si>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</si>
  <si>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</si>
  <si>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</si>
  <si>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</si>
  <si>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</si>
  <si>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</si>
  <si>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</si>
  <si>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</si>
  <si>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</si>
  <si>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</si>
  <si>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</si>
  <si>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</si>
  <si>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</si>
  <si>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</si>
  <si>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</si>
  <si>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</si>
  <si>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</si>
  <si>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</si>
  <si>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</si>
  <si>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</si>
  <si>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</si>
  <si>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</si>
  <si>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</si>
  <si>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</si>
  <si>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</si>
  <si>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</si>
  <si>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</si>
  <si>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</si>
  <si>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</si>
  <si>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</si>
  <si>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</si>
  <si>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</si>
  <si>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</si>
  <si>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</si>
  <si>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</si>
  <si>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</si>
  <si>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</si>
  <si>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</si>
  <si>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</si>
  <si>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</si>
  <si>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</si>
  <si>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</si>
  <si>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</si>
  <si>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</si>
  <si>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</si>
  <si>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</si>
  <si>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</si>
  <si>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</si>
  <si>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</si>
  <si>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</si>
  <si>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</si>
  <si>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</si>
  <si>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</si>
  <si>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</si>
  <si>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</si>
  <si>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</si>
  <si>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</si>
  <si>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</si>
  <si>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</si>
  <si>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</si>
  <si>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</si>
  <si>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</si>
  <si>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</si>
  <si>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</si>
  <si>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</si>
  <si>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</si>
  <si>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</si>
  <si>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</si>
  <si>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</si>
  <si>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</si>
  <si>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</si>
  <si>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</si>
  <si>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</si>
  <si>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</si>
  <si>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</si>
  <si>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</si>
  <si>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</si>
  <si>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</si>
  <si>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</si>
  <si>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</si>
  <si>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</si>
  <si>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</si>
  <si>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</si>
  <si>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</si>
  <si>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</si>
  <si>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</si>
  <si>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</si>
  <si>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</si>
  <si>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</si>
  <si>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</si>
  <si>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</si>
  <si>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</si>
  <si>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</si>
  <si>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</si>
  <si>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</si>
  <si>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</si>
  <si>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</si>
  <si>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</si>
  <si>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</si>
  <si>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</si>
  <si>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</si>
  <si>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</si>
  <si>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</si>
  <si>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</si>
  <si>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</si>
  <si>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</si>
  <si>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</si>
  <si>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</si>
  <si>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</si>
  <si>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</si>
  <si>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</si>
  <si>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</si>
  <si>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</si>
  <si>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</si>
  <si>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</si>
  <si>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</si>
  <si>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</si>
  <si>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</si>
  <si>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</si>
  <si>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</si>
  <si>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</si>
  <si>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</si>
  <si>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</si>
  <si>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</si>
  <si>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</si>
  <si>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</si>
  <si>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</si>
  <si>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</si>
  <si>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</si>
  <si>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</si>
  <si>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</si>
  <si>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</si>
  <si>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</si>
  <si>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</si>
  <si>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</si>
  <si>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</si>
  <si>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</si>
  <si>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</si>
  <si>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</si>
  <si>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</si>
  <si>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</si>
  <si>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</si>
  <si>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</si>
  <si>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</si>
  <si>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</si>
  <si>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</si>
  <si>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</si>
  <si>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</si>
  <si>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</si>
  <si>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</si>
  <si>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</si>
  <si>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</si>
  <si>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</si>
  <si>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</si>
  <si>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</si>
  <si>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</si>
  <si>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</si>
  <si>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</si>
  <si>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</si>
  <si>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</si>
  <si>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</si>
  <si>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</si>
  <si>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</si>
  <si>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</si>
  <si>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</si>
  <si>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</si>
  <si>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</si>
  <si>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</si>
  <si>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</si>
  <si>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</si>
  <si>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</si>
  <si>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</si>
  <si>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</si>
  <si>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</si>
  <si>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</si>
  <si>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</si>
  <si>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</si>
  <si>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</si>
  <si>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</si>
  <si>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</si>
  <si>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</si>
  <si>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</si>
  <si>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</si>
  <si>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</si>
  <si>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</si>
  <si>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</si>
  <si>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</si>
  <si>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</si>
  <si>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</si>
  <si>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</si>
  <si>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</si>
  <si>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</si>
  <si>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</si>
  <si>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</si>
  <si>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</si>
  <si>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</si>
  <si>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</si>
  <si>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</si>
  <si>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</si>
  <si>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</si>
  <si>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</si>
  <si>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</si>
  <si>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</si>
  <si>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</si>
  <si>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</si>
  <si>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</si>
  <si>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</si>
  <si>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</si>
  <si>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</si>
  <si>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</si>
  <si>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</si>
  <si>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</si>
  <si>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</si>
  <si>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</si>
  <si>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</si>
  <si>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</si>
  <si>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</si>
  <si>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</si>
  <si>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</si>
  <si>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</si>
  <si>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</si>
  <si>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</si>
  <si>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</si>
  <si>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</si>
  <si>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</si>
  <si>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</si>
  <si>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</si>
  <si>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</si>
  <si>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</si>
  <si>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</si>
  <si>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</si>
  <si>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</si>
  <si>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</si>
  <si>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</si>
  <si>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</si>
  <si>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</si>
  <si>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</si>
  <si>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</si>
  <si>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</si>
  <si>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</si>
  <si>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</si>
  <si>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</si>
  <si>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</si>
  <si>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</si>
  <si>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</si>
  <si>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</si>
  <si>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</si>
  <si>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</si>
  <si>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</si>
  <si>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</si>
  <si>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</si>
  <si>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</si>
  <si>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</si>
  <si>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</si>
  <si>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</si>
  <si>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</si>
  <si>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</si>
  <si>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</si>
  <si>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</si>
  <si>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</si>
  <si>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</si>
  <si>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</si>
  <si>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</si>
  <si>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</si>
  <si>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</si>
  <si>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</si>
  <si>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</si>
  <si>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</si>
  <si>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</si>
  <si>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</si>
  <si>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</si>
  <si>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</si>
  <si>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</si>
  <si>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</si>
  <si>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</si>
  <si>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</si>
  <si>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</si>
  <si>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</si>
  <si>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</si>
  <si>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</si>
  <si>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</si>
  <si>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</si>
  <si>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</si>
  <si>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</si>
  <si>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</si>
  <si>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</si>
  <si>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</si>
  <si>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</si>
  <si>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</si>
  <si>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</si>
  <si>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</si>
  <si>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</si>
  <si>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</si>
  <si>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</si>
  <si>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</si>
  <si>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</si>
  <si>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</si>
  <si>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</si>
  <si>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</si>
  <si>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</si>
  <si>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</si>
  <si>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</si>
  <si>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</si>
  <si>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</si>
  <si>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</si>
  <si>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</si>
  <si>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</si>
  <si>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</si>
  <si>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</si>
  <si>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</si>
  <si>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</si>
  <si>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</si>
  <si>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</si>
  <si>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</si>
  <si>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</si>
  <si>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</si>
  <si>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</si>
  <si>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</si>
  <si>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</si>
  <si>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</si>
  <si>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</si>
  <si>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</si>
  <si>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</si>
  <si>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</si>
  <si>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</si>
  <si>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</si>
  <si>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</si>
  <si>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</si>
  <si>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</si>
  <si>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</si>
  <si>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</si>
  <si>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</si>
  <si>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</si>
  <si>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</si>
  <si>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</si>
  <si>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</si>
  <si>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</si>
  <si>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</si>
  <si>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</si>
  <si>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</si>
  <si>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</si>
  <si>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</si>
  <si>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</si>
  <si>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</si>
  <si>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</si>
  <si>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</si>
  <si>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</si>
  <si>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</si>
  <si>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</si>
  <si>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</si>
  <si>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</si>
  <si>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</si>
  <si>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</si>
  <si>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</si>
  <si>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</si>
  <si>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</si>
  <si>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</si>
  <si>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</si>
  <si>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</si>
  <si>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</si>
  <si>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</si>
  <si>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</si>
  <si>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</si>
  <si>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</si>
  <si>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</si>
  <si>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</si>
  <si>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</si>
  <si>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</si>
  <si>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</si>
  <si>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</si>
  <si>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</si>
  <si>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</si>
  <si>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</si>
  <si>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</si>
  <si>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</si>
  <si>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</si>
  <si>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</si>
  <si>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</si>
  <si>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</si>
  <si>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</si>
  <si>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</si>
  <si>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</si>
  <si>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</si>
  <si>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</si>
  <si>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</si>
  <si>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</si>
  <si>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</si>
  <si>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</si>
  <si>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</si>
  <si>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</si>
  <si>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</si>
  <si>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</si>
  <si>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</si>
  <si>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</si>
  <si>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</si>
  <si>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</si>
  <si>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</si>
  <si>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</si>
  <si>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</si>
  <si>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</si>
  <si>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</si>
  <si>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</si>
  <si>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</si>
  <si>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</si>
  <si>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</si>
  <si>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</si>
  <si>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</si>
  <si>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</si>
  <si>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</si>
  <si>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</si>
  <si>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</si>
  <si>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</si>
  <si>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</si>
  <si>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</si>
  <si>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</si>
  <si>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</si>
  <si>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</si>
  <si>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</si>
  <si>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</si>
  <si>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</si>
  <si>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</si>
  <si>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</si>
  <si>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</si>
  <si>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</si>
  <si>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</si>
  <si>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</si>
  <si>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</si>
  <si>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</si>
  <si>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</si>
  <si>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</si>
  <si>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</si>
  <si>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</si>
  <si>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</si>
  <si>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</si>
  <si>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</si>
  <si>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</si>
  <si>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</si>
  <si>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</si>
  <si>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</si>
  <si>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</si>
  <si>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</si>
  <si>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</si>
  <si>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</si>
  <si>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</si>
  <si>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</si>
  <si>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</si>
  <si>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</si>
  <si>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</si>
  <si>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</si>
  <si>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</si>
  <si>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</si>
  <si>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</si>
  <si>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</si>
  <si>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</si>
  <si>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</si>
  <si>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</si>
  <si>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</si>
  <si>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</si>
  <si>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</si>
  <si>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</si>
  <si>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</si>
  <si>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</si>
  <si>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</si>
  <si>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</si>
  <si>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</si>
  <si>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</si>
  <si>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</si>
  <si>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</si>
  <si>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</si>
  <si>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</si>
  <si>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</si>
  <si>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</si>
  <si>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</si>
  <si>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</si>
  <si>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</si>
  <si>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</si>
  <si>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</si>
  <si>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</si>
  <si>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</si>
  <si>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</si>
  <si>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</si>
  <si>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</si>
  <si>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</si>
  <si>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</si>
  <si>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</si>
  <si>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</si>
  <si>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</si>
  <si>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</si>
  <si>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</si>
  <si>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</si>
  <si>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</si>
  <si>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</si>
  <si>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</si>
  <si>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</si>
  <si>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</si>
  <si>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</si>
  <si>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</si>
  <si>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</si>
  <si>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</si>
  <si>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</si>
  <si>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</si>
  <si>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</si>
  <si>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</si>
  <si>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</si>
  <si>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</si>
  <si>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</si>
  <si>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</si>
  <si>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</si>
  <si>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</si>
  <si>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</si>
  <si>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</si>
  <si>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</si>
  <si>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</si>
  <si>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</si>
  <si>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</si>
  <si>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</si>
  <si>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</si>
  <si>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</si>
  <si>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</si>
  <si>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</si>
  <si>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</si>
  <si>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</si>
  <si>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</si>
  <si>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</si>
  <si>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</si>
  <si>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</si>
  <si>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</si>
  <si>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</si>
  <si>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</si>
  <si>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</si>
  <si>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</si>
  <si>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</si>
  <si>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</si>
  <si>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</si>
  <si>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</si>
  <si>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</si>
  <si>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</si>
  <si>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</si>
  <si>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</si>
  <si>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</si>
  <si>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</si>
  <si>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</si>
  <si>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</si>
  <si>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</si>
  <si>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</si>
  <si>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</si>
  <si>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</si>
  <si>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</si>
  <si>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</si>
  <si>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</si>
  <si>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</si>
  <si>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</si>
  <si>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</si>
  <si>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</si>
  <si>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</si>
  <si>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</si>
  <si>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</si>
  <si>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</si>
  <si>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</si>
  <si>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</si>
  <si>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</si>
  <si>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</si>
  <si>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</si>
  <si>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</si>
  <si>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</si>
  <si>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</si>
  <si>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</si>
  <si>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</si>
  <si>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</si>
  <si>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</si>
  <si>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</si>
  <si>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</si>
  <si>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</si>
  <si>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</si>
  <si>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</si>
  <si>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</si>
  <si>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</si>
  <si>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</si>
  <si>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</si>
  <si>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</si>
  <si>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</si>
  <si>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</si>
  <si>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</si>
  <si>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</si>
  <si>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</si>
  <si>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</si>
  <si>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</si>
  <si>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</si>
  <si>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</si>
  <si>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</si>
  <si>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</si>
  <si>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</si>
  <si>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</si>
  <si>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</si>
  <si>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</si>
  <si>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</si>
  <si>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</si>
  <si>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</si>
  <si>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</si>
  <si>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</si>
  <si>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</si>
  <si>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</si>
  <si>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</si>
  <si>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</si>
  <si>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</si>
  <si>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</si>
  <si>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</si>
  <si>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</si>
  <si>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</si>
  <si>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</si>
  <si>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</si>
  <si>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</si>
  <si>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</si>
  <si>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</si>
  <si>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</si>
  <si>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</si>
  <si>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</si>
  <si>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</si>
  <si>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</si>
  <si>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</si>
  <si>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</si>
  <si>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</si>
  <si>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</si>
  <si>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</si>
  <si>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</si>
  <si>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</si>
  <si>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</si>
  <si>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</si>
  <si>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</si>
  <si>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</si>
  <si>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</si>
  <si>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</si>
  <si>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</si>
  <si>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</si>
  <si>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</si>
  <si>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</si>
  <si>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</si>
  <si>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</si>
  <si>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</si>
  <si>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</si>
  <si>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</si>
  <si>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</si>
  <si>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</si>
  <si>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</si>
  <si>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</si>
  <si>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</si>
  <si>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</si>
  <si>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</si>
  <si>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</si>
  <si>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</si>
  <si>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</si>
  <si>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</si>
  <si>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</si>
  <si>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</si>
  <si>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</si>
  <si>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</si>
  <si>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</si>
  <si>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</si>
  <si>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</si>
  <si>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</si>
  <si>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</si>
  <si>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</si>
  <si>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</si>
  <si>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</si>
  <si>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</si>
  <si>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</si>
  <si>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</si>
  <si>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</si>
  <si>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</si>
  <si>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</si>
  <si>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</si>
  <si>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</si>
  <si>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</si>
  <si>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</si>
  <si>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</si>
  <si>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</si>
  <si>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</si>
  <si>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</si>
  <si>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</si>
  <si>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</si>
  <si>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</si>
  <si>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</si>
  <si>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</si>
  <si>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</si>
  <si>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</si>
  <si>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</si>
  <si>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</si>
  <si>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</si>
  <si>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</si>
  <si>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</si>
  <si>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</si>
  <si>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</si>
  <si>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</si>
  <si>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</si>
  <si>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</si>
  <si>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</si>
  <si>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</si>
  <si>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</si>
  <si>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</si>
  <si>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</si>
  <si>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</si>
  <si>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</si>
  <si>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</si>
  <si>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</si>
  <si>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</si>
  <si>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</si>
  <si>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</si>
  <si>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</si>
  <si>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</si>
  <si>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</si>
  <si>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</si>
  <si>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</si>
  <si>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</si>
  <si>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</si>
  <si>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</si>
  <si>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</si>
  <si>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</si>
  <si>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</si>
  <si>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</si>
  <si>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</si>
  <si>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</si>
  <si>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</si>
  <si>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</si>
  <si>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</si>
  <si>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</si>
  <si>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</si>
  <si>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</si>
  <si>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</si>
  <si>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</si>
  <si>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</si>
  <si>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</si>
  <si>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</si>
  <si>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</si>
  <si>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</si>
  <si>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</si>
  <si>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</si>
  <si>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</si>
  <si>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</si>
  <si>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</si>
  <si>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</si>
  <si>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</si>
  <si>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</si>
  <si>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</si>
  <si>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</si>
  <si>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</si>
  <si>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</si>
  <si>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</si>
  <si>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</si>
  <si>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</si>
  <si>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</si>
  <si>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</si>
  <si>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</si>
  <si>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</si>
  <si>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</si>
  <si>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</si>
  <si>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</si>
  <si>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</si>
  <si>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</si>
  <si>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</si>
  <si>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</si>
  <si>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</si>
  <si>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</si>
  <si>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</si>
  <si>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</si>
  <si>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</si>
  <si>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</si>
  <si>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</si>
  <si>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</si>
  <si>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</si>
  <si>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</si>
  <si>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</si>
  <si>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</si>
  <si>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</si>
  <si>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</si>
  <si>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</si>
  <si>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</si>
  <si>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</si>
  <si>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</si>
  <si>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</si>
  <si>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</si>
  <si>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</si>
  <si>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</si>
  <si>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</si>
  <si>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</si>
  <si>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</si>
  <si>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</si>
  <si>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</si>
  <si>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</si>
  <si>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</si>
  <si>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</si>
  <si>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</si>
  <si>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</si>
  <si>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</si>
  <si>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</si>
  <si>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</si>
  <si>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</si>
  <si>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</si>
  <si>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</si>
  <si>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</si>
  <si>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</si>
  <si>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</si>
  <si>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</si>
  <si>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</si>
  <si>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</si>
  <si>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</si>
  <si>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</si>
  <si>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</si>
  <si>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</si>
  <si>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</si>
  <si>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</si>
  <si>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</si>
  <si>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</si>
  <si>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</si>
  <si>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</si>
  <si>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</si>
  <si>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</si>
  <si>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</si>
  <si>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</si>
  <si>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</si>
  <si>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</si>
  <si>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</si>
  <si>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</si>
  <si>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</si>
  <si>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</si>
  <si>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</si>
  <si>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</si>
  <si>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</si>
  <si>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</si>
  <si>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</si>
  <si>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</si>
  <si>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</si>
  <si>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</si>
  <si>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</si>
  <si>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</si>
  <si>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</si>
  <si>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</si>
  <si>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</si>
  <si>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</si>
  <si>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</si>
  <si>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</si>
  <si>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</si>
  <si>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</si>
  <si>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</si>
  <si>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</si>
  <si>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</si>
  <si>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</si>
  <si>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</si>
  <si>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</si>
  <si>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</si>
  <si>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</si>
  <si>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</si>
  <si>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</si>
  <si>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</si>
  <si>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</si>
  <si>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</si>
  <si>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</si>
  <si>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</si>
  <si>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</si>
  <si>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</si>
  <si>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</si>
  <si>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</si>
  <si>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</si>
  <si>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</si>
  <si>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</si>
  <si>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</si>
  <si>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</si>
  <si>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</si>
  <si>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</si>
  <si>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</si>
  <si>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</si>
  <si>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</si>
  <si>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</si>
  <si>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</si>
  <si>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</si>
  <si>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</si>
  <si>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</si>
  <si>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</si>
  <si>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</si>
  <si>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</si>
  <si>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</si>
  <si>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</si>
  <si>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</si>
  <si>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</si>
  <si>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</si>
  <si>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</si>
  <si>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</si>
  <si>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</si>
  <si>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</si>
  <si>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</si>
  <si>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</si>
  <si>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</si>
  <si>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</si>
  <si>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</si>
  <si>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</si>
  <si>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</si>
  <si>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</si>
  <si>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</si>
  <si>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</si>
  <si>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</si>
  <si>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</si>
  <si>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</si>
  <si>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</si>
  <si>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</si>
  <si>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</si>
  <si>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</si>
  <si>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</si>
  <si>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</si>
  <si>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</si>
  <si>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</si>
  <si>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</si>
  <si>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</si>
  <si>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</si>
  <si>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</si>
  <si>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</si>
  <si>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</si>
  <si>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</si>
  <si>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</si>
  <si>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</si>
  <si>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</si>
  <si>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</si>
  <si>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</si>
  <si>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</si>
  <si>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</si>
  <si>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</si>
  <si>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</si>
  <si>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</si>
  <si>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</si>
  <si>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</si>
  <si>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</si>
  <si>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</si>
  <si>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</si>
  <si>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</si>
  <si>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</si>
  <si>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</si>
  <si>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</si>
  <si>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</si>
  <si>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</si>
  <si>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</si>
  <si>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</si>
  <si>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</si>
  <si>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</si>
  <si>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</si>
  <si>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</si>
  <si>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</si>
  <si>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</si>
  <si>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</si>
  <si>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</si>
  <si>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</si>
  <si>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</si>
  <si>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</si>
  <si>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</si>
  <si>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</si>
  <si>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</si>
  <si>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</si>
  <si>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</si>
  <si>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</si>
  <si>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</si>
  <si>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</si>
  <si>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</si>
  <si>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</si>
  <si>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</si>
  <si>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</si>
  <si>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</si>
  <si>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</si>
  <si>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</si>
  <si>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</si>
  <si>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</si>
  <si>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</si>
  <si>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</si>
  <si>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</si>
  <si>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</si>
  <si>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</si>
  <si>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</si>
  <si>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</si>
  <si>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</si>
  <si>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</si>
  <si>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</si>
  <si>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</si>
  <si>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</si>
  <si>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</si>
  <si>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</si>
  <si>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</si>
  <si>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</si>
  <si>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</si>
  <si>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</si>
  <si>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</si>
  <si>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</si>
  <si>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</si>
  <si>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</si>
  <si>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</si>
  <si>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</si>
  <si>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</si>
  <si>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</si>
  <si>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</si>
  <si>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</si>
  <si>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</si>
  <si>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</si>
  <si>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</si>
  <si>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</si>
  <si>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</si>
  <si>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</si>
  <si>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</si>
  <si>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</si>
  <si>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</si>
  <si>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</si>
  <si>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</si>
  <si>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</si>
  <si>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</si>
  <si>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</si>
  <si>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</si>
  <si>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</si>
  <si>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</si>
  <si>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</si>
  <si>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</si>
  <si>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</si>
  <si>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</si>
  <si>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</si>
  <si>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</si>
  <si>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</si>
  <si>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</si>
  <si>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</si>
  <si>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</si>
  <si>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</si>
  <si>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</si>
  <si>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</si>
  <si>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</si>
  <si>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</si>
  <si>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</si>
  <si>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</si>
  <si>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</si>
  <si>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</si>
  <si>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</si>
  <si>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</si>
  <si>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</si>
  <si>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</si>
  <si>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</si>
  <si>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</si>
  <si>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</si>
  <si>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</si>
  <si>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</si>
  <si>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</si>
  <si>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</si>
  <si>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</si>
  <si>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</si>
  <si>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</si>
  <si>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</si>
  <si>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</si>
  <si>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</si>
  <si>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</si>
  <si>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</si>
  <si>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</si>
  <si>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</si>
  <si>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</si>
  <si>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</si>
  <si>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</si>
  <si>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</si>
  <si>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</si>
  <si>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</si>
  <si>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</si>
  <si>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</si>
  <si>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</si>
  <si>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</si>
  <si>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</si>
  <si>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</si>
  <si>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</si>
  <si>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</si>
  <si>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</si>
  <si>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</si>
  <si>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</si>
  <si>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</si>
  <si>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</si>
  <si>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</si>
  <si>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</si>
  <si>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</si>
  <si>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</si>
  <si>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</si>
  <si>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</si>
  <si>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</si>
  <si>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</si>
  <si>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</si>
  <si>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</si>
  <si>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</si>
  <si>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</si>
  <si>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</si>
  <si>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</si>
  <si>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</si>
  <si>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</si>
  <si>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</si>
  <si>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</si>
  <si>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</si>
  <si>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</si>
  <si>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</si>
  <si>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</si>
  <si>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</si>
  <si>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</si>
  <si>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</si>
  <si>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</si>
  <si>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</si>
  <si>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</si>
  <si>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</si>
  <si>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</si>
  <si>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</si>
  <si>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</si>
  <si>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</si>
  <si>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</si>
  <si>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</si>
  <si>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</si>
  <si>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</si>
  <si>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</si>
  <si>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</si>
  <si>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</si>
  <si>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</si>
  <si>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</si>
  <si>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</si>
  <si>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</si>
  <si>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</si>
  <si>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</si>
  <si>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</si>
  <si>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</si>
  <si>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</si>
  <si>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</si>
  <si>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</si>
  <si>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</si>
  <si>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</si>
  <si>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</si>
  <si>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</si>
  <si>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</si>
  <si>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</si>
  <si>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</si>
  <si>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</si>
  <si>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</si>
  <si>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</si>
  <si>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</si>
  <si>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</si>
  <si>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</si>
  <si>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</si>
  <si>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</si>
  <si>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</si>
  <si>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</si>
  <si>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</si>
  <si>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</si>
  <si>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</si>
  <si>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</si>
  <si>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</si>
  <si>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</si>
  <si>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</si>
  <si>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</si>
  <si>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</si>
  <si>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</si>
  <si>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</si>
  <si>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</si>
  <si>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</si>
  <si>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</si>
  <si>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</si>
  <si>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</si>
  <si>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</si>
  <si>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</si>
  <si>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</si>
  <si>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</si>
  <si>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</si>
  <si>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</si>
  <si>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</si>
  <si>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</si>
  <si>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</si>
  <si>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</si>
  <si>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</si>
  <si>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</si>
  <si>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</si>
  <si>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</si>
  <si>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</si>
  <si>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</si>
  <si>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</si>
  <si>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</si>
  <si>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</si>
  <si>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</si>
  <si>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</si>
  <si>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</si>
  <si>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</si>
  <si>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</si>
  <si>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</si>
  <si>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</si>
  <si>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</si>
  <si>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</si>
  <si>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</si>
  <si>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</si>
  <si>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</si>
  <si>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</si>
  <si>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</si>
  <si>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</si>
  <si>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</si>
  <si>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</si>
  <si>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</si>
  <si>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</si>
  <si>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</si>
  <si>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</si>
  <si>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</si>
  <si>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</si>
  <si>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</si>
  <si>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</si>
  <si>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</si>
  <si>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</si>
  <si>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</si>
  <si>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</si>
  <si>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</si>
  <si>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</si>
  <si>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</si>
  <si>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</si>
  <si>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</si>
  <si>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</si>
  <si>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</si>
  <si>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</si>
  <si>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</si>
  <si>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</si>
  <si>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</si>
  <si>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</si>
  <si>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</si>
  <si>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</si>
  <si>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</si>
  <si>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</si>
  <si>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</si>
  <si>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</si>
  <si>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</si>
  <si>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</si>
  <si>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</si>
  <si>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</si>
  <si>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</si>
  <si>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</si>
  <si>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</si>
  <si>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</si>
  <si>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</si>
  <si>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</si>
  <si>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</si>
  <si>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</si>
  <si>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</si>
  <si>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</si>
  <si>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</si>
  <si>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</si>
  <si>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</si>
  <si>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</si>
  <si>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</si>
  <si>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</si>
  <si>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</si>
  <si>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</si>
  <si>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</si>
  <si>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</si>
  <si>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</si>
  <si>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</si>
  <si>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</si>
  <si>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</si>
  <si>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</si>
  <si>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</si>
  <si>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</si>
  <si>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</si>
  <si>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</si>
  <si>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</si>
  <si>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</si>
  <si>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</si>
  <si>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</si>
  <si>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</si>
  <si>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</si>
  <si>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</si>
  <si>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</si>
  <si>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</si>
  <si>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</si>
  <si>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</si>
  <si>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</si>
  <si>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</si>
  <si>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</si>
  <si>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</si>
  <si>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</si>
  <si>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</si>
  <si>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</si>
  <si>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</si>
  <si>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</si>
  <si>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</si>
  <si>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</si>
  <si>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</si>
  <si>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</si>
  <si>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</si>
  <si>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</si>
  <si>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</si>
  <si>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</si>
  <si>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</si>
  <si>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</si>
  <si>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</si>
  <si>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</si>
  <si>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</si>
  <si>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</si>
  <si>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</si>
  <si>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</si>
  <si>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</si>
  <si>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</si>
  <si>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</si>
  <si>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</si>
  <si>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</si>
  <si>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</si>
  <si>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</si>
  <si>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</si>
  <si>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</si>
  <si>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</si>
  <si>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</si>
  <si>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</si>
  <si>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</si>
  <si>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</si>
  <si>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</si>
  <si>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</si>
  <si>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</si>
  <si>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</si>
  <si>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</si>
  <si>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</si>
  <si>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</si>
  <si>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</si>
  <si>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</si>
  <si>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</si>
  <si>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</si>
  <si>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</si>
  <si>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</si>
  <si>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</si>
  <si>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</si>
  <si>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</si>
  <si>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</si>
  <si>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</si>
  <si>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</si>
  <si>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</si>
  <si>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</si>
  <si>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</si>
  <si>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</si>
  <si>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</si>
  <si>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</si>
  <si>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</si>
  <si>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</si>
  <si>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</si>
  <si>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</si>
  <si>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</si>
  <si>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</si>
  <si>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</si>
  <si>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</si>
  <si>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</si>
  <si>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</si>
  <si>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</si>
  <si>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</si>
  <si>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</si>
  <si>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</si>
  <si>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</si>
  <si>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</si>
  <si>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</si>
  <si>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</si>
  <si>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</si>
  <si>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</si>
  <si>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</si>
  <si>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</si>
  <si>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</si>
  <si>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</si>
  <si>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</si>
  <si>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</si>
  <si>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</si>
  <si>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</si>
  <si>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</si>
  <si>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</si>
  <si>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</si>
  <si>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</si>
  <si>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</si>
  <si>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</si>
  <si>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</si>
  <si>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</si>
  <si>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</si>
  <si>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</si>
  <si>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</si>
  <si>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</si>
  <si>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</si>
  <si>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</si>
  <si>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</si>
  <si>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</si>
  <si>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</si>
  <si>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</si>
  <si>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</si>
  <si>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</si>
  <si>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</si>
  <si>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</si>
  <si>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</si>
  <si>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</si>
  <si>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</si>
  <si>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</si>
  <si>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</si>
  <si>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</si>
  <si>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</si>
  <si>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</si>
  <si>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</si>
  <si>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</si>
  <si>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</si>
  <si>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</si>
  <si>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</si>
  <si>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</si>
  <si>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</si>
  <si>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</si>
  <si>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</si>
  <si>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</si>
  <si>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</si>
  <si>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</si>
  <si>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</si>
  <si>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</si>
  <si>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</si>
  <si>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</si>
  <si>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</si>
  <si>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</si>
  <si>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</si>
  <si>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</si>
  <si>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</si>
  <si>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</si>
  <si>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</si>
  <si>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</si>
  <si>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</si>
  <si>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</si>
  <si>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</si>
  <si>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</si>
  <si>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</si>
  <si>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</si>
  <si>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</si>
  <si>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</si>
  <si>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</si>
  <si>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</si>
  <si>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</si>
  <si>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</si>
  <si>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</si>
  <si>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</si>
  <si>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</si>
  <si>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</si>
  <si>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</si>
  <si>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</si>
  <si>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</si>
  <si>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</si>
  <si>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</si>
  <si>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</si>
  <si>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</si>
  <si>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</si>
  <si>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</si>
  <si>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</si>
  <si>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</si>
  <si>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</si>
  <si>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</si>
  <si>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</si>
  <si>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</si>
  <si>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</si>
  <si>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</si>
  <si>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</si>
  <si>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</si>
  <si>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</si>
  <si>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</si>
  <si>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</si>
  <si>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</si>
  <si>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</si>
  <si>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</si>
  <si>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</si>
  <si>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</si>
  <si>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</si>
  <si>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</si>
  <si>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</si>
  <si>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</si>
  <si>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</si>
  <si>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</si>
  <si>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</si>
  <si>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</si>
  <si>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</si>
  <si>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</si>
  <si>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</si>
  <si>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</si>
  <si>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</si>
  <si>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</si>
  <si>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</si>
  <si>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</si>
  <si>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</si>
  <si>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</si>
  <si>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</si>
  <si>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</si>
  <si>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</si>
  <si>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</si>
  <si>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</si>
  <si>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</si>
  <si>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</si>
  <si>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</si>
  <si>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</si>
  <si>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</si>
  <si>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</si>
  <si>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</si>
  <si>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</si>
  <si>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</si>
  <si>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</si>
  <si>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</si>
  <si>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</si>
  <si>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</si>
  <si>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</si>
  <si>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</si>
  <si>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</si>
  <si>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</si>
  <si>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</si>
  <si>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</si>
  <si>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</si>
  <si>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</si>
  <si>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</si>
  <si>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</si>
  <si>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</si>
  <si>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</si>
  <si>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</si>
  <si>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</si>
  <si>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</si>
  <si>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</si>
  <si>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</si>
  <si>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</si>
  <si>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</si>
  <si>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</si>
  <si>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</si>
  <si>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</si>
  <si>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</si>
  <si>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</si>
  <si>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</si>
  <si>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</si>
  <si>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</si>
  <si>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</si>
  <si>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</si>
  <si>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</si>
  <si>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</si>
  <si>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</si>
  <si>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</si>
  <si>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</si>
  <si>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</si>
  <si>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</si>
  <si>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</si>
  <si>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</si>
  <si>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</si>
  <si>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</si>
  <si>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</si>
  <si>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</si>
  <si>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</si>
  <si>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</si>
  <si>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</si>
  <si>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</si>
  <si>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</si>
  <si>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</si>
  <si>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</si>
  <si>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</si>
  <si>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</si>
  <si>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</si>
  <si>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</si>
  <si>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</si>
  <si>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</si>
  <si>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</si>
  <si>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</si>
  <si>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</si>
  <si>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</si>
  <si>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</si>
  <si>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</si>
  <si>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</si>
  <si>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</si>
  <si>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</si>
  <si>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</si>
  <si>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</si>
  <si>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</si>
  <si>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</si>
  <si>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</si>
  <si>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</si>
  <si>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</si>
  <si>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</si>
  <si>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</si>
  <si>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</si>
  <si>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</si>
  <si>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</si>
  <si>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</si>
  <si>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</si>
  <si>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</si>
  <si>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</si>
  <si>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</si>
  <si>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</si>
  <si>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</si>
  <si>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</si>
  <si>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</si>
  <si>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</si>
  <si>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</si>
  <si>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</si>
  <si>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</si>
  <si>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</si>
  <si>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</si>
  <si>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</si>
  <si>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</si>
  <si>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</si>
  <si>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</si>
  <si>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</si>
  <si>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</si>
  <si>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</si>
  <si>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</si>
  <si>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</si>
  <si>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</si>
  <si>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</si>
  <si>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</si>
  <si>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</si>
  <si>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</si>
  <si>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</si>
  <si>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</si>
  <si>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</si>
  <si>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</si>
  <si>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</si>
  <si>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</si>
  <si>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</si>
  <si>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</si>
  <si>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</si>
  <si>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</si>
  <si>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</si>
  <si>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</si>
  <si>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</si>
  <si>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</si>
  <si>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</si>
  <si>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</si>
  <si>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</si>
  <si>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</si>
  <si>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</si>
  <si>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</si>
  <si>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</si>
  <si>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</si>
  <si>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</si>
  <si>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</si>
  <si>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</si>
  <si>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</si>
  <si>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</si>
  <si>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</si>
  <si>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</si>
  <si>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</si>
  <si>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</si>
  <si>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</si>
  <si>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</si>
  <si>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</si>
  <si>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</si>
  <si>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</si>
  <si>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</si>
  <si>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</si>
  <si>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</si>
  <si>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</si>
  <si>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</si>
  <si>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</si>
  <si>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</si>
  <si>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</si>
  <si>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</si>
  <si>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</si>
  <si>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</si>
  <si>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</si>
  <si>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</si>
  <si>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</si>
  <si>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</si>
  <si>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</si>
  <si>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</si>
  <si>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</si>
  <si>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</si>
  <si>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</si>
  <si>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</si>
  <si>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</si>
  <si>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</si>
  <si>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</si>
  <si>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</si>
  <si>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</si>
  <si>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</si>
  <si>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</si>
  <si>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</si>
  <si>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</si>
  <si>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</si>
  <si>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</si>
  <si>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</si>
  <si>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</si>
  <si>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</si>
  <si>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</si>
  <si>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</si>
  <si>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</si>
  <si>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</si>
  <si>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</si>
  <si>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</si>
  <si>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</si>
  <si>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</si>
  <si>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</si>
  <si>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</si>
  <si>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</si>
  <si>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</si>
  <si>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</si>
  <si>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</si>
  <si>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</si>
  <si>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</si>
  <si>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</si>
  <si>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</si>
  <si>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</si>
  <si>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</si>
  <si>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</si>
  <si>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</si>
  <si>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</si>
  <si>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</si>
  <si>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</si>
  <si>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</si>
  <si>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</si>
  <si>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</si>
  <si>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</si>
  <si>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</si>
  <si>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</si>
  <si>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</si>
  <si>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</si>
  <si>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</si>
  <si>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</si>
  <si>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</si>
  <si>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</si>
  <si>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</si>
  <si>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</si>
  <si>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</si>
  <si>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</si>
  <si>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</si>
  <si>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</si>
  <si>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</si>
  <si>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</si>
  <si>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</si>
  <si>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</si>
  <si>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</si>
  <si>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</si>
  <si>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</si>
  <si>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</si>
  <si>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</si>
  <si>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</si>
  <si>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</si>
  <si>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</si>
  <si>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</si>
  <si>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</si>
  <si>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</si>
  <si>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</si>
  <si>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</si>
  <si>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</si>
  <si>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</si>
  <si>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</si>
  <si>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</si>
  <si>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</si>
  <si>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</si>
  <si>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</si>
  <si>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</si>
  <si>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</si>
  <si>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</si>
  <si>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</si>
  <si>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</si>
  <si>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</si>
  <si>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</si>
  <si>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</si>
  <si>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</si>
  <si>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</si>
  <si>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</si>
  <si>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</si>
  <si>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</si>
  <si>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</si>
  <si>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</si>
  <si>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</si>
  <si>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</si>
  <si>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</si>
  <si>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</si>
  <si>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</si>
  <si>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</si>
  <si>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</si>
  <si>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</si>
  <si>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</si>
  <si>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</si>
  <si>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</si>
  <si>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</si>
  <si>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</si>
  <si>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</si>
  <si>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</si>
  <si>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</si>
  <si>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</si>
  <si>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</si>
  <si>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</si>
  <si>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</si>
  <si>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</si>
  <si>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</si>
  <si>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</si>
  <si>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</si>
  <si>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</si>
  <si>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</si>
  <si>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</si>
  <si>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</si>
  <si>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</si>
  <si>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</si>
  <si>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</si>
  <si>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</si>
  <si>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</si>
  <si>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</si>
  <si>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</si>
  <si>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</si>
  <si>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</si>
  <si>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</si>
  <si>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</si>
  <si>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</si>
  <si>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</si>
  <si>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</si>
  <si>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</si>
  <si>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</si>
  <si>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</si>
  <si>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</si>
  <si>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</si>
  <si>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</si>
  <si>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</si>
  <si>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</si>
  <si>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</si>
  <si>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</si>
  <si>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</si>
  <si>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</si>
  <si>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</si>
  <si>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</si>
  <si>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</si>
  <si>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</si>
  <si>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</si>
  <si>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</si>
  <si>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</si>
  <si>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</si>
  <si>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</si>
  <si>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</si>
  <si>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</si>
  <si>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</si>
  <si>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</si>
  <si>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</si>
  <si>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</si>
  <si>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</si>
  <si>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</si>
  <si>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</si>
  <si>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</si>
  <si>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</si>
  <si>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</si>
  <si>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</si>
  <si>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</si>
  <si>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</si>
  <si>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</si>
  <si>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</si>
  <si>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</si>
  <si>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</si>
  <si>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</si>
  <si>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</si>
  <si>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</si>
  <si>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</si>
  <si>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</si>
  <si>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</si>
  <si>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</si>
  <si>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</si>
  <si>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</si>
  <si>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</si>
  <si>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</si>
  <si>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</si>
  <si>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</si>
  <si>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</si>
  <si>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</si>
  <si>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</si>
  <si>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</si>
  <si>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</si>
  <si>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</si>
  <si>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</si>
  <si>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</si>
  <si>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</si>
  <si>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</si>
  <si>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</si>
  <si>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</si>
  <si>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</si>
  <si>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</si>
  <si>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</si>
  <si>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</si>
  <si>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</si>
  <si>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</si>
  <si>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</si>
  <si>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</si>
  <si>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</si>
  <si>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</si>
  <si>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</si>
  <si>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</si>
  <si>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</si>
  <si>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</si>
  <si>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</si>
  <si>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</si>
  <si>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</si>
  <si>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</si>
  <si>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</si>
  <si>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</si>
  <si>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</si>
  <si>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</si>
  <si>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</si>
  <si>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</si>
  <si>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</si>
  <si>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</si>
  <si>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</si>
  <si>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</si>
  <si>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</si>
  <si>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</si>
  <si>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</si>
  <si>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</si>
  <si>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</si>
  <si>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</si>
  <si>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</si>
  <si>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</si>
  <si>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</si>
  <si>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</si>
  <si>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</si>
  <si>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</si>
  <si>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</si>
  <si>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</si>
  <si>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</si>
  <si>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</si>
  <si>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</si>
  <si>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</si>
  <si>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</si>
  <si>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</si>
  <si>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</si>
  <si>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</si>
  <si>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</si>
  <si>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</si>
  <si>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</si>
  <si>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</si>
  <si>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</si>
  <si>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</si>
  <si>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</si>
  <si>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</si>
  <si>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</si>
  <si>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</si>
  <si>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</si>
  <si>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</si>
  <si>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</si>
  <si>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</si>
  <si>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</si>
  <si>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</si>
  <si>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</si>
  <si>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</si>
  <si>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</si>
  <si>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</si>
  <si>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</si>
  <si>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</si>
  <si>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</si>
  <si>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</si>
  <si>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</si>
  <si>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</si>
  <si>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</si>
  <si>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</si>
  <si>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</si>
  <si>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</si>
  <si>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</si>
  <si>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</si>
  <si>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</si>
  <si>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</si>
  <si>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</si>
  <si>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</si>
  <si>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</si>
  <si>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</si>
  <si>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</si>
  <si>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</si>
  <si>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</si>
  <si>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</si>
  <si>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</si>
  <si>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</si>
  <si>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</si>
  <si>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</si>
  <si>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</si>
  <si>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</si>
  <si>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</si>
  <si>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</si>
  <si>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</si>
  <si>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</si>
  <si>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</si>
  <si>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</si>
  <si>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</si>
  <si>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</si>
  <si>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</si>
  <si>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</si>
  <si>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</si>
  <si>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</si>
  <si>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</si>
  <si>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</si>
  <si>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</si>
  <si>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</si>
  <si>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</si>
  <si>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</si>
  <si>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</si>
  <si>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</si>
  <si>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</si>
  <si>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</si>
  <si>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</si>
  <si>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</si>
  <si>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</si>
  <si>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</si>
  <si>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</si>
  <si>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</si>
  <si>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</si>
  <si>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</si>
  <si>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</si>
  <si>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</si>
  <si>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</si>
  <si>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</si>
  <si>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</si>
  <si>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</si>
  <si>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</si>
  <si>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</si>
  <si>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</si>
  <si>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</si>
  <si>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</si>
  <si>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</si>
  <si>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</si>
  <si>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</si>
  <si>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</si>
  <si>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</si>
  <si>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</si>
  <si>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</si>
  <si>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</si>
  <si>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</si>
  <si>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</si>
  <si>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</si>
  <si>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</si>
  <si>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</si>
  <si>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</si>
  <si>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</si>
  <si>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</si>
  <si>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</si>
  <si>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</si>
  <si>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</si>
  <si>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</si>
  <si>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</si>
  <si>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</si>
  <si>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</si>
  <si>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</si>
  <si>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</si>
  <si>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</si>
  <si>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</si>
  <si>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</si>
  <si>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</si>
  <si>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</si>
  <si>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</si>
  <si>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</si>
  <si>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</si>
  <si>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</si>
  <si>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</si>
  <si>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</si>
  <si>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</si>
  <si>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</si>
  <si>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</si>
  <si>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</si>
  <si>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</si>
  <si>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</si>
  <si>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</si>
  <si>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</si>
  <si>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</si>
  <si>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</si>
  <si>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</si>
  <si>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</si>
  <si>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</si>
  <si>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</si>
  <si>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</si>
  <si>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</si>
  <si>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</si>
  <si>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</si>
  <si>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</si>
  <si>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</si>
  <si>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</si>
  <si>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</si>
  <si>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</si>
  <si>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</si>
  <si>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</si>
  <si>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</si>
  <si>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</si>
  <si>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</si>
  <si>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</si>
  <si>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</si>
  <si>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</si>
  <si>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</si>
  <si>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</si>
  <si>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</si>
  <si>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</si>
  <si>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</si>
  <si>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</si>
  <si>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</si>
  <si>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</si>
  <si>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</si>
  <si>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</si>
  <si>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</si>
  <si>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</si>
  <si>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</si>
  <si>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</si>
  <si>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</si>
  <si>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</si>
  <si>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</si>
  <si>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</si>
  <si>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</si>
  <si>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</si>
  <si>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</si>
  <si>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</si>
  <si>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</si>
  <si>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</si>
  <si>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</si>
  <si>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</si>
  <si>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</si>
  <si>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</si>
  <si>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</si>
  <si>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</si>
  <si>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</si>
  <si>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</si>
  <si>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</si>
  <si>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</si>
  <si>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</si>
  <si>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</si>
  <si>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</si>
  <si>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</si>
  <si>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</si>
  <si>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</si>
  <si>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</si>
  <si>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</si>
  <si>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</si>
  <si>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</si>
  <si>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</si>
  <si>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</si>
  <si>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</si>
  <si>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</si>
  <si>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</si>
  <si>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</si>
  <si>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</si>
  <si>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</si>
  <si>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</si>
  <si>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</si>
  <si>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</si>
  <si>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</si>
  <si>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</si>
  <si>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</si>
  <si>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</si>
  <si>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</si>
  <si>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</si>
  <si>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</si>
  <si>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</si>
  <si>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</si>
  <si>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</si>
  <si>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</si>
  <si>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</si>
  <si>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</si>
  <si>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</si>
  <si>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</si>
  <si>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</si>
  <si>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</si>
  <si>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</si>
  <si>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</si>
  <si>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</si>
  <si>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</si>
  <si>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</si>
  <si>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</si>
  <si>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</si>
  <si>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</si>
  <si>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</si>
  <si>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</si>
  <si>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</si>
  <si>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</si>
  <si>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</si>
  <si>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</si>
  <si>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</si>
  <si>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</si>
  <si>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</si>
  <si>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</si>
  <si>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</si>
  <si>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</si>
  <si>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</si>
  <si>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</si>
  <si>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</si>
  <si>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</si>
  <si>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</si>
  <si>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</si>
  <si>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</si>
  <si>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</si>
  <si>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</si>
  <si>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</si>
  <si>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</si>
  <si>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</si>
  <si>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</si>
  <si>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</si>
  <si>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</si>
  <si>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</si>
  <si>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</si>
  <si>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</si>
  <si>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</si>
  <si>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</si>
  <si>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</si>
  <si>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</si>
  <si>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</si>
  <si>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</si>
  <si>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</si>
  <si>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</si>
  <si>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</si>
  <si>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</si>
  <si>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</si>
  <si>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</si>
  <si>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</si>
  <si>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</si>
  <si>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</si>
  <si>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</si>
  <si>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</si>
  <si>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</si>
  <si>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</si>
  <si>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</si>
  <si>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</si>
  <si>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</si>
  <si>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</si>
  <si>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</si>
  <si>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</si>
  <si>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</si>
  <si>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</si>
  <si>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</si>
  <si>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</si>
  <si>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</si>
  <si>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</si>
  <si>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</si>
  <si>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</si>
  <si>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</si>
  <si>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</si>
  <si>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</si>
  <si>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</si>
  <si>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</si>
  <si>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</si>
  <si>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</si>
  <si>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</si>
  <si>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</si>
  <si>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</si>
  <si>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</si>
  <si>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</si>
  <si>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</si>
  <si>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</si>
  <si>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</si>
  <si>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</si>
  <si>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</si>
  <si>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</si>
  <si>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</si>
  <si>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</si>
  <si>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</si>
  <si>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</si>
  <si>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</si>
  <si>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</si>
  <si>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</si>
  <si>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</si>
  <si>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</si>
  <si>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</si>
  <si>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</si>
  <si>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</si>
  <si>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</si>
  <si>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</si>
  <si>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</si>
  <si>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</si>
  <si>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</si>
  <si>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</si>
  <si>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</si>
  <si>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</si>
  <si>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</si>
  <si>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</si>
  <si>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</si>
  <si>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</si>
  <si>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</si>
  <si>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</si>
  <si>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</si>
  <si>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</si>
  <si>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</si>
  <si>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</si>
  <si>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</si>
  <si>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</si>
  <si>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</si>
  <si>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</si>
  <si>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</si>
  <si>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</si>
  <si>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</si>
  <si>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</si>
  <si>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</si>
  <si>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</si>
  <si>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</si>
  <si>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</si>
  <si>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</si>
  <si>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</si>
  <si>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</si>
  <si>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</si>
  <si>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</si>
  <si>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</si>
  <si>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</si>
  <si>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</si>
  <si>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</si>
  <si>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</si>
  <si>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</si>
  <si>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</si>
  <si>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</si>
  <si>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</si>
  <si>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</si>
  <si>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</si>
  <si>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</si>
  <si>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</si>
  <si>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</si>
  <si>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</si>
  <si>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</si>
  <si>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</si>
  <si>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</si>
  <si>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</si>
  <si>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</si>
  <si>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</si>
  <si>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</si>
  <si>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</si>
  <si>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</si>
  <si>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</si>
  <si>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</si>
  <si>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</si>
  <si>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</si>
  <si>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</si>
  <si>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</si>
  <si>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</si>
  <si>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</si>
  <si>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</si>
  <si>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</si>
  <si>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</si>
  <si>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</si>
  <si>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</si>
  <si>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</si>
  <si>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</si>
  <si>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</si>
  <si>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</si>
  <si>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</si>
  <si>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</si>
  <si>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</si>
  <si>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</si>
  <si>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</si>
  <si>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</si>
  <si>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</si>
  <si>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</si>
  <si>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</si>
  <si>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</si>
  <si>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</si>
  <si>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</si>
  <si>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</si>
  <si>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</si>
  <si>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</si>
  <si>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</si>
  <si>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</si>
  <si>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</si>
  <si>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</si>
  <si>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</si>
  <si>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</si>
  <si>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</si>
  <si>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</si>
  <si>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</si>
  <si>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</si>
  <si>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</si>
  <si>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</si>
  <si>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</si>
  <si>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</si>
  <si>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</si>
  <si>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</si>
  <si>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</si>
  <si>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</si>
  <si>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</si>
  <si>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</si>
  <si>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</si>
  <si>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</si>
  <si>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</si>
  <si>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</si>
  <si>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</si>
  <si>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</si>
  <si>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</si>
  <si>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</si>
  <si>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</si>
  <si>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</si>
  <si>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</si>
  <si>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</si>
  <si>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</si>
  <si>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</si>
  <si>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</si>
  <si>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</si>
  <si>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</si>
  <si>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</si>
  <si>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</si>
  <si>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</si>
  <si>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</si>
  <si>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</si>
  <si>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</si>
  <si>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</si>
  <si>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</si>
  <si>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</si>
  <si>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</si>
  <si>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</si>
  <si>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</si>
  <si>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</si>
  <si>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</si>
  <si>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</si>
  <si>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</si>
  <si>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</si>
  <si>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</si>
  <si>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</si>
  <si>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</si>
  <si>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</si>
  <si>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</si>
  <si>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</si>
  <si>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</si>
  <si>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</si>
  <si>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</si>
  <si>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</si>
  <si>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</si>
  <si>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</si>
  <si>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</si>
  <si>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</si>
  <si>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</si>
  <si>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</si>
  <si>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</si>
  <si>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</si>
  <si>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</si>
  <si>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</si>
  <si>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</si>
  <si>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</si>
  <si>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</si>
  <si>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</si>
  <si>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</si>
  <si>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</si>
  <si>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</si>
  <si>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</si>
  <si>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</si>
  <si>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</si>
  <si>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</si>
  <si>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</si>
  <si>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</si>
  <si>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</si>
  <si>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</si>
  <si>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</si>
  <si>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</si>
  <si>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</si>
  <si>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</si>
  <si>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</si>
  <si>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</si>
  <si>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</si>
  <si>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</si>
  <si>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</si>
  <si>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</si>
  <si>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</si>
  <si>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</si>
  <si>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</si>
  <si>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</si>
  <si>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</si>
  <si>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</si>
  <si>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</si>
  <si>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</si>
  <si>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</si>
  <si>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</si>
  <si>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</si>
  <si>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</si>
  <si>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</si>
  <si>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</si>
  <si>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</si>
  <si>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</si>
  <si>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</si>
  <si>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</si>
  <si>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</si>
  <si>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</si>
  <si>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</si>
  <si>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</si>
  <si>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</si>
  <si>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</si>
  <si>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</si>
  <si>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</si>
  <si>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</si>
  <si>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</si>
  <si>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</si>
  <si>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</si>
  <si>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</si>
  <si>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</si>
  <si>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</si>
  <si>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</si>
  <si>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</si>
  <si>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</si>
  <si>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</si>
  <si>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</si>
  <si>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</si>
  <si>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</si>
  <si>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</si>
  <si>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</si>
  <si>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</si>
  <si>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</si>
  <si>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</si>
  <si>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</si>
  <si>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</si>
  <si>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</si>
  <si>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</si>
  <si>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</si>
  <si>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</si>
  <si>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</si>
  <si>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</si>
  <si>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</si>
  <si>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</si>
  <si>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</si>
  <si>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</si>
  <si>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</si>
  <si>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</si>
  <si>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</si>
  <si>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</si>
  <si>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</si>
  <si>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</si>
  <si>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</si>
  <si>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</si>
  <si>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</si>
  <si>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</si>
  <si>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</si>
  <si>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</si>
  <si>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</si>
  <si>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</si>
  <si>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</si>
  <si>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</si>
  <si>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</si>
  <si>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</si>
  <si>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</si>
  <si>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</si>
  <si>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</si>
  <si>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</si>
  <si>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</si>
  <si>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</si>
  <si>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</si>
  <si>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</si>
  <si>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</si>
  <si>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</si>
  <si>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</si>
  <si>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</si>
  <si>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</si>
  <si>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</si>
  <si>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</si>
  <si>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</si>
  <si>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</si>
  <si>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</si>
  <si>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</si>
  <si>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</si>
  <si>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</si>
  <si>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</si>
  <si>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</si>
  <si>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</si>
  <si>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</si>
  <si>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</si>
  <si>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</si>
  <si>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</si>
  <si>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</si>
  <si>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</si>
  <si>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</si>
  <si>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</si>
  <si>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</si>
  <si>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</si>
  <si>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</si>
  <si>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</si>
  <si>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</si>
  <si>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</si>
  <si>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</si>
  <si>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</si>
  <si>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</si>
  <si>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</si>
  <si>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</si>
  <si>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</si>
  <si>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</si>
  <si>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</si>
  <si>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</si>
  <si>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</si>
  <si>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</si>
  <si>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</si>
  <si>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</si>
  <si>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</si>
  <si>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</si>
  <si>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</si>
  <si>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</si>
  <si>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</si>
  <si>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</si>
  <si>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</si>
  <si>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</si>
  <si>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</si>
  <si>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</si>
  <si>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</si>
  <si>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</si>
  <si>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</si>
  <si>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</si>
  <si>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</si>
  <si>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</si>
  <si>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</si>
  <si>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</si>
  <si>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</si>
  <si>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</si>
  <si>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</si>
  <si>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</si>
  <si>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</si>
  <si>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</si>
  <si>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</si>
  <si>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</si>
  <si>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</si>
  <si>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</si>
  <si>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</si>
  <si>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</si>
  <si>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</si>
  <si>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</si>
  <si>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</si>
  <si>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</si>
  <si>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</si>
  <si>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</si>
  <si>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</si>
  <si>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</si>
  <si>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</si>
  <si>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</si>
  <si>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</si>
  <si>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</si>
  <si>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</si>
  <si>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</si>
  <si>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</si>
  <si>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</si>
  <si>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</si>
  <si>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</si>
  <si>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</si>
  <si>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</si>
  <si>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</si>
  <si>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</si>
  <si>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</si>
  <si>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</si>
  <si>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</si>
  <si>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</si>
  <si>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</si>
  <si>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</si>
  <si>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</si>
  <si>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</si>
  <si>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</si>
  <si>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</si>
  <si>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</si>
  <si>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</si>
  <si>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</si>
  <si>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</si>
  <si>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</si>
  <si>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</si>
  <si>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</si>
  <si>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</si>
  <si>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</si>
  <si>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</si>
  <si>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</si>
  <si>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</si>
  <si>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</si>
  <si>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</si>
  <si>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</si>
  <si>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</si>
  <si>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</si>
  <si>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</si>
  <si>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</si>
  <si>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</si>
  <si>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</si>
  <si>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</si>
  <si>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</si>
  <si>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</si>
  <si>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</si>
  <si>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</si>
  <si>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</si>
  <si>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</si>
  <si>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</si>
  <si>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</si>
  <si>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</si>
  <si>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</si>
  <si>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</si>
  <si>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</si>
  <si>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</si>
  <si>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</si>
  <si>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</si>
  <si>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</si>
  <si>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</si>
  <si>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</si>
  <si>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</si>
  <si>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</si>
  <si>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</si>
  <si>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</si>
  <si>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</si>
  <si>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</si>
  <si>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</si>
  <si>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</si>
  <si>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</si>
  <si>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</si>
  <si>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</si>
  <si>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</si>
  <si>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</si>
  <si>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</si>
  <si>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</si>
  <si>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</si>
  <si>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</si>
  <si>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</si>
  <si>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</si>
  <si>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</si>
  <si>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</si>
  <si>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</si>
  <si>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</si>
  <si>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</si>
  <si>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</si>
  <si>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</si>
  <si>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</si>
  <si>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</si>
  <si>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</si>
  <si>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</si>
  <si>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</si>
  <si>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</si>
  <si>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</si>
  <si>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</si>
  <si>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</si>
  <si>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</si>
  <si>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</si>
  <si>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</si>
  <si>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</si>
  <si>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</si>
  <si>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</si>
  <si>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</si>
  <si>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</si>
  <si>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</si>
  <si>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</si>
  <si>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</si>
  <si>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</si>
  <si>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</si>
  <si>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</si>
  <si>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</si>
  <si>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</si>
  <si>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</si>
  <si>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</si>
  <si>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</si>
  <si>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</si>
  <si>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</si>
  <si>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</si>
  <si>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</si>
  <si>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</si>
  <si>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</si>
  <si>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</si>
  <si>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</si>
  <si>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</si>
  <si>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</si>
  <si>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</si>
  <si>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</si>
  <si>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</si>
  <si>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</si>
  <si>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</si>
  <si>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</si>
  <si>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</si>
  <si>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</si>
  <si>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</si>
  <si>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</si>
  <si>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</si>
  <si>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</si>
  <si>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</si>
  <si>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</si>
  <si>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</si>
  <si>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</si>
  <si>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</si>
  <si>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</si>
  <si>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</si>
  <si>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</si>
  <si>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</si>
  <si>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</si>
  <si>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</si>
  <si>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</si>
  <si>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</si>
  <si>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</si>
  <si>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</si>
  <si>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</si>
  <si>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</si>
  <si>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</si>
  <si>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</si>
  <si>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</si>
  <si>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</si>
  <si>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</si>
  <si>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</si>
  <si>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</si>
  <si>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</si>
  <si>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</si>
  <si>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</si>
  <si>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</si>
  <si>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</si>
  <si>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</si>
  <si>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</si>
  <si>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</si>
  <si>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</si>
  <si>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</si>
  <si>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</si>
  <si>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</si>
  <si>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</si>
  <si>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</si>
  <si>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</si>
  <si>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</si>
  <si>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</si>
  <si>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</si>
  <si>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</si>
  <si>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</si>
  <si>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</si>
  <si>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</si>
  <si>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</si>
  <si>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</si>
  <si>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</si>
  <si>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</si>
  <si>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</si>
  <si>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</si>
  <si>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</si>
  <si>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</si>
  <si>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</si>
  <si>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</si>
  <si>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</si>
  <si>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</si>
  <si>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</si>
  <si>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</si>
  <si>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</si>
  <si>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</si>
  <si>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</si>
  <si>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</si>
  <si>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</si>
  <si>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</si>
  <si>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</si>
  <si>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</si>
  <si>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</si>
  <si>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</si>
  <si>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</si>
  <si>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</si>
  <si>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</si>
  <si>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</si>
  <si>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</si>
  <si>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</si>
  <si>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</si>
  <si>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</si>
  <si>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</si>
  <si>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</si>
  <si>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</si>
  <si>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</si>
  <si>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</si>
  <si>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</si>
  <si>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</si>
  <si>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</si>
  <si>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</si>
  <si>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</si>
  <si>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</si>
  <si>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</si>
  <si>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</si>
  <si>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</si>
  <si>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</si>
  <si>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</si>
  <si>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</si>
  <si>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</si>
  <si>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</si>
  <si>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</si>
  <si>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</si>
  <si>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</si>
  <si>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</si>
  <si>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</si>
  <si>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</si>
  <si>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</si>
  <si>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</si>
  <si>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</si>
  <si>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</si>
  <si>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</si>
  <si>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</si>
  <si>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</si>
  <si>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</si>
  <si>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</si>
  <si>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</si>
  <si>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</si>
  <si>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</si>
  <si>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</si>
  <si>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</si>
  <si>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</si>
  <si>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</si>
  <si>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</si>
  <si>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</si>
  <si>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</si>
  <si>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</si>
  <si>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</si>
  <si>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</si>
  <si>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</si>
  <si>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</si>
  <si>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</si>
  <si>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</si>
  <si>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</si>
  <si>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</si>
  <si>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</si>
  <si>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</si>
  <si>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</si>
  <si>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</si>
  <si>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</si>
  <si>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</si>
  <si>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</si>
  <si>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</si>
  <si>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</si>
  <si>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</si>
  <si>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</si>
  <si>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</si>
  <si>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</si>
  <si>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</si>
  <si>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</si>
  <si>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</si>
  <si>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</si>
  <si>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</si>
  <si>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</si>
  <si>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</si>
  <si>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</si>
  <si>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</si>
  <si>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</si>
  <si>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</si>
  <si>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</si>
  <si>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</si>
  <si>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</si>
  <si>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</si>
  <si>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</si>
  <si>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</si>
  <si>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</si>
  <si>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</si>
  <si>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</si>
  <si>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</si>
  <si>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</si>
  <si>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</si>
  <si>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</si>
  <si>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</si>
  <si>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</si>
  <si>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</si>
  <si>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</si>
  <si>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</si>
  <si>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</si>
  <si>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</si>
  <si>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</si>
  <si>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</si>
  <si>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</si>
  <si>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</si>
  <si>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</si>
  <si>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</si>
  <si>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</si>
  <si>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</si>
  <si>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</si>
  <si>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</si>
  <si>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</si>
  <si>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</si>
  <si>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</si>
  <si>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</si>
  <si>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</si>
  <si>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</si>
  <si>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</si>
  <si>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</si>
  <si>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</si>
  <si>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</si>
  <si>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</si>
  <si>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</si>
  <si>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</si>
  <si>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</si>
  <si>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</si>
  <si>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</si>
  <si>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</si>
  <si>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</si>
  <si>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</si>
  <si>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</si>
  <si>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</si>
  <si>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</si>
  <si>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</si>
  <si>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</si>
  <si>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</si>
  <si>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</si>
  <si>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</si>
  <si>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</si>
  <si>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</si>
  <si>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</si>
  <si>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</si>
  <si>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</si>
  <si>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</si>
  <si>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</si>
  <si>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</si>
  <si>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</si>
  <si>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</si>
  <si>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</si>
  <si>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</si>
  <si>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</si>
  <si>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</si>
  <si>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</si>
  <si>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</si>
  <si>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</si>
  <si>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</si>
  <si>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</si>
  <si>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</si>
  <si>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</si>
  <si>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</si>
  <si>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</si>
  <si>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</si>
  <si>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</si>
  <si>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</si>
  <si>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</si>
  <si>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</si>
  <si>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</si>
  <si>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</si>
  <si>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</si>
  <si>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</si>
  <si>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</si>
  <si>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</si>
  <si>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</si>
  <si>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</si>
  <si>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</si>
  <si>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</si>
  <si>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</si>
  <si>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</si>
  <si>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</si>
  <si>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</si>
  <si>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</si>
  <si>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</si>
  <si>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</si>
  <si>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</si>
  <si>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</si>
  <si>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</si>
  <si>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</si>
  <si>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</si>
  <si>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</si>
  <si>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</si>
  <si>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</si>
  <si>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</si>
  <si>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</si>
  <si>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</si>
  <si>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</si>
  <si>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</si>
  <si>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</si>
  <si>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</si>
  <si>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</si>
  <si>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</si>
  <si>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</si>
  <si>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</si>
  <si>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</si>
  <si>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</si>
  <si>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</si>
  <si>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</si>
  <si>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</si>
  <si>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</si>
  <si>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</si>
  <si>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</si>
  <si>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</si>
  <si>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</si>
  <si>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</si>
  <si>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</si>
  <si>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</si>
  <si>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</si>
  <si>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</si>
  <si>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</si>
  <si>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</si>
  <si>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</si>
  <si>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</si>
  <si>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</si>
  <si>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</si>
  <si>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</si>
  <si>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</si>
  <si>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</si>
  <si>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</si>
  <si>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</si>
  <si>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</si>
  <si>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</si>
  <si>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</si>
  <si>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</si>
  <si>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</si>
  <si>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</si>
  <si>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</si>
  <si>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</si>
  <si>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</si>
  <si>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</si>
  <si>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</si>
  <si>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</si>
  <si>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</si>
  <si>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</si>
  <si>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</si>
  <si>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</si>
  <si>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</si>
  <si>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</si>
  <si>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</si>
  <si>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</si>
  <si>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</si>
  <si>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</si>
  <si>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</si>
  <si>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</si>
  <si>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</si>
  <si>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</si>
  <si>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</si>
  <si>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</si>
  <si>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</si>
  <si>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</si>
  <si>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</si>
  <si>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</si>
  <si>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</si>
  <si>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</si>
  <si>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</si>
  <si>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</si>
  <si>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</si>
  <si>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</si>
  <si>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</si>
  <si>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</si>
  <si>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</si>
  <si>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</si>
  <si>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</si>
  <si>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</si>
  <si>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</si>
  <si>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</si>
  <si>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</si>
  <si>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</si>
  <si>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</si>
  <si>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</si>
  <si>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</si>
  <si>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</si>
  <si>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</si>
  <si>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</si>
  <si>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</si>
  <si>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</si>
  <si>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</si>
  <si>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</si>
  <si>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</si>
  <si>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</si>
  <si>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</si>
  <si>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</si>
  <si>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</si>
  <si>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</si>
  <si>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</si>
  <si>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</si>
  <si>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</si>
  <si>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</si>
  <si>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</si>
  <si>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</si>
  <si>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</si>
  <si>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</si>
  <si>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</si>
  <si>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</si>
  <si>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</si>
  <si>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</si>
  <si>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</si>
  <si>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</si>
  <si>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</si>
  <si>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</si>
  <si>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</si>
  <si>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</si>
  <si>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</si>
  <si>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</si>
  <si>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</si>
  <si>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</si>
  <si>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</si>
  <si>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</si>
  <si>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</si>
  <si>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</si>
  <si>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</si>
  <si>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</si>
  <si>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</si>
  <si>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</si>
  <si>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</si>
  <si>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</si>
  <si>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</si>
  <si>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</si>
  <si>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</si>
  <si>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</si>
  <si>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</si>
  <si>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</si>
  <si>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</si>
  <si>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</si>
  <si>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</si>
  <si>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</si>
  <si>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</si>
  <si>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</si>
  <si>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</si>
  <si>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</si>
  <si>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</si>
  <si>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</si>
  <si>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</si>
  <si>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</si>
  <si>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</si>
  <si>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</si>
  <si>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</si>
  <si>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</si>
  <si>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</si>
  <si>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</si>
  <si>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</si>
  <si>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</si>
  <si>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</si>
  <si>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</si>
  <si>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</si>
  <si>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</si>
  <si>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</si>
  <si>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</si>
  <si>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</si>
  <si>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</si>
  <si>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</si>
  <si>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</si>
  <si>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</si>
  <si>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</si>
  <si>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</si>
  <si>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</si>
  <si>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</si>
  <si>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</si>
  <si>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</si>
  <si>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</si>
  <si>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</si>
  <si>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</si>
  <si>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</si>
  <si>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</si>
  <si>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</si>
  <si>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</si>
  <si>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</si>
  <si>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</si>
  <si>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</si>
  <si>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</si>
  <si>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</si>
  <si>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</si>
  <si>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</si>
  <si>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</si>
  <si>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</si>
  <si>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</si>
  <si>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</si>
  <si>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</si>
  <si>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</si>
  <si>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</si>
  <si>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</si>
  <si>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</si>
  <si>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</si>
  <si>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</si>
  <si>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</si>
  <si>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</si>
  <si>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</si>
  <si>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</si>
  <si>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</si>
  <si>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</si>
  <si>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</si>
  <si>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</si>
  <si>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</si>
  <si>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</si>
  <si>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</si>
  <si>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</si>
  <si>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</si>
  <si>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</si>
  <si>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</si>
  <si>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</si>
  <si>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</si>
  <si>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</si>
  <si>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</si>
  <si>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</si>
  <si>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</si>
  <si>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</si>
  <si>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</si>
  <si>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</si>
  <si>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</si>
  <si>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</si>
  <si>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</si>
  <si>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</si>
  <si>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</si>
  <si>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</si>
  <si>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</si>
  <si>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</si>
  <si>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</si>
  <si>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</si>
  <si>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</si>
  <si>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</si>
  <si>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</si>
  <si>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</si>
  <si>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</si>
  <si>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</si>
  <si>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</si>
  <si>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</si>
  <si>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</si>
  <si>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</si>
  <si>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</si>
  <si>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</si>
  <si>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</si>
  <si>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</si>
  <si>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</si>
  <si>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</si>
  <si>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</si>
  <si>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</si>
  <si>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</si>
  <si>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</si>
  <si>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</si>
  <si>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</si>
  <si>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</si>
  <si>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</si>
  <si>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</si>
  <si>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</si>
  <si>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</si>
  <si>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</si>
  <si>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</si>
  <si>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</si>
  <si>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</si>
  <si>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</si>
  <si>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</si>
  <si>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</si>
  <si>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</si>
  <si>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</si>
  <si>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</si>
  <si>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</si>
  <si>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</si>
  <si>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</si>
  <si>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</si>
  <si>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</si>
  <si>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</si>
  <si>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</si>
  <si>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</si>
  <si>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</si>
  <si>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</si>
  <si>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</si>
  <si>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</si>
  <si>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</si>
  <si>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</si>
  <si>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</si>
  <si>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</si>
  <si>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</si>
  <si>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</si>
  <si>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</si>
  <si>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</si>
  <si>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</si>
  <si>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</si>
  <si>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</si>
  <si>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</si>
  <si>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</si>
  <si>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</si>
  <si>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</si>
  <si>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</si>
  <si>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</si>
  <si>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</si>
  <si>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</si>
  <si>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</si>
  <si>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</si>
  <si>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</si>
  <si>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</si>
  <si>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</si>
  <si>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</si>
  <si>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</si>
  <si>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</si>
  <si>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</si>
  <si>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</si>
  <si>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</si>
  <si>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</si>
  <si>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</si>
  <si>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</si>
  <si>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</si>
  <si>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</si>
  <si>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</si>
  <si>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</si>
  <si>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</si>
  <si>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</si>
  <si>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</si>
  <si>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</si>
  <si>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</si>
  <si>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</si>
  <si>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</si>
  <si>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</si>
  <si>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</si>
  <si>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</si>
  <si>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</si>
  <si>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</si>
  <si>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</si>
  <si>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</si>
  <si>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</si>
  <si>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</si>
  <si>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</si>
  <si>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</si>
  <si>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</si>
  <si>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</si>
  <si>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</si>
  <si>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</si>
  <si>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</si>
  <si>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</si>
  <si>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</si>
  <si>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</si>
  <si>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</si>
  <si>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</si>
  <si>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</si>
  <si>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</si>
  <si>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</si>
  <si>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</si>
  <si>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</si>
  <si>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</si>
  <si>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</si>
  <si>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</si>
  <si>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</si>
  <si>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</si>
  <si>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</si>
  <si>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</si>
  <si>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</si>
  <si>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</si>
  <si>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</si>
  <si>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</si>
  <si>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</si>
  <si>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</si>
  <si>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</si>
  <si>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</si>
  <si>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</si>
  <si>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</si>
  <si>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</si>
  <si>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</si>
  <si>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</si>
  <si>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</si>
  <si>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</si>
  <si>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</si>
  <si>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</si>
  <si>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</si>
  <si>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</si>
  <si>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</si>
  <si>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</si>
  <si>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</si>
  <si>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</si>
  <si>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</si>
  <si>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</si>
  <si>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</si>
  <si>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</si>
  <si>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</si>
  <si>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</si>
  <si>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</si>
  <si>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</si>
  <si>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</si>
  <si>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</si>
  <si>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</si>
  <si>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</si>
  <si>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</si>
  <si>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</si>
  <si>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</si>
  <si>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</si>
  <si>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</si>
  <si>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</si>
  <si>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</si>
  <si>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</si>
  <si>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</si>
  <si>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</si>
  <si>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</si>
  <si>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</si>
  <si>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</si>
  <si>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</si>
  <si>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</si>
  <si>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</si>
  <si>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</si>
  <si>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</si>
  <si>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</si>
  <si>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</si>
  <si>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</si>
  <si>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</si>
  <si>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</si>
  <si>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</si>
  <si>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</si>
  <si>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</si>
  <si>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</si>
  <si>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</si>
  <si>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</si>
  <si>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</si>
  <si>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</si>
  <si>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</si>
  <si>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</si>
  <si>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</si>
  <si>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</si>
  <si>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</si>
  <si>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</si>
  <si>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</si>
  <si>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</si>
  <si>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</si>
  <si>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</si>
  <si>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</si>
  <si>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</si>
  <si>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</si>
  <si>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</si>
  <si>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</si>
  <si>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</si>
  <si>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</si>
  <si>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</si>
  <si>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</si>
  <si>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</si>
  <si>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</si>
  <si>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</si>
  <si>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</si>
  <si>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</si>
  <si>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</si>
  <si>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</si>
  <si>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</si>
  <si>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</si>
  <si>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</si>
  <si>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</si>
  <si>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</si>
  <si>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</si>
  <si>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</si>
  <si>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</si>
  <si>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</si>
  <si>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</si>
  <si>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</si>
  <si>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</si>
  <si>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</si>
  <si>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</si>
  <si>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</si>
  <si>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</si>
  <si>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</si>
  <si>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</si>
  <si>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</si>
  <si>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</si>
  <si>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</si>
  <si>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</si>
  <si>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</si>
  <si>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</si>
  <si>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</si>
  <si>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</si>
  <si>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</si>
  <si>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</si>
  <si>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</si>
  <si>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</si>
  <si>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</si>
  <si>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</si>
  <si>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</si>
  <si>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</si>
  <si>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</si>
  <si>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</si>
  <si>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</si>
  <si>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</si>
  <si>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</si>
  <si>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</si>
  <si>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</si>
  <si>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</si>
  <si>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</si>
  <si>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</si>
  <si>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</si>
  <si>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</si>
  <si>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</si>
  <si>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</si>
  <si>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</si>
  <si>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</si>
  <si>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</si>
  <si>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</si>
  <si>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</si>
  <si>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</si>
  <si>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</si>
  <si>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</si>
  <si>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</si>
  <si>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</si>
  <si>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</si>
  <si>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</si>
  <si>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</si>
  <si>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</si>
  <si>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</si>
  <si>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</si>
  <si>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</si>
  <si>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</si>
  <si>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</si>
  <si>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</si>
  <si>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</si>
  <si>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</si>
  <si>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</si>
  <si>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</si>
  <si>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</si>
  <si>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</si>
  <si>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</si>
  <si>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</si>
  <si>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</si>
  <si>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</si>
  <si>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</si>
  <si>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</si>
  <si>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</si>
  <si>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</si>
  <si>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</si>
  <si>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</si>
  <si>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</si>
  <si>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</si>
  <si>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</si>
  <si>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</si>
  <si>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</si>
  <si>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</si>
  <si>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</si>
  <si>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</si>
  <si>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</si>
  <si>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</si>
  <si>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</si>
  <si>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</si>
  <si>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</si>
  <si>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</si>
  <si>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</si>
  <si>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</si>
  <si>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</si>
  <si>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</si>
  <si>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</si>
  <si>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</si>
  <si>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</si>
  <si>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</si>
  <si>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</si>
  <si>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</si>
  <si>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</si>
  <si>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</si>
  <si>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</si>
  <si>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</si>
  <si>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</si>
  <si>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</si>
  <si>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</si>
  <si>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</si>
  <si>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</si>
  <si>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</si>
  <si>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</si>
  <si>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</si>
  <si>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</si>
  <si>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</si>
  <si>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</si>
  <si>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</si>
  <si>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</si>
  <si>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</si>
  <si>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</si>
  <si>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</si>
  <si>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</si>
  <si>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</si>
  <si>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</si>
  <si>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</si>
  <si>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</si>
  <si>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</si>
  <si>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</si>
  <si>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</si>
  <si>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</si>
  <si>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</si>
  <si>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</si>
  <si>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</si>
  <si>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</si>
  <si>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</si>
  <si>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</si>
  <si>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</si>
  <si>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</si>
  <si>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</si>
  <si>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</si>
  <si>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</si>
  <si>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</si>
  <si>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</si>
  <si>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</si>
  <si>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</si>
  <si>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</si>
  <si>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</si>
  <si>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</si>
  <si>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</si>
  <si>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</si>
  <si>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</si>
  <si>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</si>
  <si>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</si>
  <si>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</si>
  <si>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</si>
  <si>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</si>
  <si>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</si>
  <si>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</si>
  <si>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</si>
  <si>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</si>
  <si>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</si>
  <si>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</si>
  <si>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</si>
  <si>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</si>
  <si>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</si>
  <si>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</si>
  <si>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</si>
  <si>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</si>
  <si>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</si>
  <si>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</si>
  <si>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</si>
  <si>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</si>
  <si>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</si>
  <si>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</si>
  <si>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</si>
  <si>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</si>
  <si>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</si>
  <si>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</si>
  <si>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</si>
  <si>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</si>
  <si>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</si>
  <si>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</si>
  <si>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</si>
  <si>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</si>
  <si>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</si>
  <si>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</si>
  <si>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</si>
  <si>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</si>
  <si>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</si>
  <si>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</si>
  <si>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</si>
  <si>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</si>
  <si>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</si>
  <si>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</si>
  <si>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</si>
  <si>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</si>
  <si>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</si>
  <si>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</si>
  <si>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</si>
  <si>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</si>
  <si>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</si>
  <si>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</si>
  <si>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</si>
  <si>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</si>
  <si>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</si>
  <si>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</si>
  <si>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</si>
  <si>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</si>
  <si>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</si>
  <si>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</si>
  <si>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</si>
  <si>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</si>
  <si>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</si>
  <si>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</si>
  <si>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</si>
  <si>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</si>
  <si>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</si>
  <si>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</si>
  <si>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</si>
  <si>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</si>
  <si>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</si>
  <si>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</si>
  <si>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</si>
  <si>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</si>
  <si>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</si>
  <si>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</si>
  <si>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</si>
  <si>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</si>
  <si>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</si>
  <si>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</si>
  <si>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</si>
  <si>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</si>
  <si>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</si>
  <si>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</si>
  <si>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</si>
  <si>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</si>
  <si>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</si>
  <si>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</si>
  <si>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</si>
  <si>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</si>
  <si>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</si>
  <si>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</si>
  <si>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</si>
  <si>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</si>
  <si>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</si>
  <si>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</si>
  <si>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</si>
  <si>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</si>
  <si>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</si>
  <si>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</si>
  <si>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</si>
  <si>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</si>
  <si>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</si>
  <si>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</si>
  <si>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</si>
  <si>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</si>
  <si>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</si>
  <si>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</si>
  <si>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</si>
  <si>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</si>
  <si>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</si>
  <si>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</si>
  <si>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</si>
  <si>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</si>
  <si>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</si>
  <si>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</si>
  <si>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</si>
  <si>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</si>
  <si>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</si>
  <si>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</si>
  <si>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</si>
  <si>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</si>
  <si>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</si>
  <si>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</si>
  <si>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</si>
  <si>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</si>
  <si>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</si>
  <si>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</si>
  <si>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</si>
  <si>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</si>
  <si>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</si>
  <si>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</si>
  <si>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</si>
  <si>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</si>
  <si>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</si>
  <si>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</si>
  <si>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</si>
  <si>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</si>
  <si>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</si>
  <si>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</si>
  <si>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</si>
  <si>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</si>
  <si>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</si>
  <si>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</si>
  <si>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</si>
  <si>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</si>
  <si>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</si>
  <si>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</si>
  <si>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</si>
  <si>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</si>
  <si>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</si>
  <si>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</si>
  <si>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</si>
  <si>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</si>
  <si>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</si>
  <si>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</si>
  <si>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</si>
  <si>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</si>
  <si>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</si>
  <si>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</si>
  <si>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</si>
  <si>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</si>
  <si>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</si>
  <si>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</si>
  <si>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</si>
  <si>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</si>
  <si>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</si>
  <si>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</si>
  <si>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</si>
  <si>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</si>
  <si>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</si>
  <si>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</si>
  <si>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</si>
  <si>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</si>
  <si>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</si>
  <si>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</si>
  <si>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</si>
  <si>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</si>
  <si>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</si>
  <si>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</si>
  <si>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</si>
  <si>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</si>
  <si>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</si>
  <si>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</si>
  <si>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</si>
  <si>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</si>
  <si>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</si>
  <si>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</si>
  <si>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</si>
  <si>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</si>
  <si>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</si>
  <si>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</si>
  <si>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</si>
  <si>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</si>
  <si>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</si>
  <si>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</si>
  <si>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</si>
  <si>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</si>
  <si>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</si>
  <si>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</si>
  <si>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</si>
  <si>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</si>
  <si>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</si>
  <si>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</si>
  <si>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</si>
  <si>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</si>
  <si>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</si>
  <si>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</si>
  <si>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</si>
  <si>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</si>
  <si>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</si>
  <si>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</si>
  <si>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</si>
  <si>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</si>
  <si>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</si>
  <si>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</si>
  <si>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</si>
  <si>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</si>
  <si>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</si>
  <si>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</si>
  <si>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</si>
  <si>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</si>
  <si>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</si>
  <si>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</si>
  <si>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</si>
  <si>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</si>
  <si>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</si>
  <si>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</si>
  <si>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</si>
  <si>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</si>
  <si>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</si>
  <si>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</si>
  <si>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</si>
  <si>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</si>
  <si>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</si>
  <si>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</si>
  <si>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</si>
  <si>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</si>
  <si>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</si>
  <si>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</si>
  <si>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</si>
  <si>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</si>
  <si>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</si>
  <si>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</si>
  <si>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</si>
  <si>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</si>
  <si>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</si>
  <si>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</si>
  <si>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</si>
  <si>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</si>
  <si>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</si>
  <si>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</si>
  <si>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</si>
  <si>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</si>
  <si>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</si>
  <si>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</si>
  <si>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</si>
  <si>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</si>
  <si>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</si>
  <si>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</si>
  <si>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</si>
  <si>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</si>
  <si>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</si>
  <si>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</si>
  <si>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</si>
  <si>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</si>
  <si>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</si>
  <si>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</si>
  <si>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</si>
  <si>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</si>
  <si>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</si>
  <si>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</si>
  <si>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</si>
  <si>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</si>
  <si>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</si>
  <si>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</si>
  <si>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</si>
  <si>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</si>
  <si>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</si>
  <si>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</si>
  <si>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</si>
  <si>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</si>
  <si>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</si>
  <si>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</si>
  <si>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</si>
  <si>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</si>
  <si>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</si>
  <si>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</si>
  <si>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</si>
  <si>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</si>
  <si>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</si>
  <si>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</si>
  <si>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</si>
  <si>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</si>
  <si>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</si>
  <si>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</si>
  <si>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</si>
  <si>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</si>
  <si>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</si>
  <si>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</si>
  <si>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</si>
  <si>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</si>
  <si>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</si>
  <si>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</si>
  <si>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</si>
  <si>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</si>
  <si>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</si>
  <si>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</si>
  <si>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</si>
  <si>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</si>
  <si>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</si>
  <si>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</si>
  <si>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</si>
  <si>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</si>
  <si>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</si>
  <si>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</si>
  <si>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</si>
  <si>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</si>
  <si>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</si>
  <si>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</si>
  <si>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</si>
  <si>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</si>
  <si>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</si>
  <si>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</si>
  <si>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</si>
  <si>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</si>
  <si>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</si>
  <si>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</si>
  <si>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</si>
  <si>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</si>
  <si>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</si>
  <si>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</si>
  <si>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</si>
  <si>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</si>
  <si>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</si>
  <si>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</si>
  <si>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</si>
  <si>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</si>
  <si>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</si>
  <si>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</si>
  <si>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</si>
  <si>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</si>
  <si>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</si>
  <si>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</si>
  <si>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</si>
  <si>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</si>
  <si>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</si>
  <si>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</si>
  <si>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</si>
  <si>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</si>
  <si>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</si>
  <si>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</si>
  <si>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</si>
  <si>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</si>
  <si>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</si>
  <si>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</si>
  <si>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</si>
  <si>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</si>
  <si>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</si>
  <si>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</si>
  <si>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</si>
  <si>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</si>
  <si>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</si>
  <si>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</si>
  <si>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</si>
  <si>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</si>
  <si>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</si>
  <si>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</si>
  <si>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</si>
  <si>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</si>
  <si>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</si>
  <si>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</si>
  <si>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</si>
  <si>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</si>
  <si>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</si>
  <si>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</si>
  <si>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</si>
  <si>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</si>
  <si>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</si>
  <si>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</si>
  <si>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</si>
  <si>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</si>
  <si>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</si>
  <si>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</si>
  <si>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</si>
  <si>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</si>
  <si>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</si>
  <si>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</si>
  <si>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</si>
  <si>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</si>
  <si>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</si>
  <si>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</si>
  <si>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</si>
  <si>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</si>
  <si>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</si>
  <si>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</si>
  <si>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</si>
  <si>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</si>
  <si>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</si>
  <si>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</si>
  <si>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</si>
  <si>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</si>
  <si>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</si>
  <si>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</si>
  <si>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</si>
  <si>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</si>
  <si>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</si>
  <si>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</si>
  <si>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</si>
  <si>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</si>
  <si>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</si>
  <si>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</si>
  <si>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</si>
  <si>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</si>
  <si>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</si>
  <si>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</si>
  <si>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</si>
  <si>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</si>
  <si>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</si>
  <si>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</si>
  <si>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</si>
  <si>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</si>
  <si>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</si>
  <si>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</si>
  <si>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</si>
  <si>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</si>
  <si>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</si>
  <si>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</si>
  <si>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</si>
  <si>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</si>
  <si>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</si>
  <si>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</si>
  <si>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</si>
  <si>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</si>
  <si>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</si>
  <si>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</si>
  <si>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</si>
  <si>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</si>
  <si>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</si>
  <si>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</si>
  <si>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</si>
  <si>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</si>
  <si>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</si>
  <si>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</si>
  <si>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</si>
  <si>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</si>
  <si>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</si>
  <si>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</si>
  <si>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</si>
  <si>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</si>
  <si>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</si>
  <si>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</si>
  <si>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</si>
  <si>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</si>
  <si>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</si>
  <si>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</si>
  <si>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</si>
  <si>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</si>
  <si>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</si>
  <si>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</si>
  <si>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</si>
  <si>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</si>
  <si>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</si>
  <si>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</si>
  <si>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</si>
  <si>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</si>
  <si>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</si>
  <si>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</si>
  <si>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</si>
  <si>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</si>
  <si>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</si>
  <si>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</si>
  <si>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</si>
  <si>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</si>
  <si>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</si>
  <si>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</si>
  <si>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</si>
  <si>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</si>
  <si>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</si>
  <si>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</si>
  <si>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</si>
  <si>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</si>
  <si>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</si>
  <si>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</si>
  <si>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</si>
  <si>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</si>
  <si>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</si>
  <si>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</si>
  <si>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</si>
  <si>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</si>
  <si>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</si>
  <si>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</si>
  <si>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</si>
  <si>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</si>
  <si>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</si>
  <si>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</si>
  <si>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</si>
  <si>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</si>
  <si>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</si>
  <si>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</si>
  <si>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</si>
  <si>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</si>
  <si>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</si>
  <si>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</si>
  <si>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</si>
  <si>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</si>
  <si>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</si>
  <si>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</si>
  <si>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</si>
  <si>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</si>
  <si>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</si>
  <si>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</si>
  <si>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</si>
  <si>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</si>
  <si>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</si>
  <si>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</si>
  <si>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</si>
  <si>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</si>
  <si>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</si>
  <si>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</si>
  <si>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</si>
  <si>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</si>
  <si>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</si>
  <si>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</si>
  <si>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</si>
  <si>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</si>
  <si>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</si>
  <si>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</si>
  <si>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</si>
  <si>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</si>
  <si>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</si>
  <si>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</si>
  <si>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</si>
  <si>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</si>
  <si>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</si>
  <si>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</si>
  <si>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</si>
  <si>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</si>
  <si>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</si>
  <si>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</si>
  <si>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</si>
  <si>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</si>
  <si>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</si>
  <si>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</si>
  <si>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</si>
  <si>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</si>
  <si>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</si>
  <si>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</si>
  <si>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</si>
  <si>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</si>
  <si>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</si>
  <si>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</si>
  <si>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</si>
  <si>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</si>
  <si>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</si>
  <si>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</si>
  <si>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</si>
  <si>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</si>
  <si>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</si>
  <si>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</si>
  <si>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</si>
  <si>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</si>
  <si>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</si>
  <si>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</si>
  <si>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</si>
  <si>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</si>
  <si>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</si>
  <si>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</si>
  <si>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</si>
  <si>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</si>
  <si>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</si>
  <si>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</si>
  <si>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</si>
  <si>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</si>
  <si>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</si>
  <si>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</si>
  <si>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</si>
  <si>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</si>
  <si>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</si>
  <si>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</si>
  <si>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</si>
  <si>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</si>
  <si>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</si>
  <si>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</si>
  <si>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</si>
  <si>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</si>
  <si>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</si>
  <si>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</si>
  <si>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</si>
  <si>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</si>
  <si>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</si>
  <si>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</si>
  <si>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</si>
  <si>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</si>
  <si>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</si>
  <si>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</si>
  <si>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</si>
  <si>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</si>
  <si>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</si>
  <si>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</si>
  <si>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</si>
  <si>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</si>
  <si>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</si>
  <si>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</si>
  <si>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</si>
  <si>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</si>
  <si>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</si>
  <si>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</si>
  <si>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</si>
  <si>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</si>
  <si>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</si>
  <si>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</si>
  <si>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</si>
  <si>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</si>
  <si>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</si>
  <si>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</si>
  <si>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</si>
  <si>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</si>
  <si>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</si>
  <si>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</si>
  <si>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</si>
  <si>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</si>
  <si>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</si>
  <si>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</si>
  <si>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</si>
  <si>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</si>
  <si>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</si>
  <si>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</si>
  <si>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</si>
  <si>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</si>
  <si>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</si>
  <si>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</si>
  <si>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</si>
  <si>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</si>
  <si>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</si>
  <si>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</si>
  <si>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</si>
  <si>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</si>
  <si>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</si>
  <si>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</si>
  <si>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</si>
  <si>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</si>
  <si>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</si>
  <si>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</si>
  <si>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</si>
  <si>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</si>
  <si>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</si>
  <si>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</si>
  <si>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</si>
  <si>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</si>
  <si>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</si>
  <si>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</si>
  <si>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</si>
  <si>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</si>
  <si>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</si>
  <si>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</si>
  <si>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</si>
  <si>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</si>
  <si>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</si>
  <si>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</si>
  <si>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</si>
  <si>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</si>
  <si>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</si>
  <si>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</si>
  <si>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</si>
  <si>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</si>
  <si>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</si>
  <si>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</si>
  <si>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</si>
  <si>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</si>
  <si>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</si>
  <si>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</si>
  <si>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</si>
  <si>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</si>
  <si>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</si>
  <si>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</si>
  <si>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</si>
  <si>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</si>
  <si>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</si>
  <si>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</si>
  <si>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</si>
  <si>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</si>
  <si>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</si>
  <si>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</si>
  <si>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</si>
  <si>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</si>
  <si>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</si>
  <si>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</si>
  <si>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</si>
  <si>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</si>
  <si>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</si>
  <si>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</si>
  <si>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</si>
  <si>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</si>
  <si>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</si>
  <si>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</si>
  <si>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</si>
  <si>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</si>
  <si>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</si>
  <si>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</si>
  <si>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</si>
  <si>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</si>
  <si>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</si>
  <si>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</si>
  <si>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</si>
  <si>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</si>
  <si>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</si>
  <si>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</si>
  <si>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</si>
  <si>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</si>
  <si>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</si>
  <si>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</si>
  <si>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</si>
  <si>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</si>
  <si>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</si>
  <si>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</si>
  <si>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</si>
  <si>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</si>
  <si>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</si>
  <si>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</si>
  <si>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</si>
  <si>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</si>
  <si>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</si>
  <si>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</si>
  <si>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</si>
  <si>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</si>
  <si>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</si>
  <si>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</si>
  <si>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</si>
  <si>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</si>
  <si>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</si>
  <si>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</si>
  <si>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</si>
  <si>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</si>
  <si>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</si>
  <si>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</si>
  <si>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</si>
  <si>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</si>
  <si>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</si>
  <si>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</si>
  <si>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</si>
  <si>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</si>
  <si>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</si>
  <si>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</si>
  <si>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</si>
  <si>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</si>
  <si>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</si>
  <si>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</si>
  <si>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</si>
  <si>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</si>
  <si>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</si>
  <si>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</si>
  <si>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</si>
  <si>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</si>
  <si>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</si>
  <si>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</si>
  <si>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</si>
  <si>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</si>
  <si>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</si>
  <si>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</si>
  <si>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</si>
  <si>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</si>
  <si>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</si>
  <si>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</si>
  <si>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</si>
  <si>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</si>
  <si>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</si>
  <si>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</si>
  <si>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</si>
  <si>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</si>
  <si>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</si>
  <si>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</si>
  <si>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</si>
  <si>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</si>
  <si>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</si>
  <si>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</si>
  <si>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</si>
  <si>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</si>
  <si>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</si>
  <si>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</si>
  <si>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</si>
  <si>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</si>
  <si>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</si>
  <si>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</si>
  <si>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</si>
  <si>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</si>
  <si>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</si>
  <si>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</si>
  <si>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</si>
  <si>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</si>
  <si>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</si>
  <si>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</si>
  <si>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</si>
  <si>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</si>
  <si>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</si>
  <si>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</si>
  <si>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</si>
  <si>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</si>
  <si>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</si>
  <si>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</si>
  <si>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</si>
  <si>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</si>
  <si>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</si>
  <si>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</si>
  <si>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</si>
  <si>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</si>
  <si>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</si>
  <si>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</si>
  <si>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</si>
  <si>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</si>
  <si>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</si>
  <si>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</si>
  <si>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</si>
  <si>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</si>
  <si>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</si>
  <si>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</si>
  <si>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</si>
  <si>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</si>
  <si>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</si>
  <si>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</si>
  <si>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</si>
  <si>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</si>
  <si>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</si>
  <si>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</si>
  <si>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</si>
  <si>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</si>
  <si>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</si>
  <si>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</si>
  <si>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</si>
  <si>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</si>
  <si>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</si>
  <si>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</si>
  <si>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</si>
  <si>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</si>
  <si>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</si>
  <si>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</si>
  <si>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</si>
  <si>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</si>
  <si>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</si>
  <si>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</si>
  <si>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</si>
  <si>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</si>
  <si>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</si>
  <si>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</si>
  <si>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</si>
  <si>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</si>
  <si>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</si>
  <si>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</si>
  <si>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</si>
  <si>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</si>
  <si>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</si>
  <si>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</si>
  <si>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</si>
  <si>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</si>
  <si>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</si>
  <si>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</si>
  <si>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</si>
  <si>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</si>
  <si>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</si>
  <si>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</si>
  <si>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</si>
  <si>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</si>
  <si>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</si>
  <si>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</si>
  <si>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</si>
  <si>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</si>
  <si>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</si>
  <si>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</si>
  <si>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</si>
  <si>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</si>
  <si>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</si>
  <si>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</si>
  <si>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</si>
  <si>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</si>
  <si>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</si>
  <si>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</si>
  <si>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</si>
  <si>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</si>
  <si>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</si>
  <si>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</si>
  <si>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</si>
  <si>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</si>
  <si>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</si>
  <si>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</si>
  <si>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</si>
  <si>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</si>
  <si>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</si>
  <si>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</si>
  <si>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</si>
  <si>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</si>
  <si>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</si>
  <si>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</si>
  <si>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</si>
  <si>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</si>
  <si>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</si>
  <si>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</si>
  <si>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</si>
  <si>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</si>
  <si>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</si>
  <si>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</si>
  <si>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</si>
  <si>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</si>
  <si>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</si>
  <si>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</si>
  <si>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</si>
  <si>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</si>
  <si>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</si>
  <si>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</si>
  <si>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</si>
  <si>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</si>
  <si>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</si>
  <si>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</si>
  <si>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</si>
  <si>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</si>
  <si>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</si>
  <si>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</si>
  <si>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</si>
  <si>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</si>
  <si>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</si>
  <si>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</si>
  <si>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</si>
  <si>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</si>
  <si>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</si>
  <si>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</si>
  <si>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</si>
  <si>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</si>
  <si>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</si>
  <si>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</si>
  <si>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</si>
  <si>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</si>
  <si>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</si>
  <si>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</si>
  <si>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</si>
  <si>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</si>
  <si>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</si>
  <si>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</si>
  <si>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</si>
  <si>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</si>
  <si>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</si>
  <si>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</si>
  <si>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</si>
  <si>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</si>
  <si>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</si>
  <si>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</si>
  <si>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</si>
  <si>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</si>
  <si>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</si>
  <si>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</si>
  <si>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</si>
  <si>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</si>
  <si>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</si>
  <si>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</si>
  <si>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</si>
  <si>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</si>
  <si>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</si>
  <si>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</si>
  <si>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</si>
  <si>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</si>
  <si>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</si>
  <si>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</si>
  <si>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</si>
  <si>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</si>
  <si>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</si>
  <si>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</si>
  <si>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</si>
  <si>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</si>
  <si>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</si>
  <si>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</si>
  <si>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</si>
  <si>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</si>
  <si>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</si>
  <si>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</si>
  <si>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</si>
  <si>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</si>
  <si>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</si>
  <si>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</si>
  <si>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</si>
  <si>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</si>
  <si>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</si>
  <si>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</si>
  <si>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</si>
  <si>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</si>
  <si>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</si>
  <si>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</si>
  <si>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</si>
  <si>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</si>
  <si>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</si>
  <si>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</si>
  <si>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</si>
  <si>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</si>
  <si>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</si>
  <si>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</si>
  <si>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</si>
  <si>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</si>
  <si>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</si>
  <si>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</si>
  <si>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</si>
  <si>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</si>
  <si>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</si>
  <si>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</si>
  <si>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</si>
  <si>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</si>
  <si>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</si>
  <si>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</si>
  <si>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</si>
  <si>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</si>
  <si>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</si>
  <si>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</si>
  <si>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</si>
  <si>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</si>
  <si>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</si>
  <si>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</si>
  <si>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</si>
  <si>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</si>
  <si>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</si>
  <si>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</si>
  <si>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</si>
  <si>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</si>
  <si>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</si>
  <si>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</si>
  <si>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</si>
  <si>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</si>
  <si>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</si>
  <si>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</si>
  <si>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</si>
  <si>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</si>
  <si>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</si>
  <si>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</si>
  <si>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</si>
  <si>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</si>
  <si>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</si>
  <si>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</si>
  <si>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</si>
  <si>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</si>
  <si>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</si>
  <si>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</si>
  <si>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</si>
  <si>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</si>
  <si>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</si>
  <si>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</si>
  <si>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</si>
  <si>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</si>
  <si>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</si>
  <si>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</si>
  <si>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</si>
  <si>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</si>
  <si>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</si>
  <si>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</si>
  <si>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</si>
  <si>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</si>
  <si>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</si>
  <si>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</si>
  <si>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</si>
  <si>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</si>
  <si>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</si>
  <si>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</si>
  <si>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</si>
  <si>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</si>
  <si>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</si>
  <si>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</si>
  <si>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</si>
  <si>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</si>
  <si>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</si>
  <si>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</si>
  <si>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</si>
  <si>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</si>
  <si>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</si>
  <si>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</si>
  <si>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</si>
  <si>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</si>
  <si>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</si>
  <si>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</si>
  <si>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</si>
  <si>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</si>
  <si>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</si>
  <si>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</si>
  <si>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</si>
  <si>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</si>
  <si>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</si>
  <si>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</si>
  <si>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</si>
  <si>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</si>
  <si>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</si>
  <si>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</si>
  <si>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</si>
  <si>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</si>
  <si>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</si>
  <si>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</si>
  <si>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</si>
  <si>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</si>
  <si>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</si>
  <si>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</si>
  <si>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</si>
  <si>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</si>
  <si>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</si>
  <si>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</si>
  <si>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</si>
  <si>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</si>
  <si>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</si>
  <si>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</si>
  <si>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</si>
  <si>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</si>
  <si>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</si>
  <si>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</si>
  <si>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</si>
  <si>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</si>
  <si>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</si>
  <si>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</si>
  <si>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</si>
  <si>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</si>
  <si>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</si>
  <si>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</si>
  <si>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</si>
  <si>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</si>
  <si>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</si>
  <si>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</si>
  <si>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</si>
  <si>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</si>
  <si>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</si>
  <si>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</si>
  <si>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</si>
  <si>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</si>
  <si>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</si>
  <si>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</si>
  <si>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</si>
  <si>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</si>
  <si>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</si>
  <si>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</si>
  <si>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</si>
  <si>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</si>
  <si>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</si>
  <si>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</si>
  <si>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</si>
  <si>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</si>
  <si>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</si>
  <si>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</si>
  <si>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</si>
  <si>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</si>
  <si>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</si>
  <si>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</si>
  <si>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</si>
  <si>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</si>
  <si>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</si>
  <si>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</si>
  <si>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</si>
  <si>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</si>
  <si>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</si>
  <si>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</si>
  <si>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</si>
  <si>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</si>
  <si>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</si>
  <si>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</si>
  <si>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</si>
  <si>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</si>
  <si>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</si>
  <si>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</si>
  <si>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</si>
  <si>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</si>
  <si>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</si>
  <si>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</si>
  <si>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</si>
  <si>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</si>
  <si>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</si>
  <si>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</si>
  <si>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</si>
  <si>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</si>
  <si>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</si>
  <si>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</si>
  <si>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</si>
  <si>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</si>
  <si>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</si>
  <si>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</si>
  <si>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</si>
  <si>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</si>
  <si>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</si>
  <si>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</si>
  <si>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</si>
  <si>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</si>
  <si>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</si>
  <si>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</si>
  <si>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</si>
  <si>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</si>
  <si>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</si>
  <si>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</si>
  <si>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</si>
  <si>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</si>
  <si>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</si>
  <si>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</si>
  <si>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</si>
  <si>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</si>
  <si>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</si>
  <si>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</si>
  <si>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</si>
  <si>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</si>
  <si>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</si>
  <si>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</si>
  <si>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</si>
  <si>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</si>
  <si>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</si>
  <si>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</si>
  <si>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</si>
  <si>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</si>
  <si>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</si>
  <si>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</si>
  <si>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</si>
  <si>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</si>
  <si>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</si>
  <si>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</si>
  <si>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</si>
  <si>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</si>
  <si>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</si>
  <si>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</si>
  <si>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</si>
  <si>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</si>
  <si>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</si>
  <si>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</si>
  <si>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</si>
  <si>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</si>
  <si>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</si>
  <si>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</si>
  <si>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</si>
  <si>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</si>
  <si>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</si>
  <si>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</si>
  <si>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</si>
  <si>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</si>
  <si>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</si>
  <si>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</si>
  <si>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</si>
  <si>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</si>
  <si>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</si>
  <si>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</si>
  <si>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</si>
  <si>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</si>
  <si>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</si>
  <si>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</si>
  <si>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</si>
  <si>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</si>
  <si>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</si>
  <si>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</si>
  <si>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</si>
  <si>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</si>
  <si>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</si>
  <si>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</si>
  <si>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</si>
  <si>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</si>
  <si>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</si>
  <si>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</si>
  <si>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</si>
  <si>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</si>
  <si>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</si>
  <si>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</si>
  <si>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</si>
  <si>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</si>
  <si>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</si>
  <si>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</si>
  <si>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</si>
  <si>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</si>
  <si>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</si>
  <si>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</si>
  <si>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</si>
  <si>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</si>
  <si>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</si>
  <si>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</si>
  <si>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</si>
  <si>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</si>
  <si>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</si>
  <si>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</si>
  <si>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</si>
  <si>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</si>
  <si>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</si>
  <si>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</si>
  <si>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</si>
  <si>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</si>
  <si>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</si>
  <si>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</si>
  <si>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</si>
  <si>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</si>
  <si>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</si>
  <si>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</si>
  <si>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</si>
  <si>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</si>
  <si>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</si>
  <si>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</si>
  <si>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</si>
  <si>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</si>
  <si>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</si>
  <si>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</si>
  <si>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</si>
  <si>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</si>
  <si>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</si>
  <si>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</si>
  <si>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</si>
  <si>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</si>
  <si>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</si>
  <si>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</si>
  <si>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</si>
  <si>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</si>
  <si>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</si>
  <si>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</si>
  <si>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</si>
  <si>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</si>
  <si>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</si>
  <si>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</si>
  <si>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</si>
  <si>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</si>
  <si>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</si>
  <si>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</si>
  <si>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</si>
  <si>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</si>
  <si>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</si>
  <si>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</si>
  <si>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</si>
  <si>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</si>
  <si>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</si>
  <si>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</si>
  <si>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</si>
  <si>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</si>
  <si>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</si>
  <si>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</si>
  <si>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</si>
  <si>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</si>
  <si>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</si>
  <si>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</si>
  <si>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</si>
  <si>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</si>
  <si>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</si>
  <si>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</si>
  <si>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</si>
  <si>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</si>
  <si>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</si>
  <si>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</si>
  <si>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</si>
  <si>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</si>
  <si>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</si>
  <si>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</si>
  <si>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</si>
  <si>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</si>
  <si>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</si>
  <si>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</si>
  <si>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</si>
  <si>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</si>
  <si>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</si>
  <si>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</si>
  <si>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</si>
  <si>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</si>
  <si>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</si>
  <si>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</si>
  <si>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</si>
  <si>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</si>
  <si>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</si>
  <si>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</si>
  <si>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</si>
  <si>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</si>
  <si>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</si>
  <si>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</si>
  <si>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</si>
  <si>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</si>
  <si>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</si>
  <si>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</si>
  <si>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</si>
  <si>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</si>
  <si>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</si>
  <si>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</si>
  <si>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</si>
  <si>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</si>
  <si>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</si>
  <si>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</si>
  <si>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</si>
  <si>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</si>
  <si>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</si>
  <si>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</si>
  <si>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</si>
  <si>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</si>
  <si>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</si>
  <si>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</si>
  <si>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</si>
  <si>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</si>
  <si>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</si>
  <si>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</si>
  <si>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</si>
  <si>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</si>
  <si>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</si>
  <si>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</si>
  <si>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</si>
  <si>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</si>
  <si>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</si>
  <si>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</si>
  <si>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</si>
  <si>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</si>
  <si>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</si>
  <si>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</si>
  <si>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</si>
  <si>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</si>
  <si>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</si>
  <si>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</si>
  <si>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</si>
  <si>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</si>
  <si>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</si>
  <si>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</si>
  <si>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</si>
  <si>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</si>
  <si>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</si>
  <si>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</si>
  <si>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</si>
  <si>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</si>
  <si>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</si>
  <si>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</si>
  <si>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</si>
  <si>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</si>
  <si>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</si>
  <si>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</si>
  <si>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</si>
  <si>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</si>
  <si>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</si>
  <si>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</si>
  <si>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</si>
  <si>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</si>
  <si>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</si>
  <si>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</si>
  <si>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</si>
  <si>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</si>
  <si>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</si>
  <si>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</si>
  <si>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</si>
  <si>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</si>
  <si>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</si>
  <si>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</si>
  <si>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</si>
  <si>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</si>
  <si>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</si>
  <si>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</si>
  <si>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</si>
  <si>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</si>
  <si>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</si>
  <si>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</si>
  <si>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</si>
  <si>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</si>
  <si>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</si>
  <si>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</si>
  <si>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</si>
  <si>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</si>
  <si>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</si>
  <si>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</si>
  <si>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</si>
  <si>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</si>
  <si>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</si>
  <si>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</si>
  <si>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</si>
  <si>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</si>
  <si>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</si>
  <si>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</si>
  <si>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</si>
  <si>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</si>
  <si>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</si>
  <si>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</si>
  <si>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</si>
  <si>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</si>
  <si>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</si>
  <si>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</si>
  <si>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</si>
  <si>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</si>
  <si>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</si>
  <si>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</si>
  <si>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</si>
  <si>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</si>
  <si>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</si>
  <si>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</si>
  <si>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</si>
  <si>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</si>
  <si>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</si>
  <si>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</si>
  <si>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</si>
  <si>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</si>
  <si>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</si>
  <si>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</si>
  <si>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</si>
  <si>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</si>
  <si>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</si>
  <si>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</si>
  <si>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</si>
  <si>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</si>
  <si>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</si>
  <si>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</si>
  <si>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</si>
  <si>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</si>
  <si>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</si>
  <si>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</si>
  <si>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</si>
  <si>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</si>
  <si>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</si>
  <si>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</si>
  <si>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</si>
  <si>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</si>
  <si>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</si>
  <si>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</si>
  <si>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</si>
  <si>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</si>
  <si>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</si>
  <si>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</si>
  <si>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</si>
  <si>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</si>
  <si>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</si>
  <si>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</si>
  <si>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</si>
  <si>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</si>
  <si>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</si>
  <si>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</si>
  <si>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</si>
  <si>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</si>
  <si>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</si>
  <si>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</si>
  <si>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</si>
  <si>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</si>
  <si>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</si>
  <si>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</si>
  <si>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</si>
  <si>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</si>
  <si>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</si>
  <si>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</si>
  <si>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</si>
  <si>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</si>
  <si>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</si>
  <si>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</si>
  <si>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</si>
  <si>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</si>
  <si>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</si>
  <si>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</si>
  <si>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</si>
  <si>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</si>
  <si>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</si>
  <si>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</si>
  <si>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</si>
  <si>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</si>
  <si>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</si>
  <si>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</si>
  <si>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</si>
  <si>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</si>
  <si>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</si>
  <si>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</si>
  <si>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</si>
  <si>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</si>
  <si>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</si>
  <si>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</si>
  <si>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</si>
  <si>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</si>
  <si>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</si>
  <si>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</si>
  <si>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</si>
  <si>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</si>
  <si>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</si>
  <si>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</si>
  <si>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</si>
  <si>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</si>
  <si>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</si>
  <si>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</si>
  <si>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</si>
  <si>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</si>
  <si>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</si>
  <si>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</si>
  <si>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</si>
  <si>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</si>
  <si>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</si>
  <si>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</si>
  <si>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</si>
  <si>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</si>
  <si>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</si>
  <si>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</si>
  <si>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</si>
  <si>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</si>
  <si>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</si>
  <si>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</si>
  <si>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</si>
  <si>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</si>
  <si>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</si>
  <si>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</si>
  <si>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</si>
  <si>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</si>
  <si>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</si>
  <si>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</si>
  <si>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</si>
  <si>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</si>
  <si>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</si>
  <si>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</si>
  <si>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</si>
  <si>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</si>
  <si>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</si>
  <si>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</si>
  <si>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</si>
  <si>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</si>
  <si>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</si>
  <si>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</si>
  <si>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</si>
  <si>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</si>
  <si>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</si>
  <si>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</si>
  <si>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</si>
  <si>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</si>
  <si>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</si>
  <si>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</si>
  <si>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</si>
  <si>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</si>
  <si>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</si>
  <si>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</si>
  <si>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</si>
  <si>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</si>
  <si>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</si>
  <si>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</si>
  <si>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</si>
  <si>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</si>
  <si>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</si>
  <si>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</si>
  <si>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</si>
  <si>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</si>
  <si>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</si>
  <si>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</si>
  <si>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</si>
  <si>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Full Coffee Type</t>
  </si>
  <si>
    <t>Grand Total</t>
  </si>
  <si>
    <t>2019</t>
  </si>
  <si>
    <t>Feb</t>
  </si>
  <si>
    <t>Mar</t>
  </si>
  <si>
    <t>Apr</t>
  </si>
  <si>
    <t>May</t>
  </si>
  <si>
    <t>Jun</t>
  </si>
  <si>
    <t>Jul</t>
  </si>
  <si>
    <t>Aug</t>
  </si>
  <si>
    <t>Arabica</t>
  </si>
  <si>
    <t>Liberica</t>
  </si>
  <si>
    <t>Robusta</t>
  </si>
  <si>
    <t>Sum of Sales</t>
  </si>
  <si>
    <t>Years (Order Date)</t>
  </si>
  <si>
    <t>Months (Order Date)</t>
  </si>
  <si>
    <t>2019 Total</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</si>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</sst>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44" fontId="0" fillId="0" borderId="0" xfId="1" applyFont="1"/>
    <xf numFmtId="0" fontId="0" fillId="0" borderId="0" xfId="0" pivotButton="1"/>
    <xf numFmtId="3" fontId="0" fillId="0" borderId="0" xfId="0" applyNumberFormat="1"/>
    <xf numFmtId="44" fontId="0" fillId="0" borderId="0" xfId="0" applyNumberFormat="1"/>
  </cellXfs>
  <cellStyles count="2">
    <cellStyle name="Currency" xfId="1" builtinId="4"/>
    <cellStyle name="Normal" xfId="0" builtinId="0"/>
  </cellStyles>
  <dxfs count="19">
    <dxf>
      <numFmt numFmtId="34" formatCode="_(&quot;$&quot;* #,##0.00_);_(&quot;$&quot;* \(#,##0.00\);_(&quot;$&quot;* &quot;-&quot;??_);_(@_)"/>
    </dxf>
    <dxf>
      <numFmt numFmtId="1" formatCode="0"/>
    </dxf>
    <dxf>
      <numFmt numFmtId="3" formatCode="#,##0"/>
    </dxf>
    <dxf>
      <font>
        <b/>
        <i val="0"/>
        <color theme="0"/>
        <name val="Calibri"/>
        <family val="2"/>
        <scheme val="minor"/>
      </font>
    </dxf>
    <dxf>
      <fill>
        <patternFill>
          <bgColor theme="8" tint="-0.24994659260841701"/>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8" tint="-0.24994659260841701"/>
        <name val="Calibri"/>
        <family val="2"/>
        <scheme val="minor"/>
      </font>
      <fill>
        <patternFill>
          <bgColor theme="0"/>
        </patternFill>
      </fill>
    </dxf>
    <dxf>
      <font>
        <b/>
        <i val="0"/>
        <color theme="4" tint="-0.24994659260841701"/>
        <name val="Calibri"/>
        <family val="2"/>
        <scheme val="minor"/>
      </font>
      <fill>
        <patternFill patternType="solid">
          <fgColor theme="0"/>
          <bgColor theme="8"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lue" pivot="0" table="0" count="6" xr9:uid="{A81C5CEB-54EF-40FC-8618-5B9C134D4E2C}">
      <tableStyleElement type="wholeTable" dxfId="4"/>
      <tableStyleElement type="headerRow" dxfId="3"/>
    </tableStyle>
    <tableStyle name="Timeline Style 1" pivot="0" table="0" count="9" xr9:uid="{69C3C934-08A2-4C69-B1EB-6DD3304C7D4A}">
      <tableStyleElement type="wholeTable" dxfId="18"/>
      <tableStyleElement type="headerRow" dxfId="17"/>
    </tableStyle>
  </tableStyles>
  <colors>
    <mruColors>
      <color rgb="FF3C1464"/>
      <color rgb="FFD1B2F0"/>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Blue">
        <x14:slicerStyle name="Blu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8" tint="0.39994506668294322"/>
            </patternFill>
          </fill>
        </dxf>
        <dxf>
          <fill>
            <patternFill patternType="solid">
              <fgColor theme="0" tint="-0.14996795556505021"/>
              <bgColor theme="0"/>
            </patternFill>
          </fill>
        </dxf>
        <dxf>
          <fill>
            <patternFill patternType="solid">
              <fgColor theme="0"/>
              <bgColor theme="8" tint="0.39994506668294322"/>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[coffeeOrdersData_updated.xlsx]CountryBarChart!TotalSales</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586-4207-A21F-B90E0624C358}"/>
            </c:ext>
          </c:extLst>
        </c:ser>
        <c:dLbls>
          <c:showLegendKey val="0"/>
          <c:showVal val="0"/>
          <c:showCatName val="0"/>
          <c:showSerName val="0"/>
          <c:showPercent val="0"/>
          <c:showBubbleSize val="0"/>
        </c:dLbls>
        <c:gapWidth val="219"/>
        <c:overlap val="-27"/>
        <c:axId val="1370467328"/>
        <c:axId val="1370467808"/>
      </c:barChart>
      <c:catAx>
        <c:axId val="13704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67808"/>
        <c:crosses val="autoZero"/>
        <c:auto val="1"/>
        <c:lblAlgn val="ctr"/>
        <c:lblOffset val="100"/>
        <c:noMultiLvlLbl val="0"/>
      </c:catAx>
      <c:valAx>
        <c:axId val="1370467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6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[coffeeOrdersData_updated.xlsx]Top5Country!TotalSales</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Top5Country!$B$3</c:f>
              <c:strCache>
                <c:ptCount val="1"/>
                <c:pt idx="0">
                  <c:v>Total</c:v>
                </c:pt>
              </c:strCache>
            </c:strRef>
          </c:tx>
          <c:spPr>
            <a:solidFill>
              <a:schemeClr val="accent1"/>
            </a:solidFill>
            <a:ln>
              <a:noFill/>
            </a:ln>
            <a:effectLst/>
          </c:spPr>
          <c:invertIfNegative val="0"/>
          <c:cat>
            <c:strRef>
              <c:f>Top5Country!$A$4:$A$9</c:f>
              <c:strCache>
                <c:ptCount val="5"/>
                <c:pt idx="0">
                  <c:v>Don Flintiff</c:v>
                </c:pt>
                <c:pt idx="1">
                  <c:v>Nealson Cuttler</c:v>
                </c:pt>
                <c:pt idx="2">
                  <c:v>Terri Farra</c:v>
                </c:pt>
                <c:pt idx="3">
                  <c:v>Brenn Dundredge</c:v>
                </c:pt>
                <c:pt idx="4">
                  <c:v>Allis Wilmore</c:v>
                </c:pt>
              </c:strCache>
            </c:strRef>
          </c:cat>
          <c:val>
            <c:numRef>
              <c:f>Top5Country!$B$4:$B$9</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A27-4EE1-8C4D-EB2DF4C396AC}"/>
            </c:ext>
          </c:extLst>
        </c:ser>
        <c:dLbls>
          <c:showLegendKey val="0"/>
          <c:showVal val="0"/>
          <c:showCatName val="0"/>
          <c:showSerName val="0"/>
          <c:showPercent val="0"/>
          <c:showBubbleSize val="0"/>
        </c:dLbls>
        <c:gapWidth val="219"/>
        <c:overlap val="-27"/>
        <c:axId val="1370467328"/>
        <c:axId val="1370467808"/>
      </c:barChart>
      <c:catAx>
        <c:axId val="13704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67808"/>
        <c:crosses val="autoZero"/>
        <c:auto val="1"/>
        <c:lblAlgn val="ctr"/>
        <c:lblOffset val="100"/>
        <c:noMultiLvlLbl val="0"/>
      </c:catAx>
      <c:valAx>
        <c:axId val="13704678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6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[coffeeOrdersData_updated.xlsx]TotalSales!TotalSales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TotalSales!$A$5:$B$13</c:f>
              <c:multiLvlStrCache>
                <c:ptCount val="7"/>
                <c:lvl>
                  <c:pt idx="0">
                    <c:v>Feb</c:v>
                  </c:pt>
                  <c:pt idx="1">
                    <c:v>Mar</c:v>
                  </c:pt>
                  <c:pt idx="2">
                    <c:v>Apr</c:v>
                  </c:pt>
                  <c:pt idx="3">
                    <c:v>May</c:v>
                  </c:pt>
                  <c:pt idx="4">
                    <c:v>Jun</c:v>
                  </c:pt>
                  <c:pt idx="5">
                    <c:v>Jul</c:v>
                  </c:pt>
                  <c:pt idx="6">
                    <c:v>Aug</c:v>
                  </c:pt>
                </c:lvl>
                <c:lvl>
                  <c:pt idx="0">
                    <c:v>2019</c:v>
                  </c:pt>
                </c:lvl>
              </c:multiLvlStrCache>
            </c:multiLvlStrRef>
          </c:cat>
          <c:val>
            <c:numRef>
              <c:f>TotalSales!$C$5:$C$13</c:f>
              <c:numCache>
                <c:formatCode>#,##0</c:formatCode>
                <c:ptCount val="7"/>
                <c:pt idx="0">
                  <c:v>5.97</c:v>
                </c:pt>
                <c:pt idx="5">
                  <c:v>17.91</c:v>
                </c:pt>
                <c:pt idx="6">
                  <c:v>17.91</c:v>
                </c:pt>
              </c:numCache>
            </c:numRef>
          </c:val>
          <c:smooth val="0"/>
          <c:extLst>
            <c:ext xmlns:c16="http://schemas.microsoft.com/office/drawing/2014/chart" uri="{C3380CC4-5D6E-409C-BE32-E72D297353CC}">
              <c16:uniqueId val="{00000000-A554-4591-B00C-44C14ACC639E}"/>
            </c:ext>
          </c:extLst>
        </c:ser>
        <c:ser>
          <c:idx val="1"/>
          <c:order val="1"/>
          <c:tx>
            <c:strRef>
              <c:f>TotalSales!$D$3:$D$4</c:f>
              <c:strCache>
                <c:ptCount val="1"/>
                <c:pt idx="0">
                  <c:v>Liberica</c:v>
                </c:pt>
              </c:strCache>
            </c:strRef>
          </c:tx>
          <c:spPr>
            <a:ln w="28575" cap="rnd">
              <a:solidFill>
                <a:schemeClr val="accent2"/>
              </a:solidFill>
              <a:round/>
            </a:ln>
            <a:effectLst/>
          </c:spPr>
          <c:marker>
            <c:symbol val="none"/>
          </c:marker>
          <c:cat>
            <c:multiLvlStrRef>
              <c:f>TotalSales!$A$5:$B$13</c:f>
              <c:multiLvlStrCache>
                <c:ptCount val="7"/>
                <c:lvl>
                  <c:pt idx="0">
                    <c:v>Feb</c:v>
                  </c:pt>
                  <c:pt idx="1">
                    <c:v>Mar</c:v>
                  </c:pt>
                  <c:pt idx="2">
                    <c:v>Apr</c:v>
                  </c:pt>
                  <c:pt idx="3">
                    <c:v>May</c:v>
                  </c:pt>
                  <c:pt idx="4">
                    <c:v>Jun</c:v>
                  </c:pt>
                  <c:pt idx="5">
                    <c:v>Jul</c:v>
                  </c:pt>
                  <c:pt idx="6">
                    <c:v>Aug</c:v>
                  </c:pt>
                </c:lvl>
                <c:lvl>
                  <c:pt idx="0">
                    <c:v>2019</c:v>
                  </c:pt>
                </c:lvl>
              </c:multiLvlStrCache>
            </c:multiLvlStrRef>
          </c:cat>
          <c:val>
            <c:numRef>
              <c:f>TotalSales!$D$5:$D$13</c:f>
              <c:numCache>
                <c:formatCode>#,##0</c:formatCode>
                <c:ptCount val="7"/>
                <c:pt idx="2">
                  <c:v>19.424999999999997</c:v>
                </c:pt>
              </c:numCache>
            </c:numRef>
          </c:val>
          <c:smooth val="0"/>
          <c:extLst>
            <c:ext xmlns:c16="http://schemas.microsoft.com/office/drawing/2014/chart" uri="{C3380CC4-5D6E-409C-BE32-E72D297353CC}">
              <c16:uniqueId val="{0000000C-A554-4591-B00C-44C14ACC639E}"/>
            </c:ext>
          </c:extLst>
        </c:ser>
        <c:ser>
          <c:idx val="2"/>
          <c:order val="2"/>
          <c:tx>
            <c:strRef>
              <c:f>TotalSales!$E$3:$E$4</c:f>
              <c:strCache>
                <c:ptCount val="1"/>
                <c:pt idx="0">
                  <c:v>Robusta</c:v>
                </c:pt>
              </c:strCache>
            </c:strRef>
          </c:tx>
          <c:spPr>
            <a:ln w="28575" cap="rnd">
              <a:solidFill>
                <a:schemeClr val="accent3"/>
              </a:solidFill>
              <a:round/>
            </a:ln>
            <a:effectLst/>
          </c:spPr>
          <c:marker>
            <c:symbol val="none"/>
          </c:marker>
          <c:cat>
            <c:multiLvlStrRef>
              <c:f>TotalSales!$A$5:$B$13</c:f>
              <c:multiLvlStrCache>
                <c:ptCount val="7"/>
                <c:lvl>
                  <c:pt idx="0">
                    <c:v>Feb</c:v>
                  </c:pt>
                  <c:pt idx="1">
                    <c:v>Mar</c:v>
                  </c:pt>
                  <c:pt idx="2">
                    <c:v>Apr</c:v>
                  </c:pt>
                  <c:pt idx="3">
                    <c:v>May</c:v>
                  </c:pt>
                  <c:pt idx="4">
                    <c:v>Jun</c:v>
                  </c:pt>
                  <c:pt idx="5">
                    <c:v>Jul</c:v>
                  </c:pt>
                  <c:pt idx="6">
                    <c:v>Aug</c:v>
                  </c:pt>
                </c:lvl>
                <c:lvl>
                  <c:pt idx="0">
                    <c:v>2019</c:v>
                  </c:pt>
                </c:lvl>
              </c:multiLvlStrCache>
            </c:multiLvlStrRef>
          </c:cat>
          <c:val>
            <c:numRef>
              <c:f>TotalSales!$E$5:$E$13</c:f>
              <c:numCache>
                <c:formatCode>#,##0</c:formatCode>
                <c:ptCount val="7"/>
                <c:pt idx="1">
                  <c:v>8.0549999999999997</c:v>
                </c:pt>
                <c:pt idx="3">
                  <c:v>16.11</c:v>
                </c:pt>
                <c:pt idx="4">
                  <c:v>2.6849999999999996</c:v>
                </c:pt>
              </c:numCache>
            </c:numRef>
          </c:val>
          <c:smooth val="0"/>
          <c:extLst>
            <c:ext xmlns:c16="http://schemas.microsoft.com/office/drawing/2014/chart" uri="{C3380CC4-5D6E-409C-BE32-E72D297353CC}">
              <c16:uniqueId val="{0000000D-A554-4591-B00C-44C14ACC639E}"/>
            </c:ext>
          </c:extLst>
        </c:ser>
        <c:dLbls>
          <c:showLegendKey val="0"/>
          <c:showVal val="0"/>
          <c:showCatName val="0"/>
          <c:showSerName val="0"/>
          <c:showPercent val="0"/>
          <c:showBubbleSize val="0"/>
        </c:dLbls>
        <c:smooth val="0"/>
        <c:axId val="520620448"/>
        <c:axId val="520620928"/>
      </c:lineChart>
      <c:catAx>
        <c:axId val="52062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0620928"/>
        <c:crosses val="autoZero"/>
        <c:auto val="1"/>
        <c:lblAlgn val="ctr"/>
        <c:lblOffset val="100"/>
        <c:noMultiLvlLbl val="0"/>
      </c:catAx>
      <c:valAx>
        <c:axId val="52062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0620448"/>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[coffeeOrdersData_updated.xlsx]CountryBarChart!TotalSales</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chemeClr val="tx1"/>
            </a:solidFill>
          </a:ln>
          <a:effectLst>
            <a:softEdge rad="0"/>
          </a:effectLst>
        </c:spPr>
      </c:pivotFmt>
      <c:pivotFmt>
        <c:idx val="2"/>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solidFill>
              <a:schemeClr val="tx1"/>
            </a:solidFill>
          </a:ln>
          <a:effectLst>
            <a:softEdge rad="0"/>
          </a:effectLst>
        </c:spPr>
      </c:pivotFmt>
      <c:pivotFmt>
        <c:idx val="4"/>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tx1"/>
            </a:solidFill>
          </a:ln>
          <a:effectLst>
            <a:softEdge rad="0"/>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1"/>
            </a:solidFill>
            <a:ln>
              <a:solidFill>
                <a:schemeClr val="tx1"/>
              </a:solidFill>
            </a:ln>
            <a:effectLst/>
          </c:spPr>
          <c:invertIfNegative val="0"/>
          <c:dPt>
            <c:idx val="2"/>
            <c:invertIfNegative val="0"/>
            <c:bubble3D val="0"/>
            <c:spPr>
              <a:solidFill>
                <a:schemeClr val="bg1"/>
              </a:solidFill>
              <a:ln>
                <a:solidFill>
                  <a:schemeClr val="tx1"/>
                </a:solidFill>
              </a:ln>
              <a:effectLst>
                <a:softEdge rad="0"/>
              </a:effectLst>
            </c:spPr>
            <c:extLst>
              <c:ext xmlns:c16="http://schemas.microsoft.com/office/drawing/2014/chart" uri="{C3380CC4-5D6E-409C-BE32-E72D297353CC}">
                <c16:uniqueId val="{00000001-74ED-4C82-95BB-BA54561A54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74ED-4C82-95BB-BA54561A5400}"/>
            </c:ext>
          </c:extLst>
        </c:ser>
        <c:dLbls>
          <c:dLblPos val="outEnd"/>
          <c:showLegendKey val="0"/>
          <c:showVal val="1"/>
          <c:showCatName val="0"/>
          <c:showSerName val="0"/>
          <c:showPercent val="0"/>
          <c:showBubbleSize val="0"/>
        </c:dLbls>
        <c:gapWidth val="182"/>
        <c:axId val="1861021248"/>
        <c:axId val="1861022208"/>
      </c:barChart>
      <c:catAx>
        <c:axId val="186102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022208"/>
        <c:crosses val="autoZero"/>
        <c:auto val="1"/>
        <c:lblAlgn val="ctr"/>
        <c:lblOffset val="100"/>
        <c:noMultiLvlLbl val="0"/>
      </c:catAx>
      <c:valAx>
        <c:axId val="18610222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02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[coffeeOrdersData_updated.xlsx]Top5Country!TotalSales</c:name>
    <c:fmtId val="2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chemeClr val="tx1"/>
            </a:solidFill>
          </a:ln>
          <a:effectLst>
            <a:softEdge rad="0"/>
          </a:effectLst>
        </c:spPr>
      </c:pivotFmt>
      <c:pivotFmt>
        <c:idx val="2"/>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solidFill>
              <a:schemeClr val="tx1"/>
            </a:solidFill>
          </a:ln>
          <a:effectLst>
            <a:softEdge rad="0"/>
          </a:effectLst>
        </c:spPr>
      </c:pivotFmt>
      <c:pivotFmt>
        <c:idx val="4"/>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Top5Country!$B$3</c:f>
              <c:strCache>
                <c:ptCount val="1"/>
                <c:pt idx="0">
                  <c:v>Total</c:v>
                </c:pt>
              </c:strCache>
            </c:strRef>
          </c:tx>
          <c:spPr>
            <a:solidFill>
              <a:schemeClr val="bg1"/>
            </a:solidFill>
            <a:ln>
              <a:solidFill>
                <a:schemeClr val="tx1"/>
              </a:solidFill>
            </a:ln>
            <a:effectLst/>
          </c:spPr>
          <c:invertIfNegative val="0"/>
          <c:dPt>
            <c:idx val="2"/>
            <c:invertIfNegative val="0"/>
            <c:bubble3D val="0"/>
            <c:extLst>
              <c:ext xmlns:c16="http://schemas.microsoft.com/office/drawing/2014/chart" uri="{C3380CC4-5D6E-409C-BE32-E72D297353CC}">
                <c16:uniqueId val="{00000000-073D-459E-AE5A-61BD1761E2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Top5Country!$A$4:$A$9</c:f>
              <c:strCache>
                <c:ptCount val="5"/>
                <c:pt idx="0">
                  <c:v>Don Flintiff</c:v>
                </c:pt>
                <c:pt idx="1">
                  <c:v>Nealson Cuttler</c:v>
                </c:pt>
                <c:pt idx="2">
                  <c:v>Terri Farra</c:v>
                </c:pt>
                <c:pt idx="3">
                  <c:v>Brenn Dundredge</c:v>
                </c:pt>
                <c:pt idx="4">
                  <c:v>Allis Wilmore</c:v>
                </c:pt>
              </c:strCache>
            </c:strRef>
          </c:cat>
          <c:val>
            <c:numRef>
              <c:f>Top5Country!$B$4:$B$9</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073D-459E-AE5A-61BD1761E216}"/>
            </c:ext>
          </c:extLst>
        </c:ser>
        <c:dLbls>
          <c:dLblPos val="outEnd"/>
          <c:showLegendKey val="0"/>
          <c:showVal val="1"/>
          <c:showCatName val="0"/>
          <c:showSerName val="0"/>
          <c:showPercent val="0"/>
          <c:showBubbleSize val="0"/>
        </c:dLbls>
        <c:gapWidth val="182"/>
        <c:axId val="1861021248"/>
        <c:axId val="1861022208"/>
      </c:barChart>
      <c:catAx>
        <c:axId val="186102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022208"/>
        <c:crosses val="autoZero"/>
        <c:auto val="1"/>
        <c:lblAlgn val="ctr"/>
        <c:lblOffset val="100"/>
        <c:noMultiLvlLbl val="0"/>
      </c:catAx>
      <c:valAx>
        <c:axId val="1861022208"/>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02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528637</xdr:colOff>
      <xdr:row>4</xdr:row>
      <xdr:rowOff>161925</xdr:rowOff>
    </xdr:from>
    <xdr:to>
      <xdr:col>8</xdr:col>
      <xdr:colOff>295275</xdr:colOff>
      <xdr:row>20</xdr:row>
      <xdr:rowOff>9525</xdr:rowOff>
    </xdr:to>
    <xdr:graphicFrame macro="">
      <xdr:nvGraphicFramePr>
        <xdr:cNvPr id="7" name="Chart 6">
          <a:extLst>
            <a:ext uri="{FF2B5EF4-FFF2-40B4-BE49-F238E27FC236}">
              <a16:creationId xmlns:a16="http://schemas.microsoft.com/office/drawing/2014/main" id="{F470A6E1-D0A6-599B-7E7D-A44698707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528637</xdr:colOff>
      <xdr:row>4</xdr:row>
      <xdr:rowOff>161925</xdr:rowOff>
    </xdr:from>
    <xdr:to>
      <xdr:col>8</xdr:col>
      <xdr:colOff>295275</xdr:colOff>
      <xdr:row>20</xdr:row>
      <xdr:rowOff>9525</xdr:rowOff>
    </xdr:to>
    <xdr:graphicFrame macro="">
      <xdr:nvGraphicFramePr>
        <xdr:cNvPr id="2" name="Chart 1">
          <a:extLst>
            <a:ext uri="{FF2B5EF4-FFF2-40B4-BE49-F238E27FC236}">
              <a16:creationId xmlns:a16="http://schemas.microsoft.com/office/drawing/2014/main" id="{9853A6CC-D48F-4E96-8D61-6420F01D4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xdr:row>
      <xdr:rowOff>4762</xdr:rowOff>
    </xdr:from>
    <xdr:to>
      <xdr:col>25</xdr:col>
      <xdr:colOff>633414</xdr:colOff>
      <xdr:row>5</xdr:row>
      <xdr:rowOff>0</xdr:rowOff>
    </xdr:to>
    <xdr:sp macro="" textlink="">
      <xdr:nvSpPr>
        <xdr:cNvPr id="3" name="Rectangle 2">
          <a:extLst>
            <a:ext uri="{FF2B5EF4-FFF2-40B4-BE49-F238E27FC236}">
              <a16:creationId xmlns:a16="http://schemas.microsoft.com/office/drawing/2014/main" id="{A2AD5619-0182-05D3-3F3B-D03D1AFFE73A}"/>
            </a:ext>
          </a:extLst>
        </xdr:cNvPr>
        <xdr:cNvSpPr/>
      </xdr:nvSpPr>
      <xdr:spPr>
        <a:xfrm>
          <a:off x="95250" y="66675"/>
          <a:ext cx="16197264" cy="71913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COFFEE TABLE</a:t>
          </a:r>
          <a:r>
            <a:rPr lang="en-US" sz="2400" baseline="0"/>
            <a:t> DASHBOARD</a:t>
          </a:r>
          <a:endParaRPr lang="en-US" sz="2400"/>
        </a:p>
      </xdr:txBody>
    </xdr:sp>
    <xdr:clientData/>
  </xdr:twoCellAnchor>
  <xdr:twoCellAnchor editAs="oneCell">
    <xdr:from>
      <xdr:col>1</xdr:col>
      <xdr:colOff>9524</xdr:colOff>
      <xdr:row>5</xdr:row>
      <xdr:rowOff>90487</xdr:rowOff>
    </xdr:from>
    <xdr:to>
      <xdr:col>16</xdr:col>
      <xdr:colOff>13607</xdr:colOff>
      <xdr:row>15</xdr:row>
      <xdr:rowOff>47624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DAF821E-F3D0-4356-A1D4-E403EB96785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185" y="886506"/>
              <a:ext cx="9699172" cy="17941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357187</xdr:colOff>
      <xdr:row>9</xdr:row>
      <xdr:rowOff>96611</xdr:rowOff>
    </xdr:from>
    <xdr:to>
      <xdr:col>26</xdr:col>
      <xdr:colOff>13607</xdr:colOff>
      <xdr:row>15</xdr:row>
      <xdr:rowOff>34698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6AE1482-B1E0-480D-B492-6BB7F2B7864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106956" y="1627415"/>
              <a:ext cx="4180794" cy="1040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163286</xdr:colOff>
      <xdr:row>9</xdr:row>
      <xdr:rowOff>74837</xdr:rowOff>
    </xdr:from>
    <xdr:to>
      <xdr:col>19</xdr:col>
      <xdr:colOff>285748</xdr:colOff>
      <xdr:row>15</xdr:row>
      <xdr:rowOff>54427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8E333CE-C260-4AD4-BEF6-15C6733A0FF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74036" y="1605641"/>
              <a:ext cx="2061481" cy="1081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4536</xdr:colOff>
      <xdr:row>15</xdr:row>
      <xdr:rowOff>154215</xdr:rowOff>
    </xdr:from>
    <xdr:to>
      <xdr:col>16</xdr:col>
      <xdr:colOff>13607</xdr:colOff>
      <xdr:row>40</xdr:row>
      <xdr:rowOff>142875</xdr:rowOff>
    </xdr:to>
    <xdr:graphicFrame macro="">
      <xdr:nvGraphicFramePr>
        <xdr:cNvPr id="8" name="Chart 7">
          <a:extLst>
            <a:ext uri="{FF2B5EF4-FFF2-40B4-BE49-F238E27FC236}">
              <a16:creationId xmlns:a16="http://schemas.microsoft.com/office/drawing/2014/main" id="{7EB3C394-3CE4-49C3-9AFB-10FCD3B91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183697</xdr:colOff>
      <xdr:row>15</xdr:row>
      <xdr:rowOff>119440</xdr:rowOff>
    </xdr:from>
    <xdr:to>
      <xdr:col>25</xdr:col>
      <xdr:colOff>612321</xdr:colOff>
      <xdr:row>24</xdr:row>
      <xdr:rowOff>88447</xdr:rowOff>
    </xdr:to>
    <xdr:graphicFrame macro="">
      <xdr:nvGraphicFramePr>
        <xdr:cNvPr id="9" name="Chart 8">
          <a:extLst>
            <a:ext uri="{FF2B5EF4-FFF2-40B4-BE49-F238E27FC236}">
              <a16:creationId xmlns:a16="http://schemas.microsoft.com/office/drawing/2014/main" id="{506A36E2-7041-4FF2-B446-ED1BAC024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175533</xdr:colOff>
      <xdr:row>25</xdr:row>
      <xdr:rowOff>29934</xdr:rowOff>
    </xdr:from>
    <xdr:to>
      <xdr:col>26</xdr:col>
      <xdr:colOff>0</xdr:colOff>
      <xdr:row>40</xdr:row>
      <xdr:rowOff>149677</xdr:rowOff>
    </xdr:to>
    <xdr:graphicFrame macro="">
      <xdr:nvGraphicFramePr>
        <xdr:cNvPr id="10" name="Chart 9">
          <a:extLst>
            <a:ext uri="{FF2B5EF4-FFF2-40B4-BE49-F238E27FC236}">
              <a16:creationId xmlns:a16="http://schemas.microsoft.com/office/drawing/2014/main" id="{95437A19-EBC6-4FBE-BFF0-9F4C9DAF9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176889</xdr:colOff>
      <xdr:row>5</xdr:row>
      <xdr:rowOff>54428</xdr:rowOff>
    </xdr:from>
    <xdr:to>
      <xdr:col>26</xdr:col>
      <xdr:colOff>27213</xdr:colOff>
      <xdr:row>9</xdr:row>
      <xdr:rowOff>20410</xdr:rowOff>
    </xdr:to>
    <mc:AlternateContent xmlns:mc="http://schemas.openxmlformats.org/markup-compatibility/2006">
      <mc:Choice xmlns:a14="http://schemas.microsoft.com/office/drawing/2010/main" Requires="a14">
        <xdr:graphicFrame macro="">
          <xdr:nvGraphicFramePr>
            <xdr:cNvPr id="11" name="Roast_Type">
              <a:extLst>
                <a:ext uri="{FF2B5EF4-FFF2-40B4-BE49-F238E27FC236}">
                  <a16:creationId xmlns:a16="http://schemas.microsoft.com/office/drawing/2014/main" id="{0D3551BF-EEF1-4D05-9936-D2FBE9B8419B}"/>
                </a:ext>
              </a:extLst>
            </xdr:cNvPr>
            <xdr:cNvGraphicFramePr/>
          </xdr:nvGraphicFramePr>
          <xdr:xfrm>
            <a:off x="0" y="0"/>
            <a:ext cx="0" cy="0"/>
          </xdr:xfrm>
          <a:graphic>
            <a:graphicData uri="http://schemas.microsoft.com/office/drawing/2010/slicer">
              <sle:slicer xmlns:sle="http://schemas.microsoft.com/office/drawing/2010/slicer" name="Roast_Type"/>
            </a:graphicData>
          </a:graphic>
        </xdr:graphicFrame>
      </mc:Choice>
      <mc:Fallback>
        <xdr:sp macro="" textlink="">
          <xdr:nvSpPr>
            <xdr:cNvPr id="0" name=""/>
            <xdr:cNvSpPr>
              <a:spLocks noTextEdit="1"/>
            </xdr:cNvSpPr>
          </xdr:nvSpPr>
          <xdr:spPr>
            <a:xfrm>
              <a:off x="9987639" y="850447"/>
              <a:ext cx="6313717" cy="700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ro Kumar" refreshedDate="45517.941275462967" createdVersion="8" refreshedVersion="8" minRefreshableVersion="3" recordCount="1000" xr:uid="{0C47092E-CAD1-4389-BFA8-9553C52DAF4A}">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Full Coffee Type" numFmtId="0">
      <sharedItems count="4">
        <s v="Robusta"/>
        <s v="Excelsa"/>
        <s v="Arabica"/>
        <s v="Liberica"/>
      </sharedItems>
    </cacheField>
    <cacheField name="Raost Typ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65503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3FBE4B-E508-49E6-B32C-6C3653C4C17D}" name="TotalSales" cacheId="1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F1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h="1" x="1"/>
        <item h="1" x="0"/>
        <item h="1"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h="1" x="1"/>
        <item h="1" x="0"/>
        <item t="default"/>
      </items>
    </pivotField>
    <pivotField compact="0" outline="0" showAll="0">
      <items count="3">
        <item h="1"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9">
    <i>
      <x v="1"/>
      <x v="2"/>
    </i>
    <i r="1">
      <x v="3"/>
    </i>
    <i r="1">
      <x v="4"/>
    </i>
    <i r="1">
      <x v="5"/>
    </i>
    <i r="1">
      <x v="6"/>
    </i>
    <i r="1">
      <x v="7"/>
    </i>
    <i r="1">
      <x v="8"/>
    </i>
    <i t="default">
      <x v="1"/>
    </i>
    <i t="grand">
      <x/>
    </i>
  </rowItems>
  <colFields count="1">
    <field x="13"/>
  </colFields>
  <colItems count="4">
    <i>
      <x/>
    </i>
    <i>
      <x v="2"/>
    </i>
    <i>
      <x v="3"/>
    </i>
    <i t="grand">
      <x/>
    </i>
  </colItems>
  <dataFields count="1">
    <dataField name="Sum of Sales" fld="12" baseField="15" baseItem="1" numFmtId="3"/>
  </dataField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7871B-3C78-4322-9A3E-69888B3BA518}" name="TotalSales"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1">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3"/>
  </dataFields>
  <formats count="1">
    <format dxfId="2">
      <pivotArea outline="0" collapsedLevelsAreSubtotals="1" fieldPosition="0"/>
    </format>
  </formats>
  <chartFormats count="5">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53B606-920C-471E-9DA6-81D7C7AD3F6F}" name="TotalSales"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44"/>
  </dataFields>
  <formats count="2">
    <format dxfId="1">
      <pivotArea outline="0" fieldPosition="0">
        <references count="1">
          <reference field="4294967294" count="1">
            <x v="0"/>
          </reference>
        </references>
      </pivotArea>
    </format>
    <format dxfId="0">
      <pivotArea outline="0" collapsedLevelsAreSubtotals="1" fieldPosition="0"/>
    </format>
  </formats>
  <chartFormats count="6">
    <chartFormat chart="9"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C760818-3288-4D42-A496-71F75A1B00F7}" sourceName="Size">
  <pivotTables>
    <pivotTable tabId="20" name="TotalSales"/>
  </pivotTables>
  <data>
    <tabular pivotCacheId="265503576">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8A6DBFF-1C8B-4124-9385-0E92663C0F6B}" sourceName="Loyalty Card">
  <pivotTables>
    <pivotTable tabId="20" name="TotalSales"/>
  </pivotTables>
  <data>
    <tabular pivotCacheId="265503576">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ost_Type" xr10:uid="{C3BB9955-CE06-4A10-8165-89509A106622}" sourceName="Raost Type">
  <pivotTables>
    <pivotTable tabId="20" name="TotalSales"/>
  </pivotTables>
  <data>
    <tabular pivotCacheId="265503576">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4EFEA51-3ECC-438D-B7A7-9B68F79DEFC9}" cache="Slicer_Size" caption="Size" columnCount="2" rowHeight="241300"/>
  <slicer name="Loyalty Card" xr10:uid="{EEC045B1-BEEA-4F57-ABBB-9F6CA3CD0327}" cache="Slicer_Loyalty_Card" caption="Loyalty Card" rowHeight="241300"/>
  <slicer name="Roast_Type" xr10:uid="{BDF1BAC4-B47E-4F1D-AE28-3ED7A2F835FE}" cache="Slicer_Raost_Type" caption="Roast Typ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137FFD-F78B-49F1-B33A-44D90ADFCCD9}" name="Table1" displayName="Table1" ref="A1:P1001" totalsRowShown="0" headerRowDxfId="16">
  <autoFilter ref="A1:P1001" xr:uid="{0F137FFD-F78B-49F1-B33A-44D90ADFCCD9}"/>
  <tableColumns count="16">
    <tableColumn id="1" xr3:uid="{29DDE311-8A2E-4BB3-8C19-A8D6082C693B}" name="Order ID" dataDxfId="15"/>
    <tableColumn id="2" xr3:uid="{E5B8F72F-E179-433E-BB5E-9D9C660660E4}" name="Order Date" dataDxfId="14"/>
    <tableColumn id="3" xr3:uid="{954EC1D5-3BB0-43D4-AE31-B9DBACB6A70A}" name="Customer ID" dataDxfId="13"/>
    <tableColumn id="4" xr3:uid="{7926EE44-BF0C-42DF-92FC-002AD142466C}" name="Product ID"/>
    <tableColumn id="5" xr3:uid="{575AA82E-22FC-4A5F-ABD4-96EDA6241040}" name="Quantity" dataDxfId="12"/>
    <tableColumn id="6" xr3:uid="{59B77193-2A41-494E-A987-967B47C72B26}" name="Customer Name" dataDxfId="11">
      <calculatedColumnFormula>_xlfn.XLOOKUP(C2,customers!$A$1:$A$1001,customers!$B$1:$B$1001,0)</calculatedColumnFormula>
    </tableColumn>
    <tableColumn id="7" xr3:uid="{6581F0BA-63EA-4A46-805D-412A0D553D64}" name="Email" dataDxfId="10">
      <calculatedColumnFormula>IF(_xlfn.XLOOKUP(C2,customers!$A$2:$A$1001,customers!$C$2:$C$1001,0)=0,"",_xlfn.XLOOKUP(C2,customers!$A$2:$A$1001,customers!$C$2:$C$1001,0))</calculatedColumnFormula>
    </tableColumn>
    <tableColumn id="8" xr3:uid="{35CD70F1-8D7A-47BE-A1F6-EE919F464896}" name="Country" dataDxfId="9">
      <calculatedColumnFormula>_xlfn.XLOOKUP(C2,customers!$A$2:$A$1001,customers!$G$2:$G$1001,,0)</calculatedColumnFormula>
    </tableColumn>
    <tableColumn id="9" xr3:uid="{5037CAC2-1945-4E97-BE3C-74B977D5D5A0}" name="Coffee Type">
      <calculatedColumnFormula>INDEX(products!$A$1:$G$49,MATCH(orders!$D2,products!$A$1:$A$49,0),MATCH(orders!I$1,products!$A$1:$G$1,0))</calculatedColumnFormula>
    </tableColumn>
    <tableColumn id="10" xr3:uid="{6F804B9C-6B77-47E9-8D7E-86DAB99126C7}" name="Roast Type">
      <calculatedColumnFormula>INDEX(products!$A$1:$G$49,MATCH(orders!$D2,products!$A$1:$A$49,0),MATCH(orders!J$1,products!$A$1:$G$1,0))</calculatedColumnFormula>
    </tableColumn>
    <tableColumn id="11" xr3:uid="{701D3CE3-7567-43C0-8B37-7861E181A6FC}" name="Size" dataDxfId="8">
      <calculatedColumnFormula>INDEX(products!$A$1:$G$49,MATCH(orders!$D2,products!$A$1:$A$49,0),MATCH(orders!K$1,products!$A$1:$G$1,0))</calculatedColumnFormula>
    </tableColumn>
    <tableColumn id="12" xr3:uid="{4DFC27E4-5044-4669-A19F-D34183D203B6}" name="Unit Price" dataDxfId="7" dataCellStyle="Currency">
      <calculatedColumnFormula>INDEX(products!$A$1:$G$49,MATCH(orders!$D2,products!$A$1:$A$49,0),MATCH(orders!L$1,products!$A$1:$G$1,0))</calculatedColumnFormula>
    </tableColumn>
    <tableColumn id="13" xr3:uid="{0D787F96-1507-41E8-AEDC-069121C1520A}" name="Sales" dataDxfId="6" dataCellStyle="Currency">
      <calculatedColumnFormula>(L2*E2)</calculatedColumnFormula>
    </tableColumn>
    <tableColumn id="14" xr3:uid="{A423D96E-DE8F-4D1B-8D4E-50A9C4436F78}" name="Full Coffee Type">
      <calculatedColumnFormula>IF(I2= "Rob","Robusta",IF(I2 = "Exc","Excelsa",IF(I2 ="Ara","Arabica",IF(I2 = "Lib","Liberica",""))))</calculatedColumnFormula>
    </tableColumn>
    <tableColumn id="15" xr3:uid="{E0F118A7-05BD-4470-A9B9-DE16D3498350}" name="Roast Type Name">
      <calculatedColumnFormula>IF(J2="M","Medium",IF(J2="L","Light",IF(J2 = "D","Dark","")))</calculatedColumnFormula>
    </tableColumn>
    <tableColumn id="16" xr3:uid="{F1E9DF0A-9D59-463C-929C-00CE2F669555}" name="Loyalty Card" dataDxfId="5">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70DB91-3BC8-4030-A87E-5CCBC874E949}" sourceName="Order Date">
  <pivotTables>
    <pivotTable tabId="20" name="TotalSales"/>
  </pivotTables>
  <state minimalRefreshVersion="6" lastRefreshVersion="6" pivotCacheId="265503576" filterType="dateBetween">
    <selection startDate="2019-01-01T00:00:00" endDate="2019-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F0FB73-E15E-4318-B923-0CD441AF3860}" cache="NativeTimeline_Order_Date" caption="Order Date" level="2" selectionLevel="1"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7B553-B1CE-403C-AB41-4CE6BD2DC1BF}">
  <dimension ref="A3:F13"/>
  <sheetViews>
    <sheetView topLeftCell="E1" workbookViewId="0">
      <selection activeCell="F7" sqref="F7"/>
    </sheetView>
  </sheetViews>
  <sheetFormatPr defaultRowHeight="14.25" x14ac:dyDescent="0.45"/>
  <cols>
    <col min="1" max="1" width="12.06640625" bestFit="1" customWidth="1"/>
    <col min="2" max="2" width="20.06640625" bestFit="1" customWidth="1"/>
    <col min="3" max="5" width="16" bestFit="1" customWidth="1"/>
    <col min="6" max="8" width="10.19921875" bestFit="1" customWidth="1"/>
  </cols>
  <sheetData>
    <row r="3" spans="1:6" x14ac:dyDescent="0.45">
      <c r="A3" s="7" t="s">
        <v>6209</v>
      </c>
      <c r="C3" s="7" t="s">
        <v>6196</v>
      </c>
    </row>
    <row r="4" spans="1:6" x14ac:dyDescent="0.45">
      <c r="A4" s="7" t="s">
        <v>6210</v>
      </c>
      <c r="B4" s="7" t="s">
        <v>6211</v>
      </c>
      <c r="C4" t="s">
        <v>6206</v>
      </c>
      <c r="D4" t="s">
        <v>6207</v>
      </c>
      <c r="E4" t="s">
        <v>6208</v>
      </c>
      <c r="F4" t="s">
        <v>6197</v>
      </c>
    </row>
    <row r="5" spans="1:6" x14ac:dyDescent="0.45">
      <c r="A5" t="s">
        <v>6198</v>
      </c>
      <c r="B5" t="s">
        <v>6199</v>
      </c>
      <c r="C5" s="8">
        <v>5.97</v>
      </c>
      <c r="D5" s="8"/>
      <c r="E5" s="8"/>
      <c r="F5" s="8">
        <v>5.97</v>
      </c>
    </row>
    <row r="6" spans="1:6" x14ac:dyDescent="0.45">
      <c r="B6" t="s">
        <v>6200</v>
      </c>
      <c r="C6" s="8"/>
      <c r="D6" s="8"/>
      <c r="E6" s="8">
        <v>8.0549999999999997</v>
      </c>
      <c r="F6" s="8">
        <v>8.0549999999999997</v>
      </c>
    </row>
    <row r="7" spans="1:6" x14ac:dyDescent="0.45">
      <c r="B7" t="s">
        <v>6201</v>
      </c>
      <c r="C7" s="8"/>
      <c r="D7" s="8">
        <v>19.424999999999997</v>
      </c>
      <c r="E7" s="8"/>
      <c r="F7" s="8">
        <v>19.424999999999997</v>
      </c>
    </row>
    <row r="8" spans="1:6" x14ac:dyDescent="0.45">
      <c r="B8" t="s">
        <v>6202</v>
      </c>
      <c r="C8" s="8"/>
      <c r="D8" s="8"/>
      <c r="E8" s="8">
        <v>16.11</v>
      </c>
      <c r="F8" s="8">
        <v>16.11</v>
      </c>
    </row>
    <row r="9" spans="1:6" x14ac:dyDescent="0.45">
      <c r="B9" t="s">
        <v>6203</v>
      </c>
      <c r="C9" s="8"/>
      <c r="D9" s="8"/>
      <c r="E9" s="8">
        <v>2.6849999999999996</v>
      </c>
      <c r="F9" s="8">
        <v>2.6849999999999996</v>
      </c>
    </row>
    <row r="10" spans="1:6" x14ac:dyDescent="0.45">
      <c r="B10" t="s">
        <v>6204</v>
      </c>
      <c r="C10" s="8">
        <v>17.91</v>
      </c>
      <c r="D10" s="8"/>
      <c r="E10" s="8"/>
      <c r="F10" s="8">
        <v>17.91</v>
      </c>
    </row>
    <row r="11" spans="1:6" x14ac:dyDescent="0.45">
      <c r="B11" t="s">
        <v>6205</v>
      </c>
      <c r="C11" s="8">
        <v>17.91</v>
      </c>
      <c r="D11" s="8"/>
      <c r="E11" s="8"/>
      <c r="F11" s="8">
        <v>17.91</v>
      </c>
    </row>
    <row r="12" spans="1:6" x14ac:dyDescent="0.45">
      <c r="A12" t="s">
        <v>6212</v>
      </c>
      <c r="C12" s="8">
        <v>41.79</v>
      </c>
      <c r="D12" s="8">
        <v>19.424999999999997</v>
      </c>
      <c r="E12" s="8">
        <v>26.849999999999998</v>
      </c>
      <c r="F12" s="8">
        <v>88.064999999999998</v>
      </c>
    </row>
    <row r="13" spans="1:6" x14ac:dyDescent="0.45">
      <c r="A13" t="s">
        <v>6197</v>
      </c>
      <c r="C13" s="8">
        <v>41.79</v>
      </c>
      <c r="D13" s="8">
        <v>19.424999999999997</v>
      </c>
      <c r="E13" s="8">
        <v>26.849999999999998</v>
      </c>
      <c r="F13" s="8">
        <v>88.064999999999998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C9FB-C519-44CF-8511-BDA4281AF2CA}">
  <dimension ref="A3:B7"/>
  <sheetViews>
    <sheetView workbookViewId="0"/>
  </sheetViews>
  <sheetFormatPr defaultRowHeight="14.25" x14ac:dyDescent="0.45"/>
  <cols>
    <col min="1" max="1" width="13.53125" bestFit="1" customWidth="1"/>
    <col min="2" max="2" width="11.06640625" bestFit="1" customWidth="1"/>
    <col min="3" max="6" width="16" bestFit="1" customWidth="1"/>
    <col min="7" max="7" width="10.19921875" bestFit="1" customWidth="1"/>
  </cols>
  <sheetData>
    <row r="3" spans="1:2" x14ac:dyDescent="0.45">
      <c r="A3" s="7" t="s">
        <v>7</v>
      </c>
      <c r="B3" t="s">
        <v>6209</v>
      </c>
    </row>
    <row r="4" spans="1:2" x14ac:dyDescent="0.45">
      <c r="A4" t="s">
        <v>28</v>
      </c>
      <c r="B4" s="8">
        <v>2798.5050000000001</v>
      </c>
    </row>
    <row r="5" spans="1:2" x14ac:dyDescent="0.45">
      <c r="A5" t="s">
        <v>318</v>
      </c>
      <c r="B5" s="8">
        <v>6696.8649999999989</v>
      </c>
    </row>
    <row r="6" spans="1:2" x14ac:dyDescent="0.45">
      <c r="A6" t="s">
        <v>19</v>
      </c>
      <c r="B6" s="8">
        <v>35638.88499999998</v>
      </c>
    </row>
    <row r="7" spans="1:2" x14ac:dyDescent="0.45">
      <c r="A7" t="s">
        <v>6197</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DFEF8-5BAF-4E78-B1B8-A59EEFA837C9}">
  <dimension ref="A3:B9"/>
  <sheetViews>
    <sheetView workbookViewId="0"/>
  </sheetViews>
  <sheetFormatPr defaultRowHeight="14.25" x14ac:dyDescent="0.45"/>
  <cols>
    <col min="1" max="1" width="16.1328125" bestFit="1" customWidth="1"/>
    <col min="2" max="3" width="11.06640625" bestFit="1" customWidth="1"/>
    <col min="4" max="6" width="16" bestFit="1" customWidth="1"/>
    <col min="7" max="7" width="10.19921875" bestFit="1" customWidth="1"/>
  </cols>
  <sheetData>
    <row r="3" spans="1:2" x14ac:dyDescent="0.45">
      <c r="A3" s="7" t="s">
        <v>4</v>
      </c>
      <c r="B3" t="s">
        <v>6209</v>
      </c>
    </row>
    <row r="4" spans="1:2" x14ac:dyDescent="0.45">
      <c r="A4" t="s">
        <v>3753</v>
      </c>
      <c r="B4" s="9">
        <v>278.01</v>
      </c>
    </row>
    <row r="5" spans="1:2" x14ac:dyDescent="0.45">
      <c r="A5" t="s">
        <v>1598</v>
      </c>
      <c r="B5" s="9">
        <v>281.67499999999995</v>
      </c>
    </row>
    <row r="6" spans="1:2" x14ac:dyDescent="0.45">
      <c r="A6" t="s">
        <v>2587</v>
      </c>
      <c r="B6" s="9">
        <v>289.11</v>
      </c>
    </row>
    <row r="7" spans="1:2" x14ac:dyDescent="0.45">
      <c r="A7" t="s">
        <v>5765</v>
      </c>
      <c r="B7" s="9">
        <v>307.04499999999996</v>
      </c>
    </row>
    <row r="8" spans="1:2" x14ac:dyDescent="0.45">
      <c r="A8" t="s">
        <v>5114</v>
      </c>
      <c r="B8" s="9">
        <v>317.06999999999994</v>
      </c>
    </row>
    <row r="9" spans="1:2" x14ac:dyDescent="0.45">
      <c r="A9" t="s">
        <v>6197</v>
      </c>
      <c r="B9" s="9">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1A32-7176-4F42-9A9A-C2A2AF27D795}">
  <dimension ref="A1"/>
  <sheetViews>
    <sheetView tabSelected="1" topLeftCell="A3" zoomScale="70" zoomScaleNormal="70" workbookViewId="0">
      <selection activeCell="AA16" sqref="AA16"/>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G1" zoomScale="115" zoomScaleNormal="115" workbookViewId="0">
      <selection activeCell="O2" sqref="O2"/>
    </sheetView>
  </sheetViews>
  <sheetFormatPr defaultRowHeight="14.25" x14ac:dyDescent="0.45"/>
  <cols>
    <col min="1" max="1" width="16.59765625" bestFit="1" customWidth="1"/>
    <col min="2" max="2" width="11.86328125" style="4" bestFit="1" customWidth="1"/>
    <col min="3" max="3" width="17.3984375" bestFit="1" customWidth="1"/>
    <col min="4" max="4" width="10.86328125" customWidth="1"/>
    <col min="5" max="5" width="9.46484375" customWidth="1"/>
    <col min="6" max="6" width="17.265625" customWidth="1"/>
    <col min="7" max="7" width="25.73046875" customWidth="1"/>
    <col min="8" max="8" width="14.86328125" customWidth="1"/>
    <col min="9" max="9" width="12" customWidth="1"/>
    <col min="10" max="10" width="11.33203125" customWidth="1"/>
    <col min="11" max="11" width="5.6640625" bestFit="1" customWidth="1"/>
    <col min="12" max="12" width="10.19921875" customWidth="1"/>
    <col min="13" max="13" width="8.3984375" bestFit="1" customWidth="1"/>
    <col min="14" max="14" width="15.33203125" customWidth="1"/>
    <col min="15" max="15" width="12.265625" customWidth="1"/>
  </cols>
  <sheetData>
    <row r="1" spans="1:16" x14ac:dyDescent="0.45">
      <c r="A1" s="2" t="s">
        <v>0</v>
      </c>
      <c r="B1" s="3" t="s">
        <v>1</v>
      </c>
      <c r="C1" s="2" t="s">
        <v>3</v>
      </c>
      <c r="D1" s="2" t="s">
        <v>11</v>
      </c>
      <c r="E1" s="2" t="s">
        <v>14</v>
      </c>
      <c r="F1" s="2" t="s">
        <v>4</v>
      </c>
      <c r="G1" s="2" t="s">
        <v>2</v>
      </c>
      <c r="H1" s="2" t="s">
        <v>7</v>
      </c>
      <c r="I1" s="2" t="s">
        <v>9</v>
      </c>
      <c r="J1" s="2" t="s">
        <v>10</v>
      </c>
      <c r="K1" s="2" t="s">
        <v>12</v>
      </c>
      <c r="L1" s="2" t="s">
        <v>13</v>
      </c>
      <c r="M1" s="2" t="s">
        <v>15</v>
      </c>
      <c r="N1" s="2" t="s">
        <v>6196</v>
      </c>
      <c r="O1" s="2" t="s">
        <v>6213</v>
      </c>
      <c r="P1" s="2" t="s">
        <v>6189</v>
      </c>
    </row>
    <row r="2" spans="1:16" x14ac:dyDescent="0.45">
      <c r="A2" s="2" t="s">
        <v>490</v>
      </c>
      <c r="B2" s="3">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 "Rob","Robusta",IF(I2 = "Exc","Excelsa",IF(I2 ="Ara","Arabica",IF(I2 = "Lib","Liberica",""))))</f>
        <v>Robusta</v>
      </c>
      <c r="O2" t="str">
        <f>IF(J2="M","Medium",IF(J2="L","Light",IF(J2 = "D","Dark","")))</f>
        <v>Medium</v>
      </c>
      <c r="P2" t="str">
        <f>_xlfn.XLOOKUP(Table1[[#This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(L3*E3)</f>
        <v>41.25</v>
      </c>
      <c r="N3" t="str">
        <f t="shared" ref="N3:N66" si="0">IF(I3= "Rob","Robusta",IF(I3 = "Exc","Excelsa",IF(I3 ="Ara","Arabica",IF(I3 = "Lib","Liberica",""))))</f>
        <v>Excelsa</v>
      </c>
      <c r="O3" t="str">
        <f t="shared" ref="O3:O66" si="1">IF(J3="M","Medium",IF(J3="L","Light",IF(J3 = "D","Dark","")))</f>
        <v>Medium</v>
      </c>
      <c r="P3" t="str">
        <f>_xlfn.XLOOKUP(Table1[[#This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ref="M4:M67" si="2">(L4*E4)</f>
        <v>12.95</v>
      </c>
      <c r="N4" t="str">
        <f t="shared" si="0"/>
        <v>Arabica</v>
      </c>
      <c r="O4" t="str">
        <f t="shared" si="1"/>
        <v>Light</v>
      </c>
      <c r="P4" t="str">
        <f>_xlfn.XLOOKUP(Table1[[#This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2"/>
        <v>27.5</v>
      </c>
      <c r="N5" t="str">
        <f t="shared" si="0"/>
        <v>Excelsa</v>
      </c>
      <c r="O5" t="str">
        <f t="shared" si="1"/>
        <v>Medium</v>
      </c>
      <c r="P5" t="str">
        <f>_xlfn.XLOOKUP(Table1[[#This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2"/>
        <v>54.969999999999992</v>
      </c>
      <c r="N6" t="str">
        <f t="shared" si="0"/>
        <v>Robusta</v>
      </c>
      <c r="O6" t="str">
        <f t="shared" si="1"/>
        <v>Light</v>
      </c>
      <c r="P6" t="str">
        <f>_xlfn.XLOOKUP(Table1[[#This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2"/>
        <v>38.849999999999994</v>
      </c>
      <c r="N7" t="str">
        <f t="shared" si="0"/>
        <v>Liberica</v>
      </c>
      <c r="O7" t="str">
        <f t="shared" si="1"/>
        <v>Dark</v>
      </c>
      <c r="P7" t="str">
        <f>_xlfn.XLOOKUP(Table1[[#This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2"/>
        <v>21.87</v>
      </c>
      <c r="N8" t="str">
        <f t="shared" si="0"/>
        <v>Excelsa</v>
      </c>
      <c r="O8" t="str">
        <f t="shared" si="1"/>
        <v>Dark</v>
      </c>
      <c r="P8" t="str">
        <f>_xlfn.XLOOKUP(Table1[[#This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2"/>
        <v>4.7549999999999999</v>
      </c>
      <c r="N9" t="str">
        <f t="shared" si="0"/>
        <v>Liberica</v>
      </c>
      <c r="O9" t="str">
        <f t="shared" si="1"/>
        <v>Light</v>
      </c>
      <c r="P9" t="str">
        <f>_xlfn.XLOOKUP(Table1[[#This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2"/>
        <v>17.91</v>
      </c>
      <c r="N10" t="str">
        <f t="shared" si="0"/>
        <v>Robusta</v>
      </c>
      <c r="O10" t="str">
        <f t="shared" si="1"/>
        <v>Medium</v>
      </c>
      <c r="P10" t="str">
        <f>_xlfn.XLOOKUP(Table1[[#This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2"/>
        <v>5.97</v>
      </c>
      <c r="N11" t="str">
        <f t="shared" si="0"/>
        <v>Robusta</v>
      </c>
      <c r="O11" t="str">
        <f t="shared" si="1"/>
        <v>Medium</v>
      </c>
      <c r="P11" t="str">
        <f>_xlfn.XLOOKUP(Table1[[#This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2"/>
        <v>39.799999999999997</v>
      </c>
      <c r="N12" t="str">
        <f t="shared" si="0"/>
        <v>Arabica</v>
      </c>
      <c r="O12" t="str">
        <f t="shared" si="1"/>
        <v>Dark</v>
      </c>
      <c r="P12" t="str">
        <f>_xlfn.XLOOKUP(Table1[[#This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2"/>
        <v>170.77499999999998</v>
      </c>
      <c r="N13" t="str">
        <f t="shared" si="0"/>
        <v>Excelsa</v>
      </c>
      <c r="O13" t="str">
        <f t="shared" si="1"/>
        <v>Light</v>
      </c>
      <c r="P13" t="str">
        <f>_xlfn.XLOOKUP(Table1[[#This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2"/>
        <v>49.75</v>
      </c>
      <c r="N14" t="str">
        <f t="shared" si="0"/>
        <v>Robusta</v>
      </c>
      <c r="O14" t="str">
        <f t="shared" si="1"/>
        <v>Medium</v>
      </c>
      <c r="P14" t="str">
        <f>_xlfn.XLOOKUP(Table1[[#This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2"/>
        <v>41.169999999999995</v>
      </c>
      <c r="N15" t="str">
        <f t="shared" si="0"/>
        <v>Robusta</v>
      </c>
      <c r="O15" t="str">
        <f t="shared" si="1"/>
        <v>Dark</v>
      </c>
      <c r="P15" t="str">
        <f>_xlfn.XLOOKUP(Table1[[#This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2"/>
        <v>11.654999999999999</v>
      </c>
      <c r="N16" t="str">
        <f t="shared" si="0"/>
        <v>Liberica</v>
      </c>
      <c r="O16" t="str">
        <f t="shared" si="1"/>
        <v>Dark</v>
      </c>
      <c r="P16" t="str">
        <f>_xlfn.XLOOKUP(Table1[[#This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2"/>
        <v>114.42499999999998</v>
      </c>
      <c r="N17" t="str">
        <f t="shared" si="0"/>
        <v>Robusta</v>
      </c>
      <c r="O17" t="str">
        <f t="shared" si="1"/>
        <v>Medium</v>
      </c>
      <c r="P17" t="str">
        <f>_xlfn.XLOOKUP(Table1[[#This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2"/>
        <v>20.25</v>
      </c>
      <c r="N18" t="str">
        <f t="shared" si="0"/>
        <v>Arabica</v>
      </c>
      <c r="O18" t="str">
        <f t="shared" si="1"/>
        <v>Medium</v>
      </c>
      <c r="P18" t="str">
        <f>_xlfn.XLOOKUP(Table1[[#This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2"/>
        <v>77.699999999999989</v>
      </c>
      <c r="N19" t="str">
        <f t="shared" si="0"/>
        <v>Arabica</v>
      </c>
      <c r="O19" t="str">
        <f t="shared" si="1"/>
        <v>Light</v>
      </c>
      <c r="P19" t="str">
        <f>_xlfn.XLOOKUP(Table1[[#This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2"/>
        <v>82.339999999999989</v>
      </c>
      <c r="N20" t="str">
        <f t="shared" si="0"/>
        <v>Robusta</v>
      </c>
      <c r="O20" t="str">
        <f t="shared" si="1"/>
        <v>Dark</v>
      </c>
      <c r="P20" t="str">
        <f>_xlfn.XLOOKUP(Table1[[#This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2"/>
        <v>16.875</v>
      </c>
      <c r="N21" t="str">
        <f t="shared" si="0"/>
        <v>Arabica</v>
      </c>
      <c r="O21" t="str">
        <f t="shared" si="1"/>
        <v>Medium</v>
      </c>
      <c r="P21" t="str">
        <f>_xlfn.XLOOKUP(Table1[[#This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2"/>
        <v>14.58</v>
      </c>
      <c r="N22" t="str">
        <f t="shared" si="0"/>
        <v>Excelsa</v>
      </c>
      <c r="O22" t="str">
        <f t="shared" si="1"/>
        <v>Dark</v>
      </c>
      <c r="P22" t="str">
        <f>_xlfn.XLOOKUP(Table1[[#This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2"/>
        <v>17.91</v>
      </c>
      <c r="N23" t="str">
        <f t="shared" si="0"/>
        <v>Arabica</v>
      </c>
      <c r="O23" t="str">
        <f t="shared" si="1"/>
        <v>Dark</v>
      </c>
      <c r="P23" t="str">
        <f>_xlfn.XLOOKUP(Table1[[#This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2"/>
        <v>91.539999999999992</v>
      </c>
      <c r="N24" t="str">
        <f t="shared" si="0"/>
        <v>Robusta</v>
      </c>
      <c r="O24" t="str">
        <f t="shared" si="1"/>
        <v>Medium</v>
      </c>
      <c r="P24" t="str">
        <f>_xlfn.XLOOKUP(Table1[[#This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2"/>
        <v>11.94</v>
      </c>
      <c r="N25" t="str">
        <f t="shared" si="0"/>
        <v>Arabica</v>
      </c>
      <c r="O25" t="str">
        <f t="shared" si="1"/>
        <v>Dark</v>
      </c>
      <c r="P25" t="str">
        <f>_xlfn.XLOOKUP(Table1[[#This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2"/>
        <v>11.25</v>
      </c>
      <c r="N26" t="str">
        <f t="shared" si="0"/>
        <v>Arabica</v>
      </c>
      <c r="O26" t="str">
        <f t="shared" si="1"/>
        <v>Medium</v>
      </c>
      <c r="P26" t="str">
        <f>_xlfn.XLOOKUP(Table1[[#This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2"/>
        <v>12.375</v>
      </c>
      <c r="N27" t="str">
        <f t="shared" si="0"/>
        <v>Excelsa</v>
      </c>
      <c r="O27" t="str">
        <f t="shared" si="1"/>
        <v>Medium</v>
      </c>
      <c r="P27" t="str">
        <f>_xlfn.XLOOKUP(Table1[[#This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2"/>
        <v>27</v>
      </c>
      <c r="N28" t="str">
        <f t="shared" si="0"/>
        <v>Arabica</v>
      </c>
      <c r="O28" t="str">
        <f t="shared" si="1"/>
        <v>Medium</v>
      </c>
      <c r="P28" t="str">
        <f>_xlfn.XLOOKUP(Table1[[#This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2"/>
        <v>16.875</v>
      </c>
      <c r="N29" t="str">
        <f t="shared" si="0"/>
        <v>Arabica</v>
      </c>
      <c r="O29" t="str">
        <f t="shared" si="1"/>
        <v>Medium</v>
      </c>
      <c r="P29" t="str">
        <f>_xlfn.XLOOKUP(Table1[[#This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2"/>
        <v>17.91</v>
      </c>
      <c r="N30" t="str">
        <f t="shared" si="0"/>
        <v>Arabica</v>
      </c>
      <c r="O30" t="str">
        <f t="shared" si="1"/>
        <v>Dark</v>
      </c>
      <c r="P30" t="str">
        <f>_xlfn.XLOOKUP(Table1[[#This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2"/>
        <v>39.799999999999997</v>
      </c>
      <c r="N31" t="str">
        <f t="shared" si="0"/>
        <v>Arabica</v>
      </c>
      <c r="O31" t="str">
        <f t="shared" si="1"/>
        <v>Dark</v>
      </c>
      <c r="P31" t="str">
        <f>_xlfn.XLOOKUP(Table1[[#This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2"/>
        <v>21.825000000000003</v>
      </c>
      <c r="N32" t="str">
        <f t="shared" si="0"/>
        <v>Liberica</v>
      </c>
      <c r="O32" t="str">
        <f t="shared" si="1"/>
        <v>Medium</v>
      </c>
      <c r="P32" t="str">
        <f>_xlfn.XLOOKUP(Table1[[#This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2"/>
        <v>35.82</v>
      </c>
      <c r="N33" t="str">
        <f t="shared" si="0"/>
        <v>Arabica</v>
      </c>
      <c r="O33" t="str">
        <f t="shared" si="1"/>
        <v>Dark</v>
      </c>
      <c r="P33" t="str">
        <f>_xlfn.XLOOKUP(Table1[[#This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2"/>
        <v>52.38</v>
      </c>
      <c r="N34" t="str">
        <f t="shared" si="0"/>
        <v>Liberica</v>
      </c>
      <c r="O34" t="str">
        <f t="shared" si="1"/>
        <v>Medium</v>
      </c>
      <c r="P34" t="str">
        <f>_xlfn.XLOOKUP(Table1[[#This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2"/>
        <v>23.774999999999999</v>
      </c>
      <c r="N35" t="str">
        <f t="shared" si="0"/>
        <v>Liberica</v>
      </c>
      <c r="O35" t="str">
        <f t="shared" si="1"/>
        <v>Light</v>
      </c>
      <c r="P35" t="str">
        <f>_xlfn.XLOOKUP(Table1[[#This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2"/>
        <v>57.06</v>
      </c>
      <c r="N36" t="str">
        <f t="shared" si="0"/>
        <v>Liberica</v>
      </c>
      <c r="O36" t="str">
        <f t="shared" si="1"/>
        <v>Light</v>
      </c>
      <c r="P36" t="str">
        <f>_xlfn.XLOOKUP(Table1[[#This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2"/>
        <v>35.82</v>
      </c>
      <c r="N37" t="str">
        <f t="shared" si="0"/>
        <v>Arabica</v>
      </c>
      <c r="O37" t="str">
        <f t="shared" si="1"/>
        <v>Dark</v>
      </c>
      <c r="P37" t="str">
        <f>_xlfn.XLOOKUP(Table1[[#This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2"/>
        <v>8.73</v>
      </c>
      <c r="N38" t="str">
        <f t="shared" si="0"/>
        <v>Liberica</v>
      </c>
      <c r="O38" t="str">
        <f t="shared" si="1"/>
        <v>Medium</v>
      </c>
      <c r="P38" t="str">
        <f>_xlfn.XLOOKUP(Table1[[#This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2"/>
        <v>28.53</v>
      </c>
      <c r="N39" t="str">
        <f t="shared" si="0"/>
        <v>Liberica</v>
      </c>
      <c r="O39" t="str">
        <f t="shared" si="1"/>
        <v>Light</v>
      </c>
      <c r="P39" t="str">
        <f>_xlfn.XLOOKUP(Table1[[#This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2"/>
        <v>114.42499999999998</v>
      </c>
      <c r="N40" t="str">
        <f t="shared" si="0"/>
        <v>Robusta</v>
      </c>
      <c r="O40" t="str">
        <f t="shared" si="1"/>
        <v>Medium</v>
      </c>
      <c r="P40" t="str">
        <f>_xlfn.XLOOKUP(Table1[[#This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2"/>
        <v>59.699999999999996</v>
      </c>
      <c r="N41" t="str">
        <f t="shared" si="0"/>
        <v>Robusta</v>
      </c>
      <c r="O41" t="str">
        <f t="shared" si="1"/>
        <v>Medium</v>
      </c>
      <c r="P41" t="str">
        <f>_xlfn.XLOOKUP(Table1[[#This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2"/>
        <v>43.650000000000006</v>
      </c>
      <c r="N42" t="str">
        <f t="shared" si="0"/>
        <v>Liberica</v>
      </c>
      <c r="O42" t="str">
        <f t="shared" si="1"/>
        <v>Medium</v>
      </c>
      <c r="P42" t="str">
        <f>_xlfn.XLOOKUP(Table1[[#This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2"/>
        <v>7.29</v>
      </c>
      <c r="N43" t="str">
        <f t="shared" si="0"/>
        <v>Excelsa</v>
      </c>
      <c r="O43" t="str">
        <f t="shared" si="1"/>
        <v>Dark</v>
      </c>
      <c r="P43" t="str">
        <f>_xlfn.XLOOKUP(Table1[[#This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2"/>
        <v>8.0549999999999997</v>
      </c>
      <c r="N44" t="str">
        <f t="shared" si="0"/>
        <v>Robusta</v>
      </c>
      <c r="O44" t="str">
        <f t="shared" si="1"/>
        <v>Dark</v>
      </c>
      <c r="P44" t="str">
        <f>_xlfn.XLOOKUP(Table1[[#This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2"/>
        <v>72.91</v>
      </c>
      <c r="N45" t="str">
        <f t="shared" si="0"/>
        <v>Liberica</v>
      </c>
      <c r="O45" t="str">
        <f t="shared" si="1"/>
        <v>Light</v>
      </c>
      <c r="P45" t="str">
        <f>_xlfn.XLOOKUP(Table1[[#This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2"/>
        <v>16.5</v>
      </c>
      <c r="N46" t="str">
        <f t="shared" si="0"/>
        <v>Excelsa</v>
      </c>
      <c r="O46" t="str">
        <f t="shared" si="1"/>
        <v>Medium</v>
      </c>
      <c r="P46" t="str">
        <f>_xlfn.XLOOKUP(Table1[[#This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2"/>
        <v>178.70999999999998</v>
      </c>
      <c r="N47" t="str">
        <f t="shared" si="0"/>
        <v>Liberica</v>
      </c>
      <c r="O47" t="str">
        <f t="shared" si="1"/>
        <v>Dark</v>
      </c>
      <c r="P47" t="str">
        <f>_xlfn.XLOOKUP(Table1[[#This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2"/>
        <v>63.249999999999993</v>
      </c>
      <c r="N48" t="str">
        <f t="shared" si="0"/>
        <v>Excelsa</v>
      </c>
      <c r="O48" t="str">
        <f t="shared" si="1"/>
        <v>Medium</v>
      </c>
      <c r="P48" t="str">
        <f>_xlfn.XLOOKUP(Table1[[#This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2"/>
        <v>7.77</v>
      </c>
      <c r="N49" t="str">
        <f t="shared" si="0"/>
        <v>Arabica</v>
      </c>
      <c r="O49" t="str">
        <f t="shared" si="1"/>
        <v>Light</v>
      </c>
      <c r="P49" t="str">
        <f>_xlfn.XLOOKUP(Table1[[#This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2"/>
        <v>91.539999999999992</v>
      </c>
      <c r="N50" t="str">
        <f t="shared" si="0"/>
        <v>Arabica</v>
      </c>
      <c r="O50" t="str">
        <f t="shared" si="1"/>
        <v>Dark</v>
      </c>
      <c r="P50" t="str">
        <f>_xlfn.XLOOKUP(Table1[[#This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2"/>
        <v>38.849999999999994</v>
      </c>
      <c r="N51" t="str">
        <f t="shared" si="0"/>
        <v>Arabica</v>
      </c>
      <c r="O51" t="str">
        <f t="shared" si="1"/>
        <v>Light</v>
      </c>
      <c r="P51" t="str">
        <f>_xlfn.XLOOKUP(Table1[[#This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2"/>
        <v>15.54</v>
      </c>
      <c r="N52" t="str">
        <f t="shared" si="0"/>
        <v>Liberica</v>
      </c>
      <c r="O52" t="str">
        <f t="shared" si="1"/>
        <v>Dark</v>
      </c>
      <c r="P52" t="str">
        <f>_xlfn.XLOOKUP(Table1[[#This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2"/>
        <v>145.82</v>
      </c>
      <c r="N53" t="str">
        <f t="shared" si="0"/>
        <v>Liberica</v>
      </c>
      <c r="O53" t="str">
        <f t="shared" si="1"/>
        <v>Light</v>
      </c>
      <c r="P53" t="str">
        <f>_xlfn.XLOOKUP(Table1[[#This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2"/>
        <v>29.849999999999998</v>
      </c>
      <c r="N54" t="str">
        <f t="shared" si="0"/>
        <v>Robusta</v>
      </c>
      <c r="O54" t="str">
        <f t="shared" si="1"/>
        <v>Medium</v>
      </c>
      <c r="P54" t="str">
        <f>_xlfn.XLOOKUP(Table1[[#This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2"/>
        <v>72.91</v>
      </c>
      <c r="N55" t="str">
        <f t="shared" si="0"/>
        <v>Liberica</v>
      </c>
      <c r="O55" t="str">
        <f t="shared" si="1"/>
        <v>Light</v>
      </c>
      <c r="P55" t="str">
        <f>_xlfn.XLOOKUP(Table1[[#This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2"/>
        <v>72.75</v>
      </c>
      <c r="N56" t="str">
        <f t="shared" si="0"/>
        <v>Liberica</v>
      </c>
      <c r="O56" t="str">
        <f t="shared" si="1"/>
        <v>Medium</v>
      </c>
      <c r="P56" t="str">
        <f>_xlfn.XLOOKUP(Table1[[#This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2"/>
        <v>47.55</v>
      </c>
      <c r="N57" t="str">
        <f t="shared" si="0"/>
        <v>Liberica</v>
      </c>
      <c r="O57" t="str">
        <f t="shared" si="1"/>
        <v>Light</v>
      </c>
      <c r="P57" t="str">
        <f>_xlfn.XLOOKUP(Table1[[#This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2"/>
        <v>10.935</v>
      </c>
      <c r="N58" t="str">
        <f t="shared" si="0"/>
        <v>Excelsa</v>
      </c>
      <c r="O58" t="str">
        <f t="shared" si="1"/>
        <v>Dark</v>
      </c>
      <c r="P58" t="str">
        <f>_xlfn.XLOOKUP(Table1[[#This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2"/>
        <v>59.4</v>
      </c>
      <c r="N59" t="str">
        <f t="shared" si="0"/>
        <v>Excelsa</v>
      </c>
      <c r="O59" t="str">
        <f t="shared" si="1"/>
        <v>Light</v>
      </c>
      <c r="P59" t="str">
        <f>_xlfn.XLOOKUP(Table1[[#This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2"/>
        <v>89.35499999999999</v>
      </c>
      <c r="N60" t="str">
        <f t="shared" si="0"/>
        <v>Liberica</v>
      </c>
      <c r="O60" t="str">
        <f t="shared" si="1"/>
        <v>Dark</v>
      </c>
      <c r="P60" t="str">
        <f>_xlfn.XLOOKUP(Table1[[#This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2"/>
        <v>26.19</v>
      </c>
      <c r="N61" t="str">
        <f t="shared" si="0"/>
        <v>Liberica</v>
      </c>
      <c r="O61" t="str">
        <f t="shared" si="1"/>
        <v>Medium</v>
      </c>
      <c r="P61" t="str">
        <f>_xlfn.XLOOKUP(Table1[[#This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2"/>
        <v>114.42499999999998</v>
      </c>
      <c r="N62" t="str">
        <f t="shared" si="0"/>
        <v>Arabica</v>
      </c>
      <c r="O62" t="str">
        <f t="shared" si="1"/>
        <v>Dark</v>
      </c>
      <c r="P62" t="str">
        <f>_xlfn.XLOOKUP(Table1[[#This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2"/>
        <v>26.849999999999994</v>
      </c>
      <c r="N63" t="str">
        <f t="shared" si="0"/>
        <v>Robusta</v>
      </c>
      <c r="O63" t="str">
        <f t="shared" si="1"/>
        <v>Dark</v>
      </c>
      <c r="P63" t="str">
        <f>_xlfn.XLOOKUP(Table1[[#This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2"/>
        <v>23.774999999999999</v>
      </c>
      <c r="N64" t="str">
        <f t="shared" si="0"/>
        <v>Liberica</v>
      </c>
      <c r="O64" t="str">
        <f t="shared" si="1"/>
        <v>Light</v>
      </c>
      <c r="P64" t="str">
        <f>_xlfn.XLOOKUP(Table1[[#This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2"/>
        <v>6.75</v>
      </c>
      <c r="N65" t="str">
        <f t="shared" si="0"/>
        <v>Arabica</v>
      </c>
      <c r="O65" t="str">
        <f t="shared" si="1"/>
        <v>Medium</v>
      </c>
      <c r="P65" t="str">
        <f>_xlfn.XLOOKUP(Table1[[#This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2"/>
        <v>35.82</v>
      </c>
      <c r="N66" t="str">
        <f t="shared" si="0"/>
        <v>Robusta</v>
      </c>
      <c r="O66" t="str">
        <f t="shared" si="1"/>
        <v>Medium</v>
      </c>
      <c r="P66" t="str">
        <f>_xlfn.XLOOKUP(Table1[[#This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si="2"/>
        <v>82.339999999999989</v>
      </c>
      <c r="N67" t="str">
        <f t="shared" ref="N67:N130" si="3">IF(I67= "Rob","Robusta",IF(I67 = "Exc","Excelsa",IF(I67 ="Ara","Arabica",IF(I67 = "Lib","Liberica",""))))</f>
        <v>Robusta</v>
      </c>
      <c r="O67" t="str">
        <f t="shared" ref="O67:O130" si="4">IF(J67="M","Medium",IF(J67="L","Light",IF(J67 = "D","Dark","")))</f>
        <v>Dark</v>
      </c>
      <c r="P67" t="str">
        <f>_xlfn.XLOOKUP(Table1[[#This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ref="M68:M131" si="5">(L68*E68)</f>
        <v>7.169999999999999</v>
      </c>
      <c r="N68" t="str">
        <f t="shared" si="3"/>
        <v>Robusta</v>
      </c>
      <c r="O68" t="str">
        <f t="shared" si="4"/>
        <v>Light</v>
      </c>
      <c r="P68" t="str">
        <f>_xlfn.XLOOKUP(Table1[[#This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5"/>
        <v>9.51</v>
      </c>
      <c r="N69" t="str">
        <f t="shared" si="3"/>
        <v>Liberica</v>
      </c>
      <c r="O69" t="str">
        <f t="shared" si="4"/>
        <v>Light</v>
      </c>
      <c r="P69" t="str">
        <f>_xlfn.XLOOKUP(Table1[[#This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5"/>
        <v>2.9849999999999999</v>
      </c>
      <c r="N70" t="str">
        <f t="shared" si="3"/>
        <v>Robusta</v>
      </c>
      <c r="O70" t="str">
        <f t="shared" si="4"/>
        <v>Medium</v>
      </c>
      <c r="P70" t="str">
        <f>_xlfn.XLOOKUP(Table1[[#This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5"/>
        <v>59.699999999999996</v>
      </c>
      <c r="N71" t="str">
        <f t="shared" si="3"/>
        <v>Robusta</v>
      </c>
      <c r="O71" t="str">
        <f t="shared" si="4"/>
        <v>Medium</v>
      </c>
      <c r="P71" t="str">
        <f>_xlfn.XLOOKUP(Table1[[#This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5"/>
        <v>136.61999999999998</v>
      </c>
      <c r="N72" t="str">
        <f t="shared" si="3"/>
        <v>Excelsa</v>
      </c>
      <c r="O72" t="str">
        <f t="shared" si="4"/>
        <v>Light</v>
      </c>
      <c r="P72" t="str">
        <f>_xlfn.XLOOKUP(Table1[[#This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5"/>
        <v>9.51</v>
      </c>
      <c r="N73" t="str">
        <f t="shared" si="3"/>
        <v>Liberica</v>
      </c>
      <c r="O73" t="str">
        <f t="shared" si="4"/>
        <v>Light</v>
      </c>
      <c r="P73" t="str">
        <f>_xlfn.XLOOKUP(Table1[[#This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5"/>
        <v>77.624999999999986</v>
      </c>
      <c r="N74" t="str">
        <f t="shared" si="3"/>
        <v>Arabica</v>
      </c>
      <c r="O74" t="str">
        <f t="shared" si="4"/>
        <v>Medium</v>
      </c>
      <c r="P74" t="str">
        <f>_xlfn.XLOOKUP(Table1[[#This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5"/>
        <v>21.825000000000003</v>
      </c>
      <c r="N75" t="str">
        <f t="shared" si="3"/>
        <v>Liberica</v>
      </c>
      <c r="O75" t="str">
        <f t="shared" si="4"/>
        <v>Medium</v>
      </c>
      <c r="P75" t="str">
        <f>_xlfn.XLOOKUP(Table1[[#This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5"/>
        <v>17.82</v>
      </c>
      <c r="N76" t="str">
        <f t="shared" si="3"/>
        <v>Excelsa</v>
      </c>
      <c r="O76" t="str">
        <f t="shared" si="4"/>
        <v>Light</v>
      </c>
      <c r="P76" t="str">
        <f>_xlfn.XLOOKUP(Table1[[#This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5"/>
        <v>53.699999999999996</v>
      </c>
      <c r="N77" t="str">
        <f t="shared" si="3"/>
        <v>Robusta</v>
      </c>
      <c r="O77" t="str">
        <f t="shared" si="4"/>
        <v>Dark</v>
      </c>
      <c r="P77" t="str">
        <f>_xlfn.XLOOKUP(Table1[[#This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5"/>
        <v>3.5849999999999995</v>
      </c>
      <c r="N78" t="str">
        <f t="shared" si="3"/>
        <v>Robusta</v>
      </c>
      <c r="O78" t="str">
        <f t="shared" si="4"/>
        <v>Light</v>
      </c>
      <c r="P78" t="str">
        <f>_xlfn.XLOOKUP(Table1[[#This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5"/>
        <v>7.29</v>
      </c>
      <c r="N79" t="str">
        <f t="shared" si="3"/>
        <v>Excelsa</v>
      </c>
      <c r="O79" t="str">
        <f t="shared" si="4"/>
        <v>Dark</v>
      </c>
      <c r="P79" t="str">
        <f>_xlfn.XLOOKUP(Table1[[#This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5"/>
        <v>40.5</v>
      </c>
      <c r="N80" t="str">
        <f t="shared" si="3"/>
        <v>Arabica</v>
      </c>
      <c r="O80" t="str">
        <f t="shared" si="4"/>
        <v>Medium</v>
      </c>
      <c r="P80" t="str">
        <f>_xlfn.XLOOKUP(Table1[[#This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5"/>
        <v>47.8</v>
      </c>
      <c r="N81" t="str">
        <f t="shared" si="3"/>
        <v>Robusta</v>
      </c>
      <c r="O81" t="str">
        <f t="shared" si="4"/>
        <v>Light</v>
      </c>
      <c r="P81" t="str">
        <f>_xlfn.XLOOKUP(Table1[[#This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5"/>
        <v>38.849999999999994</v>
      </c>
      <c r="N82" t="str">
        <f t="shared" si="3"/>
        <v>Arabica</v>
      </c>
      <c r="O82" t="str">
        <f t="shared" si="4"/>
        <v>Light</v>
      </c>
      <c r="P82" t="str">
        <f>_xlfn.XLOOKUP(Table1[[#This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5"/>
        <v>109.36499999999999</v>
      </c>
      <c r="N83" t="str">
        <f t="shared" si="3"/>
        <v>Liberica</v>
      </c>
      <c r="O83" t="str">
        <f t="shared" si="4"/>
        <v>Light</v>
      </c>
      <c r="P83" t="str">
        <f>_xlfn.XLOOKUP(Table1[[#This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5"/>
        <v>100.39499999999998</v>
      </c>
      <c r="N84" t="str">
        <f t="shared" si="3"/>
        <v>Liberica</v>
      </c>
      <c r="O84" t="str">
        <f t="shared" si="4"/>
        <v>Medium</v>
      </c>
      <c r="P84" t="str">
        <f>_xlfn.XLOOKUP(Table1[[#This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5"/>
        <v>82.339999999999989</v>
      </c>
      <c r="N85" t="str">
        <f t="shared" si="3"/>
        <v>Robusta</v>
      </c>
      <c r="O85" t="str">
        <f t="shared" si="4"/>
        <v>Dark</v>
      </c>
      <c r="P85" t="str">
        <f>_xlfn.XLOOKUP(Table1[[#This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5"/>
        <v>9.51</v>
      </c>
      <c r="N86" t="str">
        <f t="shared" si="3"/>
        <v>Liberica</v>
      </c>
      <c r="O86" t="str">
        <f t="shared" si="4"/>
        <v>Light</v>
      </c>
      <c r="P86" t="str">
        <f>_xlfn.XLOOKUP(Table1[[#This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5"/>
        <v>89.35499999999999</v>
      </c>
      <c r="N87" t="str">
        <f t="shared" si="3"/>
        <v>Arabica</v>
      </c>
      <c r="O87" t="str">
        <f t="shared" si="4"/>
        <v>Light</v>
      </c>
      <c r="P87" t="str">
        <f>_xlfn.XLOOKUP(Table1[[#This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5"/>
        <v>11.94</v>
      </c>
      <c r="N88" t="str">
        <f t="shared" si="3"/>
        <v>Arabica</v>
      </c>
      <c r="O88" t="str">
        <f t="shared" si="4"/>
        <v>Dark</v>
      </c>
      <c r="P88" t="str">
        <f>_xlfn.XLOOKUP(Table1[[#This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5"/>
        <v>33.75</v>
      </c>
      <c r="N89" t="str">
        <f t="shared" si="3"/>
        <v>Arabica</v>
      </c>
      <c r="O89" t="str">
        <f t="shared" si="4"/>
        <v>Medium</v>
      </c>
      <c r="P89" t="str">
        <f>_xlfn.XLOOKUP(Table1[[#This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5"/>
        <v>35.849999999999994</v>
      </c>
      <c r="N90" t="str">
        <f t="shared" si="3"/>
        <v>Robusta</v>
      </c>
      <c r="O90" t="str">
        <f t="shared" si="4"/>
        <v>Light</v>
      </c>
      <c r="P90" t="str">
        <f>_xlfn.XLOOKUP(Table1[[#This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5"/>
        <v>77.699999999999989</v>
      </c>
      <c r="N91" t="str">
        <f t="shared" si="3"/>
        <v>Arabica</v>
      </c>
      <c r="O91" t="str">
        <f t="shared" si="4"/>
        <v>Light</v>
      </c>
      <c r="P91" t="str">
        <f>_xlfn.XLOOKUP(Table1[[#This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5"/>
        <v>51.8</v>
      </c>
      <c r="N92" t="str">
        <f t="shared" si="3"/>
        <v>Arabica</v>
      </c>
      <c r="O92" t="str">
        <f t="shared" si="4"/>
        <v>Light</v>
      </c>
      <c r="P92" t="str">
        <f>_xlfn.XLOOKUP(Table1[[#This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5"/>
        <v>103.49999999999999</v>
      </c>
      <c r="N93" t="str">
        <f t="shared" si="3"/>
        <v>Arabica</v>
      </c>
      <c r="O93" t="str">
        <f t="shared" si="4"/>
        <v>Medium</v>
      </c>
      <c r="P93" t="str">
        <f>_xlfn.XLOOKUP(Table1[[#This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5"/>
        <v>44.55</v>
      </c>
      <c r="N94" t="str">
        <f t="shared" si="3"/>
        <v>Excelsa</v>
      </c>
      <c r="O94" t="str">
        <f t="shared" si="4"/>
        <v>Light</v>
      </c>
      <c r="P94" t="str">
        <f>_xlfn.XLOOKUP(Table1[[#This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5"/>
        <v>35.64</v>
      </c>
      <c r="N95" t="str">
        <f t="shared" si="3"/>
        <v>Excelsa</v>
      </c>
      <c r="O95" t="str">
        <f t="shared" si="4"/>
        <v>Light</v>
      </c>
      <c r="P95" t="str">
        <f>_xlfn.XLOOKUP(Table1[[#This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5"/>
        <v>17.91</v>
      </c>
      <c r="N96" t="str">
        <f t="shared" si="3"/>
        <v>Arabica</v>
      </c>
      <c r="O96" t="str">
        <f t="shared" si="4"/>
        <v>Dark</v>
      </c>
      <c r="P96" t="str">
        <f>_xlfn.XLOOKUP(Table1[[#This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5"/>
        <v>155.24999999999997</v>
      </c>
      <c r="N97" t="str">
        <f t="shared" si="3"/>
        <v>Arabica</v>
      </c>
      <c r="O97" t="str">
        <f t="shared" si="4"/>
        <v>Medium</v>
      </c>
      <c r="P97" t="str">
        <f>_xlfn.XLOOKUP(Table1[[#This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5"/>
        <v>5.97</v>
      </c>
      <c r="N98" t="str">
        <f t="shared" si="3"/>
        <v>Arabica</v>
      </c>
      <c r="O98" t="str">
        <f t="shared" si="4"/>
        <v>Dark</v>
      </c>
      <c r="P98" t="str">
        <f>_xlfn.XLOOKUP(Table1[[#This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5"/>
        <v>13.5</v>
      </c>
      <c r="N99" t="str">
        <f t="shared" si="3"/>
        <v>Arabica</v>
      </c>
      <c r="O99" t="str">
        <f t="shared" si="4"/>
        <v>Medium</v>
      </c>
      <c r="P99" t="str">
        <f>_xlfn.XLOOKUP(Table1[[#This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5"/>
        <v>2.9849999999999999</v>
      </c>
      <c r="N100" t="str">
        <f t="shared" si="3"/>
        <v>Arabica</v>
      </c>
      <c r="O100" t="str">
        <f t="shared" si="4"/>
        <v>Dark</v>
      </c>
      <c r="P100" t="str">
        <f>_xlfn.XLOOKUP(Table1[[#This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5"/>
        <v>13.095000000000001</v>
      </c>
      <c r="N101" t="str">
        <f t="shared" si="3"/>
        <v>Liberica</v>
      </c>
      <c r="O101" t="str">
        <f t="shared" si="4"/>
        <v>Medium</v>
      </c>
      <c r="P101" t="str">
        <f>_xlfn.XLOOKUP(Table1[[#This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5"/>
        <v>7.77</v>
      </c>
      <c r="N102" t="str">
        <f t="shared" si="3"/>
        <v>Arabica</v>
      </c>
      <c r="O102" t="str">
        <f t="shared" si="4"/>
        <v>Light</v>
      </c>
      <c r="P102" t="str">
        <f>_xlfn.XLOOKUP(Table1[[#This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5"/>
        <v>148.92499999999998</v>
      </c>
      <c r="N103" t="str">
        <f t="shared" si="3"/>
        <v>Liberica</v>
      </c>
      <c r="O103" t="str">
        <f t="shared" si="4"/>
        <v>Dark</v>
      </c>
      <c r="P103" t="str">
        <f>_xlfn.XLOOKUP(Table1[[#This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5"/>
        <v>38.849999999999994</v>
      </c>
      <c r="N104" t="str">
        <f t="shared" si="3"/>
        <v>Liberica</v>
      </c>
      <c r="O104" t="str">
        <f t="shared" si="4"/>
        <v>Dark</v>
      </c>
      <c r="P104" t="str">
        <f>_xlfn.XLOOKUP(Table1[[#This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5"/>
        <v>11.94</v>
      </c>
      <c r="N105" t="str">
        <f t="shared" si="3"/>
        <v>Robusta</v>
      </c>
      <c r="O105" t="str">
        <f t="shared" si="4"/>
        <v>Medium</v>
      </c>
      <c r="P105" t="str">
        <f>_xlfn.XLOOKUP(Table1[[#This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5"/>
        <v>87.300000000000011</v>
      </c>
      <c r="N106" t="str">
        <f t="shared" si="3"/>
        <v>Liberica</v>
      </c>
      <c r="O106" t="str">
        <f t="shared" si="4"/>
        <v>Medium</v>
      </c>
      <c r="P106" t="str">
        <f>_xlfn.XLOOKUP(Table1[[#This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5"/>
        <v>40.5</v>
      </c>
      <c r="N107" t="str">
        <f t="shared" si="3"/>
        <v>Arabica</v>
      </c>
      <c r="O107" t="str">
        <f t="shared" si="4"/>
        <v>Medium</v>
      </c>
      <c r="P107" t="str">
        <f>_xlfn.XLOOKUP(Table1[[#This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5"/>
        <v>24.3</v>
      </c>
      <c r="N108" t="str">
        <f t="shared" si="3"/>
        <v>Excelsa</v>
      </c>
      <c r="O108" t="str">
        <f t="shared" si="4"/>
        <v>Dark</v>
      </c>
      <c r="P108" t="str">
        <f>_xlfn.XLOOKUP(Table1[[#This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5"/>
        <v>17.91</v>
      </c>
      <c r="N109" t="str">
        <f t="shared" si="3"/>
        <v>Robusta</v>
      </c>
      <c r="O109" t="str">
        <f t="shared" si="4"/>
        <v>Medium</v>
      </c>
      <c r="P109" t="str">
        <f>_xlfn.XLOOKUP(Table1[[#This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5"/>
        <v>27</v>
      </c>
      <c r="N110" t="str">
        <f t="shared" si="3"/>
        <v>Arabica</v>
      </c>
      <c r="O110" t="str">
        <f t="shared" si="4"/>
        <v>Medium</v>
      </c>
      <c r="P110" t="str">
        <f>_xlfn.XLOOKUP(Table1[[#This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5"/>
        <v>7.77</v>
      </c>
      <c r="N111" t="str">
        <f t="shared" si="3"/>
        <v>Liberica</v>
      </c>
      <c r="O111" t="str">
        <f t="shared" si="4"/>
        <v>Dark</v>
      </c>
      <c r="P111" t="str">
        <f>_xlfn.XLOOKUP(Table1[[#This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5"/>
        <v>13.365</v>
      </c>
      <c r="N112" t="str">
        <f t="shared" si="3"/>
        <v>Excelsa</v>
      </c>
      <c r="O112" t="str">
        <f t="shared" si="4"/>
        <v>Light</v>
      </c>
      <c r="P112" t="str">
        <f>_xlfn.XLOOKUP(Table1[[#This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5"/>
        <v>26.849999999999994</v>
      </c>
      <c r="N113" t="str">
        <f t="shared" si="3"/>
        <v>Robusta</v>
      </c>
      <c r="O113" t="str">
        <f t="shared" si="4"/>
        <v>Dark</v>
      </c>
      <c r="P113" t="str">
        <f>_xlfn.XLOOKUP(Table1[[#This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5"/>
        <v>11.25</v>
      </c>
      <c r="N114" t="str">
        <f t="shared" si="3"/>
        <v>Arabica</v>
      </c>
      <c r="O114" t="str">
        <f t="shared" si="4"/>
        <v>Medium</v>
      </c>
      <c r="P114" t="str">
        <f>_xlfn.XLOOKUP(Table1[[#This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5"/>
        <v>14.55</v>
      </c>
      <c r="N115" t="str">
        <f t="shared" si="3"/>
        <v>Liberica</v>
      </c>
      <c r="O115" t="str">
        <f t="shared" si="4"/>
        <v>Medium</v>
      </c>
      <c r="P115" t="str">
        <f>_xlfn.XLOOKUP(Table1[[#This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5"/>
        <v>14.339999999999998</v>
      </c>
      <c r="N116" t="str">
        <f t="shared" si="3"/>
        <v>Robusta</v>
      </c>
      <c r="O116" t="str">
        <f t="shared" si="4"/>
        <v>Light</v>
      </c>
      <c r="P116" t="str">
        <f>_xlfn.XLOOKUP(Table1[[#This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5"/>
        <v>15.85</v>
      </c>
      <c r="N117" t="str">
        <f t="shared" si="3"/>
        <v>Liberica</v>
      </c>
      <c r="O117" t="str">
        <f t="shared" si="4"/>
        <v>Light</v>
      </c>
      <c r="P117" t="str">
        <f>_xlfn.XLOOKUP(Table1[[#This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5"/>
        <v>19.02</v>
      </c>
      <c r="N118" t="str">
        <f t="shared" si="3"/>
        <v>Liberica</v>
      </c>
      <c r="O118" t="str">
        <f t="shared" si="4"/>
        <v>Light</v>
      </c>
      <c r="P118" t="str">
        <f>_xlfn.XLOOKUP(Table1[[#This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5"/>
        <v>38.04</v>
      </c>
      <c r="N119" t="str">
        <f t="shared" si="3"/>
        <v>Liberica</v>
      </c>
      <c r="O119" t="str">
        <f t="shared" si="4"/>
        <v>Light</v>
      </c>
      <c r="P119" t="str">
        <f>_xlfn.XLOOKUP(Table1[[#This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5"/>
        <v>21.87</v>
      </c>
      <c r="N120" t="str">
        <f t="shared" si="3"/>
        <v>Excelsa</v>
      </c>
      <c r="O120" t="str">
        <f t="shared" si="4"/>
        <v>Dark</v>
      </c>
      <c r="P120" t="str">
        <f>_xlfn.XLOOKUP(Table1[[#This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5"/>
        <v>4.125</v>
      </c>
      <c r="N121" t="str">
        <f t="shared" si="3"/>
        <v>Excelsa</v>
      </c>
      <c r="O121" t="str">
        <f t="shared" si="4"/>
        <v>Medium</v>
      </c>
      <c r="P121" t="str">
        <f>_xlfn.XLOOKUP(Table1[[#This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5"/>
        <v>3.8849999999999998</v>
      </c>
      <c r="N122" t="str">
        <f t="shared" si="3"/>
        <v>Arabica</v>
      </c>
      <c r="O122" t="str">
        <f t="shared" si="4"/>
        <v>Light</v>
      </c>
      <c r="P122" t="str">
        <f>_xlfn.XLOOKUP(Table1[[#This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5"/>
        <v>68.75</v>
      </c>
      <c r="N123" t="str">
        <f t="shared" si="3"/>
        <v>Excelsa</v>
      </c>
      <c r="O123" t="str">
        <f t="shared" si="4"/>
        <v>Medium</v>
      </c>
      <c r="P123" t="str">
        <f>_xlfn.XLOOKUP(Table1[[#This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5"/>
        <v>23.88</v>
      </c>
      <c r="N124" t="str">
        <f t="shared" si="3"/>
        <v>Arabica</v>
      </c>
      <c r="O124" t="str">
        <f t="shared" si="4"/>
        <v>Dark</v>
      </c>
      <c r="P124" t="str">
        <f>_xlfn.XLOOKUP(Table1[[#This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5"/>
        <v>145.82</v>
      </c>
      <c r="N125" t="str">
        <f t="shared" si="3"/>
        <v>Liberica</v>
      </c>
      <c r="O125" t="str">
        <f t="shared" si="4"/>
        <v>Light</v>
      </c>
      <c r="P125" t="str">
        <f>_xlfn.XLOOKUP(Table1[[#This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5"/>
        <v>21.825000000000003</v>
      </c>
      <c r="N126" t="str">
        <f t="shared" si="3"/>
        <v>Liberica</v>
      </c>
      <c r="O126" t="str">
        <f t="shared" si="4"/>
        <v>Medium</v>
      </c>
      <c r="P126" t="str">
        <f>_xlfn.XLOOKUP(Table1[[#This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5"/>
        <v>26.19</v>
      </c>
      <c r="N127" t="str">
        <f t="shared" si="3"/>
        <v>Liberica</v>
      </c>
      <c r="O127" t="str">
        <f t="shared" si="4"/>
        <v>Medium</v>
      </c>
      <c r="P127" t="str">
        <f>_xlfn.XLOOKUP(Table1[[#This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5"/>
        <v>11.25</v>
      </c>
      <c r="N128" t="str">
        <f t="shared" si="3"/>
        <v>Arabica</v>
      </c>
      <c r="O128" t="str">
        <f t="shared" si="4"/>
        <v>Medium</v>
      </c>
      <c r="P128" t="str">
        <f>_xlfn.XLOOKUP(Table1[[#This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5"/>
        <v>77.699999999999989</v>
      </c>
      <c r="N129" t="str">
        <f t="shared" si="3"/>
        <v>Liberica</v>
      </c>
      <c r="O129" t="str">
        <f t="shared" si="4"/>
        <v>Dark</v>
      </c>
      <c r="P129" t="str">
        <f>_xlfn.XLOOKUP(Table1[[#This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5"/>
        <v>6.75</v>
      </c>
      <c r="N130" t="str">
        <f t="shared" si="3"/>
        <v>Arabica</v>
      </c>
      <c r="O130" t="str">
        <f t="shared" si="4"/>
        <v>Medium</v>
      </c>
      <c r="P130" t="str">
        <f>_xlfn.XLOOKUP(Table1[[#This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si="5"/>
        <v>12.15</v>
      </c>
      <c r="N131" t="str">
        <f t="shared" ref="N131:N194" si="6">IF(I131= "Rob","Robusta",IF(I131 = "Exc","Excelsa",IF(I131 ="Ara","Arabica",IF(I131 = "Lib","Liberica",""))))</f>
        <v>Excelsa</v>
      </c>
      <c r="O131" t="str">
        <f t="shared" ref="O131:O194" si="7">IF(J131="M","Medium",IF(J131="L","Light",IF(J131 = "D","Dark","")))</f>
        <v>Dark</v>
      </c>
      <c r="P131" t="str">
        <f>_xlfn.XLOOKUP(Table1[[#This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ref="M132:M195" si="8">(L132*E132)</f>
        <v>148.92499999999998</v>
      </c>
      <c r="N132" t="str">
        <f t="shared" si="6"/>
        <v>Arabica</v>
      </c>
      <c r="O132" t="str">
        <f t="shared" si="7"/>
        <v>Light</v>
      </c>
      <c r="P132" t="str">
        <f>_xlfn.XLOOKUP(Table1[[#This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8"/>
        <v>14.58</v>
      </c>
      <c r="N133" t="str">
        <f t="shared" si="6"/>
        <v>Excelsa</v>
      </c>
      <c r="O133" t="str">
        <f t="shared" si="7"/>
        <v>Dark</v>
      </c>
      <c r="P133" t="str">
        <f>_xlfn.XLOOKUP(Table1[[#This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8"/>
        <v>148.92499999999998</v>
      </c>
      <c r="N134" t="str">
        <f t="shared" si="6"/>
        <v>Arabica</v>
      </c>
      <c r="O134" t="str">
        <f t="shared" si="7"/>
        <v>Light</v>
      </c>
      <c r="P134" t="str">
        <f>_xlfn.XLOOKUP(Table1[[#This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8"/>
        <v>12.95</v>
      </c>
      <c r="N135" t="str">
        <f t="shared" si="6"/>
        <v>Liberica</v>
      </c>
      <c r="O135" t="str">
        <f t="shared" si="7"/>
        <v>Dark</v>
      </c>
      <c r="P135" t="str">
        <f>_xlfn.XLOOKUP(Table1[[#This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8"/>
        <v>94.874999999999986</v>
      </c>
      <c r="N136" t="str">
        <f t="shared" si="6"/>
        <v>Excelsa</v>
      </c>
      <c r="O136" t="str">
        <f t="shared" si="7"/>
        <v>Medium</v>
      </c>
      <c r="P136" t="str">
        <f>_xlfn.XLOOKUP(Table1[[#This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8"/>
        <v>38.849999999999994</v>
      </c>
      <c r="N137" t="str">
        <f t="shared" si="6"/>
        <v>Arabica</v>
      </c>
      <c r="O137" t="str">
        <f t="shared" si="7"/>
        <v>Light</v>
      </c>
      <c r="P137" t="str">
        <f>_xlfn.XLOOKUP(Table1[[#This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8"/>
        <v>11.94</v>
      </c>
      <c r="N138" t="str">
        <f t="shared" si="6"/>
        <v>Arabica</v>
      </c>
      <c r="O138" t="str">
        <f t="shared" si="7"/>
        <v>Dark</v>
      </c>
      <c r="P138" t="str">
        <f>_xlfn.XLOOKUP(Table1[[#This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8"/>
        <v>102.46499999999997</v>
      </c>
      <c r="N139" t="str">
        <f t="shared" si="6"/>
        <v>Excelsa</v>
      </c>
      <c r="O139" t="str">
        <f t="shared" si="7"/>
        <v>Light</v>
      </c>
      <c r="P139" t="str">
        <f>_xlfn.XLOOKUP(Table1[[#This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8"/>
        <v>48.6</v>
      </c>
      <c r="N140" t="str">
        <f t="shared" si="6"/>
        <v>Excelsa</v>
      </c>
      <c r="O140" t="str">
        <f t="shared" si="7"/>
        <v>Dark</v>
      </c>
      <c r="P140" t="str">
        <f>_xlfn.XLOOKUP(Table1[[#This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8"/>
        <v>77.699999999999989</v>
      </c>
      <c r="N141" t="str">
        <f t="shared" si="6"/>
        <v>Liberica</v>
      </c>
      <c r="O141" t="str">
        <f t="shared" si="7"/>
        <v>Dark</v>
      </c>
      <c r="P141" t="str">
        <f>_xlfn.XLOOKUP(Table1[[#This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8"/>
        <v>29.784999999999997</v>
      </c>
      <c r="N142" t="str">
        <f t="shared" si="6"/>
        <v>Liberica</v>
      </c>
      <c r="O142" t="str">
        <f t="shared" si="7"/>
        <v>Dark</v>
      </c>
      <c r="P142" t="str">
        <f>_xlfn.XLOOKUP(Table1[[#This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8"/>
        <v>15.54</v>
      </c>
      <c r="N143" t="str">
        <f t="shared" si="6"/>
        <v>Arabica</v>
      </c>
      <c r="O143" t="str">
        <f t="shared" si="7"/>
        <v>Light</v>
      </c>
      <c r="P143" t="str">
        <f>_xlfn.XLOOKUP(Table1[[#This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8"/>
        <v>136.61999999999998</v>
      </c>
      <c r="N144" t="str">
        <f t="shared" si="6"/>
        <v>Excelsa</v>
      </c>
      <c r="O144" t="str">
        <f t="shared" si="7"/>
        <v>Light</v>
      </c>
      <c r="P144" t="str">
        <f>_xlfn.XLOOKUP(Table1[[#This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8"/>
        <v>17.46</v>
      </c>
      <c r="N145" t="str">
        <f t="shared" si="6"/>
        <v>Liberica</v>
      </c>
      <c r="O145" t="str">
        <f t="shared" si="7"/>
        <v>Medium</v>
      </c>
      <c r="P145" t="str">
        <f>_xlfn.XLOOKUP(Table1[[#This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8"/>
        <v>68.309999999999988</v>
      </c>
      <c r="N146" t="str">
        <f t="shared" si="6"/>
        <v>Excelsa</v>
      </c>
      <c r="O146" t="str">
        <f t="shared" si="7"/>
        <v>Light</v>
      </c>
      <c r="P146" t="str">
        <f>_xlfn.XLOOKUP(Table1[[#This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8"/>
        <v>17.46</v>
      </c>
      <c r="N147" t="str">
        <f t="shared" si="6"/>
        <v>Liberica</v>
      </c>
      <c r="O147" t="str">
        <f t="shared" si="7"/>
        <v>Medium</v>
      </c>
      <c r="P147" t="str">
        <f>_xlfn.XLOOKUP(Table1[[#This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8"/>
        <v>43.650000000000006</v>
      </c>
      <c r="N148" t="str">
        <f t="shared" si="6"/>
        <v>Liberica</v>
      </c>
      <c r="O148" t="str">
        <f t="shared" si="7"/>
        <v>Medium</v>
      </c>
      <c r="P148" t="str">
        <f>_xlfn.XLOOKUP(Table1[[#This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8"/>
        <v>27.5</v>
      </c>
      <c r="N149" t="str">
        <f t="shared" si="6"/>
        <v>Excelsa</v>
      </c>
      <c r="O149" t="str">
        <f t="shared" si="7"/>
        <v>Medium</v>
      </c>
      <c r="P149" t="str">
        <f>_xlfn.XLOOKUP(Table1[[#This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8"/>
        <v>18.225000000000001</v>
      </c>
      <c r="N150" t="str">
        <f t="shared" si="6"/>
        <v>Excelsa</v>
      </c>
      <c r="O150" t="str">
        <f t="shared" si="7"/>
        <v>Dark</v>
      </c>
      <c r="P150" t="str">
        <f>_xlfn.XLOOKUP(Table1[[#This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8"/>
        <v>51.749999999999993</v>
      </c>
      <c r="N151" t="str">
        <f t="shared" si="6"/>
        <v>Arabica</v>
      </c>
      <c r="O151" t="str">
        <f t="shared" si="7"/>
        <v>Medium</v>
      </c>
      <c r="P151" t="str">
        <f>_xlfn.XLOOKUP(Table1[[#This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8"/>
        <v>12.95</v>
      </c>
      <c r="N152" t="str">
        <f t="shared" si="6"/>
        <v>Liberica</v>
      </c>
      <c r="O152" t="str">
        <f t="shared" si="7"/>
        <v>Dark</v>
      </c>
      <c r="P152" t="str">
        <f>_xlfn.XLOOKUP(Table1[[#This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8"/>
        <v>33.75</v>
      </c>
      <c r="N153" t="str">
        <f t="shared" si="6"/>
        <v>Arabica</v>
      </c>
      <c r="O153" t="str">
        <f t="shared" si="7"/>
        <v>Medium</v>
      </c>
      <c r="P153" t="str">
        <f>_xlfn.XLOOKUP(Table1[[#This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8"/>
        <v>68.655000000000001</v>
      </c>
      <c r="N154" t="str">
        <f t="shared" si="6"/>
        <v>Robusta</v>
      </c>
      <c r="O154" t="str">
        <f t="shared" si="7"/>
        <v>Medium</v>
      </c>
      <c r="P154" t="str">
        <f>_xlfn.XLOOKUP(Table1[[#This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8"/>
        <v>2.6849999999999996</v>
      </c>
      <c r="N155" t="str">
        <f t="shared" si="6"/>
        <v>Robusta</v>
      </c>
      <c r="O155" t="str">
        <f t="shared" si="7"/>
        <v>Dark</v>
      </c>
      <c r="P155" t="str">
        <f>_xlfn.XLOOKUP(Table1[[#This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8"/>
        <v>114.42499999999998</v>
      </c>
      <c r="N156" t="str">
        <f t="shared" si="6"/>
        <v>Arabica</v>
      </c>
      <c r="O156" t="str">
        <f t="shared" si="7"/>
        <v>Dark</v>
      </c>
      <c r="P156" t="str">
        <f>_xlfn.XLOOKUP(Table1[[#This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8"/>
        <v>155.24999999999997</v>
      </c>
      <c r="N157" t="str">
        <f t="shared" si="6"/>
        <v>Arabica</v>
      </c>
      <c r="O157" t="str">
        <f t="shared" si="7"/>
        <v>Medium</v>
      </c>
      <c r="P157" t="str">
        <f>_xlfn.XLOOKUP(Table1[[#This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8"/>
        <v>77.624999999999986</v>
      </c>
      <c r="N158" t="str">
        <f t="shared" si="6"/>
        <v>Arabica</v>
      </c>
      <c r="O158" t="str">
        <f t="shared" si="7"/>
        <v>Medium</v>
      </c>
      <c r="P158" t="str">
        <f>_xlfn.XLOOKUP(Table1[[#This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8"/>
        <v>61.754999999999995</v>
      </c>
      <c r="N159" t="str">
        <f t="shared" si="6"/>
        <v>Robusta</v>
      </c>
      <c r="O159" t="str">
        <f t="shared" si="7"/>
        <v>Dark</v>
      </c>
      <c r="P159" t="str">
        <f>_xlfn.XLOOKUP(Table1[[#This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8"/>
        <v>123.50999999999999</v>
      </c>
      <c r="N160" t="str">
        <f t="shared" si="6"/>
        <v>Robusta</v>
      </c>
      <c r="O160" t="str">
        <f t="shared" si="7"/>
        <v>Dark</v>
      </c>
      <c r="P160" t="str">
        <f>_xlfn.XLOOKUP(Table1[[#This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8"/>
        <v>218.73</v>
      </c>
      <c r="N161" t="str">
        <f t="shared" si="6"/>
        <v>Liberica</v>
      </c>
      <c r="O161" t="str">
        <f t="shared" si="7"/>
        <v>Light</v>
      </c>
      <c r="P161" t="str">
        <f>_xlfn.XLOOKUP(Table1[[#This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8"/>
        <v>33</v>
      </c>
      <c r="N162" t="str">
        <f t="shared" si="6"/>
        <v>Excelsa</v>
      </c>
      <c r="O162" t="str">
        <f t="shared" si="7"/>
        <v>Medium</v>
      </c>
      <c r="P162" t="str">
        <f>_xlfn.XLOOKUP(Table1[[#This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8"/>
        <v>23.31</v>
      </c>
      <c r="N163" t="str">
        <f t="shared" si="6"/>
        <v>Arabica</v>
      </c>
      <c r="O163" t="str">
        <f t="shared" si="7"/>
        <v>Light</v>
      </c>
      <c r="P163" t="str">
        <f>_xlfn.XLOOKUP(Table1[[#This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8"/>
        <v>21.87</v>
      </c>
      <c r="N164" t="str">
        <f t="shared" si="6"/>
        <v>Excelsa</v>
      </c>
      <c r="O164" t="str">
        <f t="shared" si="7"/>
        <v>Dark</v>
      </c>
      <c r="P164" t="str">
        <f>_xlfn.XLOOKUP(Table1[[#This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8"/>
        <v>16.11</v>
      </c>
      <c r="N165" t="str">
        <f t="shared" si="6"/>
        <v>Robusta</v>
      </c>
      <c r="O165" t="str">
        <f t="shared" si="7"/>
        <v>Dark</v>
      </c>
      <c r="P165" t="str">
        <f>_xlfn.XLOOKUP(Table1[[#This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8"/>
        <v>29.16</v>
      </c>
      <c r="N166" t="str">
        <f t="shared" si="6"/>
        <v>Excelsa</v>
      </c>
      <c r="O166" t="str">
        <f t="shared" si="7"/>
        <v>Dark</v>
      </c>
      <c r="P166" t="str">
        <f>_xlfn.XLOOKUP(Table1[[#This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8"/>
        <v>53.699999999999996</v>
      </c>
      <c r="N167" t="str">
        <f t="shared" si="6"/>
        <v>Robusta</v>
      </c>
      <c r="O167" t="str">
        <f t="shared" si="7"/>
        <v>Dark</v>
      </c>
      <c r="P167" t="str">
        <f>_xlfn.XLOOKUP(Table1[[#This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8"/>
        <v>26.849999999999994</v>
      </c>
      <c r="N168" t="str">
        <f t="shared" si="6"/>
        <v>Robusta</v>
      </c>
      <c r="O168" t="str">
        <f t="shared" si="7"/>
        <v>Dark</v>
      </c>
      <c r="P168" t="str">
        <f>_xlfn.XLOOKUP(Table1[[#This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8"/>
        <v>41.25</v>
      </c>
      <c r="N169" t="str">
        <f t="shared" si="6"/>
        <v>Excelsa</v>
      </c>
      <c r="O169" t="str">
        <f t="shared" si="7"/>
        <v>Medium</v>
      </c>
      <c r="P169" t="str">
        <f>_xlfn.XLOOKUP(Table1[[#This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8"/>
        <v>40.5</v>
      </c>
      <c r="N170" t="str">
        <f t="shared" si="6"/>
        <v>Arabica</v>
      </c>
      <c r="O170" t="str">
        <f t="shared" si="7"/>
        <v>Medium</v>
      </c>
      <c r="P170" t="str">
        <f>_xlfn.XLOOKUP(Table1[[#This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8"/>
        <v>17.899999999999999</v>
      </c>
      <c r="N171" t="str">
        <f t="shared" si="6"/>
        <v>Robusta</v>
      </c>
      <c r="O171" t="str">
        <f t="shared" si="7"/>
        <v>Dark</v>
      </c>
      <c r="P171" t="str">
        <f>_xlfn.XLOOKUP(Table1[[#This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8"/>
        <v>68.309999999999988</v>
      </c>
      <c r="N172" t="str">
        <f t="shared" si="6"/>
        <v>Excelsa</v>
      </c>
      <c r="O172" t="str">
        <f t="shared" si="7"/>
        <v>Light</v>
      </c>
      <c r="P172" t="str">
        <f>_xlfn.XLOOKUP(Table1[[#This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8"/>
        <v>63.249999999999993</v>
      </c>
      <c r="N173" t="str">
        <f t="shared" si="6"/>
        <v>Excelsa</v>
      </c>
      <c r="O173" t="str">
        <f t="shared" si="7"/>
        <v>Medium</v>
      </c>
      <c r="P173" t="str">
        <f>_xlfn.XLOOKUP(Table1[[#This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8"/>
        <v>21.87</v>
      </c>
      <c r="N174" t="str">
        <f t="shared" si="6"/>
        <v>Excelsa</v>
      </c>
      <c r="O174" t="str">
        <f t="shared" si="7"/>
        <v>Dark</v>
      </c>
      <c r="P174" t="str">
        <f>_xlfn.XLOOKUP(Table1[[#This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8"/>
        <v>91.539999999999992</v>
      </c>
      <c r="N175" t="str">
        <f t="shared" si="6"/>
        <v>Robusta</v>
      </c>
      <c r="O175" t="str">
        <f t="shared" si="7"/>
        <v>Medium</v>
      </c>
      <c r="P175" t="str">
        <f>_xlfn.XLOOKUP(Table1[[#This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8"/>
        <v>204.92999999999995</v>
      </c>
      <c r="N176" t="str">
        <f t="shared" si="6"/>
        <v>Excelsa</v>
      </c>
      <c r="O176" t="str">
        <f t="shared" si="7"/>
        <v>Light</v>
      </c>
      <c r="P176" t="str">
        <f>_xlfn.XLOOKUP(Table1[[#This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8"/>
        <v>63.249999999999993</v>
      </c>
      <c r="N177" t="str">
        <f t="shared" si="6"/>
        <v>Excelsa</v>
      </c>
      <c r="O177" t="str">
        <f t="shared" si="7"/>
        <v>Medium</v>
      </c>
      <c r="P177" t="str">
        <f>_xlfn.XLOOKUP(Table1[[#This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8"/>
        <v>34.154999999999994</v>
      </c>
      <c r="N178" t="str">
        <f t="shared" si="6"/>
        <v>Excelsa</v>
      </c>
      <c r="O178" t="str">
        <f t="shared" si="7"/>
        <v>Light</v>
      </c>
      <c r="P178" t="str">
        <f>_xlfn.XLOOKUP(Table1[[#This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8"/>
        <v>109.93999999999998</v>
      </c>
      <c r="N179" t="str">
        <f t="shared" si="6"/>
        <v>Robusta</v>
      </c>
      <c r="O179" t="str">
        <f t="shared" si="7"/>
        <v>Light</v>
      </c>
      <c r="P179" t="str">
        <f>_xlfn.XLOOKUP(Table1[[#This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8"/>
        <v>25.9</v>
      </c>
      <c r="N180" t="str">
        <f t="shared" si="6"/>
        <v>Arabica</v>
      </c>
      <c r="O180" t="str">
        <f t="shared" si="7"/>
        <v>Light</v>
      </c>
      <c r="P180" t="str">
        <f>_xlfn.XLOOKUP(Table1[[#This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8"/>
        <v>2.9849999999999999</v>
      </c>
      <c r="N181" t="str">
        <f t="shared" si="6"/>
        <v>Arabica</v>
      </c>
      <c r="O181" t="str">
        <f t="shared" si="7"/>
        <v>Dark</v>
      </c>
      <c r="P181" t="str">
        <f>_xlfn.XLOOKUP(Table1[[#This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8"/>
        <v>22.274999999999999</v>
      </c>
      <c r="N182" t="str">
        <f t="shared" si="6"/>
        <v>Excelsa</v>
      </c>
      <c r="O182" t="str">
        <f t="shared" si="7"/>
        <v>Light</v>
      </c>
      <c r="P182" t="str">
        <f>_xlfn.XLOOKUP(Table1[[#This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8"/>
        <v>29.849999999999998</v>
      </c>
      <c r="N183" t="str">
        <f t="shared" si="6"/>
        <v>Arabica</v>
      </c>
      <c r="O183" t="str">
        <f t="shared" si="7"/>
        <v>Dark</v>
      </c>
      <c r="P183" t="str">
        <f>_xlfn.XLOOKUP(Table1[[#This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8"/>
        <v>32.22</v>
      </c>
      <c r="N184" t="str">
        <f t="shared" si="6"/>
        <v>Robusta</v>
      </c>
      <c r="O184" t="str">
        <f t="shared" si="7"/>
        <v>Dark</v>
      </c>
      <c r="P184" t="str">
        <f>_xlfn.XLOOKUP(Table1[[#This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8"/>
        <v>8.25</v>
      </c>
      <c r="N185" t="str">
        <f t="shared" si="6"/>
        <v>Excelsa</v>
      </c>
      <c r="O185" t="str">
        <f t="shared" si="7"/>
        <v>Medium</v>
      </c>
      <c r="P185" t="str">
        <f>_xlfn.XLOOKUP(Table1[[#This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8"/>
        <v>31.08</v>
      </c>
      <c r="N186" t="str">
        <f t="shared" si="6"/>
        <v>Arabica</v>
      </c>
      <c r="O186" t="str">
        <f t="shared" si="7"/>
        <v>Light</v>
      </c>
      <c r="P186" t="str">
        <f>_xlfn.XLOOKUP(Table1[[#This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8"/>
        <v>36.450000000000003</v>
      </c>
      <c r="N187" t="str">
        <f t="shared" si="6"/>
        <v>Excelsa</v>
      </c>
      <c r="O187" t="str">
        <f t="shared" si="7"/>
        <v>Dark</v>
      </c>
      <c r="P187" t="str">
        <f>_xlfn.XLOOKUP(Table1[[#This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8"/>
        <v>68.655000000000001</v>
      </c>
      <c r="N188" t="str">
        <f t="shared" si="6"/>
        <v>Robusta</v>
      </c>
      <c r="O188" t="str">
        <f t="shared" si="7"/>
        <v>Medium</v>
      </c>
      <c r="P188" t="str">
        <f>_xlfn.XLOOKUP(Table1[[#This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8"/>
        <v>43.650000000000006</v>
      </c>
      <c r="N189" t="str">
        <f t="shared" si="6"/>
        <v>Liberica</v>
      </c>
      <c r="O189" t="str">
        <f t="shared" si="7"/>
        <v>Medium</v>
      </c>
      <c r="P189" t="str">
        <f>_xlfn.XLOOKUP(Table1[[#This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8"/>
        <v>4.4550000000000001</v>
      </c>
      <c r="N190" t="str">
        <f t="shared" si="6"/>
        <v>Excelsa</v>
      </c>
      <c r="O190" t="str">
        <f t="shared" si="7"/>
        <v>Light</v>
      </c>
      <c r="P190" t="str">
        <f>_xlfn.XLOOKUP(Table1[[#This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8"/>
        <v>43.650000000000006</v>
      </c>
      <c r="N191" t="str">
        <f t="shared" si="6"/>
        <v>Liberica</v>
      </c>
      <c r="O191" t="str">
        <f t="shared" si="7"/>
        <v>Medium</v>
      </c>
      <c r="P191" t="str">
        <f>_xlfn.XLOOKUP(Table1[[#This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8"/>
        <v>33.464999999999996</v>
      </c>
      <c r="N192" t="str">
        <f t="shared" si="6"/>
        <v>Liberica</v>
      </c>
      <c r="O192" t="str">
        <f t="shared" si="7"/>
        <v>Medium</v>
      </c>
      <c r="P192" t="str">
        <f>_xlfn.XLOOKUP(Table1[[#This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8"/>
        <v>19.424999999999997</v>
      </c>
      <c r="N193" t="str">
        <f t="shared" si="6"/>
        <v>Liberica</v>
      </c>
      <c r="O193" t="str">
        <f t="shared" si="7"/>
        <v>Dark</v>
      </c>
      <c r="P193" t="str">
        <f>_xlfn.XLOOKUP(Table1[[#This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8"/>
        <v>72.900000000000006</v>
      </c>
      <c r="N194" t="str">
        <f t="shared" si="6"/>
        <v>Excelsa</v>
      </c>
      <c r="O194" t="str">
        <f t="shared" si="7"/>
        <v>Dark</v>
      </c>
      <c r="P194" t="str">
        <f>_xlfn.XLOOKUP(Table1[[#This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si="8"/>
        <v>44.55</v>
      </c>
      <c r="N195" t="str">
        <f t="shared" ref="N195:N258" si="9">IF(I195= "Rob","Robusta",IF(I195 = "Exc","Excelsa",IF(I195 ="Ara","Arabica",IF(I195 = "Lib","Liberica",""))))</f>
        <v>Excelsa</v>
      </c>
      <c r="O195" t="str">
        <f t="shared" ref="O195:O258" si="10">IF(J195="M","Medium",IF(J195="L","Light",IF(J195 = "D","Dark","")))</f>
        <v>Light</v>
      </c>
      <c r="P195" t="str">
        <f>_xlfn.XLOOKUP(Table1[[#This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ref="M196:M259" si="11">(L196*E196)</f>
        <v>36.450000000000003</v>
      </c>
      <c r="N196" t="str">
        <f t="shared" si="9"/>
        <v>Excelsa</v>
      </c>
      <c r="O196" t="str">
        <f t="shared" si="10"/>
        <v>Dark</v>
      </c>
      <c r="P196" t="str">
        <f>_xlfn.XLOOKUP(Table1[[#This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11"/>
        <v>38.849999999999994</v>
      </c>
      <c r="N197" t="str">
        <f t="shared" si="9"/>
        <v>Arabica</v>
      </c>
      <c r="O197" t="str">
        <f t="shared" si="10"/>
        <v>Light</v>
      </c>
      <c r="P197" t="str">
        <f>_xlfn.XLOOKUP(Table1[[#This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11"/>
        <v>53.46</v>
      </c>
      <c r="N198" t="str">
        <f t="shared" si="9"/>
        <v>Excelsa</v>
      </c>
      <c r="O198" t="str">
        <f t="shared" si="10"/>
        <v>Light</v>
      </c>
      <c r="P198" t="str">
        <f>_xlfn.XLOOKUP(Table1[[#This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11"/>
        <v>59.569999999999993</v>
      </c>
      <c r="N199" t="str">
        <f t="shared" si="9"/>
        <v>Liberica</v>
      </c>
      <c r="O199" t="str">
        <f t="shared" si="10"/>
        <v>Dark</v>
      </c>
      <c r="P199" t="str">
        <f>_xlfn.XLOOKUP(Table1[[#This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11"/>
        <v>89.35499999999999</v>
      </c>
      <c r="N200" t="str">
        <f t="shared" si="9"/>
        <v>Liberica</v>
      </c>
      <c r="O200" t="str">
        <f t="shared" si="10"/>
        <v>Dark</v>
      </c>
      <c r="P200" t="str">
        <f>_xlfn.XLOOKUP(Table1[[#This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11"/>
        <v>38.04</v>
      </c>
      <c r="N201" t="str">
        <f t="shared" si="9"/>
        <v>Liberica</v>
      </c>
      <c r="O201" t="str">
        <f t="shared" si="10"/>
        <v>Light</v>
      </c>
      <c r="P201" t="str">
        <f>_xlfn.XLOOKUP(Table1[[#This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11"/>
        <v>41.25</v>
      </c>
      <c r="N202" t="str">
        <f t="shared" si="9"/>
        <v>Excelsa</v>
      </c>
      <c r="O202" t="str">
        <f t="shared" si="10"/>
        <v>Medium</v>
      </c>
      <c r="P202" t="str">
        <f>_xlfn.XLOOKUP(Table1[[#This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11"/>
        <v>57.06</v>
      </c>
      <c r="N203" t="str">
        <f t="shared" si="9"/>
        <v>Liberica</v>
      </c>
      <c r="O203" t="str">
        <f t="shared" si="10"/>
        <v>Light</v>
      </c>
      <c r="P203" t="str">
        <f>_xlfn.XLOOKUP(Table1[[#This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11"/>
        <v>178.70999999999998</v>
      </c>
      <c r="N204" t="str">
        <f t="shared" si="9"/>
        <v>Liberica</v>
      </c>
      <c r="O204" t="str">
        <f t="shared" si="10"/>
        <v>Dark</v>
      </c>
      <c r="P204" t="str">
        <f>_xlfn.XLOOKUP(Table1[[#This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11"/>
        <v>4.7549999999999999</v>
      </c>
      <c r="N205" t="str">
        <f t="shared" si="9"/>
        <v>Liberica</v>
      </c>
      <c r="O205" t="str">
        <f t="shared" si="10"/>
        <v>Light</v>
      </c>
      <c r="P205" t="str">
        <f>_xlfn.XLOOKUP(Table1[[#This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11"/>
        <v>82.5</v>
      </c>
      <c r="N206" t="str">
        <f t="shared" si="9"/>
        <v>Excelsa</v>
      </c>
      <c r="O206" t="str">
        <f t="shared" si="10"/>
        <v>Medium</v>
      </c>
      <c r="P206" t="str">
        <f>_xlfn.XLOOKUP(Table1[[#This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11"/>
        <v>8.0549999999999997</v>
      </c>
      <c r="N207" t="str">
        <f t="shared" si="9"/>
        <v>Robusta</v>
      </c>
      <c r="O207" t="str">
        <f t="shared" si="10"/>
        <v>Dark</v>
      </c>
      <c r="P207" t="str">
        <f>_xlfn.XLOOKUP(Table1[[#This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11"/>
        <v>22.5</v>
      </c>
      <c r="N208" t="str">
        <f t="shared" si="9"/>
        <v>Arabica</v>
      </c>
      <c r="O208" t="str">
        <f t="shared" si="10"/>
        <v>Medium</v>
      </c>
      <c r="P208" t="str">
        <f>_xlfn.XLOOKUP(Table1[[#This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11"/>
        <v>40.5</v>
      </c>
      <c r="N209" t="str">
        <f t="shared" si="9"/>
        <v>Arabica</v>
      </c>
      <c r="O209" t="str">
        <f t="shared" si="10"/>
        <v>Medium</v>
      </c>
      <c r="P209" t="str">
        <f>_xlfn.XLOOKUP(Table1[[#This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11"/>
        <v>29.16</v>
      </c>
      <c r="N210" t="str">
        <f t="shared" si="9"/>
        <v>Excelsa</v>
      </c>
      <c r="O210" t="str">
        <f t="shared" si="10"/>
        <v>Dark</v>
      </c>
      <c r="P210" t="str">
        <f>_xlfn.XLOOKUP(Table1[[#This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11"/>
        <v>6.75</v>
      </c>
      <c r="N211" t="str">
        <f t="shared" si="9"/>
        <v>Arabica</v>
      </c>
      <c r="O211" t="str">
        <f t="shared" si="10"/>
        <v>Medium</v>
      </c>
      <c r="P211" t="str">
        <f>_xlfn.XLOOKUP(Table1[[#This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11"/>
        <v>51.8</v>
      </c>
      <c r="N212" t="str">
        <f t="shared" si="9"/>
        <v>Liberica</v>
      </c>
      <c r="O212" t="str">
        <f t="shared" si="10"/>
        <v>Dark</v>
      </c>
      <c r="P212" t="str">
        <f>_xlfn.XLOOKUP(Table1[[#This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11"/>
        <v>53.46</v>
      </c>
      <c r="N213" t="str">
        <f t="shared" si="9"/>
        <v>Excelsa</v>
      </c>
      <c r="O213" t="str">
        <f t="shared" si="10"/>
        <v>Light</v>
      </c>
      <c r="P213" t="str">
        <f>_xlfn.XLOOKUP(Table1[[#This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11"/>
        <v>14.58</v>
      </c>
      <c r="N214" t="str">
        <f t="shared" si="9"/>
        <v>Excelsa</v>
      </c>
      <c r="O214" t="str">
        <f t="shared" si="10"/>
        <v>Dark</v>
      </c>
      <c r="P214" t="str">
        <f>_xlfn.XLOOKUP(Table1[[#This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11"/>
        <v>20.584999999999997</v>
      </c>
      <c r="N215" t="str">
        <f t="shared" si="9"/>
        <v>Robusta</v>
      </c>
      <c r="O215" t="str">
        <f t="shared" si="10"/>
        <v>Dark</v>
      </c>
      <c r="P215" t="str">
        <f>_xlfn.XLOOKUP(Table1[[#This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11"/>
        <v>31.7</v>
      </c>
      <c r="N216" t="str">
        <f t="shared" si="9"/>
        <v>Liberica</v>
      </c>
      <c r="O216" t="str">
        <f t="shared" si="10"/>
        <v>Light</v>
      </c>
      <c r="P216" t="str">
        <f>_xlfn.XLOOKUP(Table1[[#This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11"/>
        <v>23.31</v>
      </c>
      <c r="N217" t="str">
        <f t="shared" si="9"/>
        <v>Liberica</v>
      </c>
      <c r="O217" t="str">
        <f t="shared" si="10"/>
        <v>Dark</v>
      </c>
      <c r="P217" t="str">
        <f>_xlfn.XLOOKUP(Table1[[#This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11"/>
        <v>58.2</v>
      </c>
      <c r="N218" t="str">
        <f t="shared" si="9"/>
        <v>Liberica</v>
      </c>
      <c r="O218" t="str">
        <f t="shared" si="10"/>
        <v>Medium</v>
      </c>
      <c r="P218" t="str">
        <f>_xlfn.XLOOKUP(Table1[[#This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11"/>
        <v>35.64</v>
      </c>
      <c r="N219" t="str">
        <f t="shared" si="9"/>
        <v>Excelsa</v>
      </c>
      <c r="O219" t="str">
        <f t="shared" si="10"/>
        <v>Light</v>
      </c>
      <c r="P219" t="str">
        <f>_xlfn.XLOOKUP(Table1[[#This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11"/>
        <v>56.25</v>
      </c>
      <c r="N220" t="str">
        <f t="shared" si="9"/>
        <v>Arabica</v>
      </c>
      <c r="O220" t="str">
        <f t="shared" si="10"/>
        <v>Medium</v>
      </c>
      <c r="P220" t="str">
        <f>_xlfn.XLOOKUP(Table1[[#This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11"/>
        <v>10.754999999999999</v>
      </c>
      <c r="N221" t="str">
        <f t="shared" si="9"/>
        <v>Robusta</v>
      </c>
      <c r="O221" t="str">
        <f t="shared" si="10"/>
        <v>Light</v>
      </c>
      <c r="P221" t="str">
        <f>_xlfn.XLOOKUP(Table1[[#This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11"/>
        <v>14.924999999999999</v>
      </c>
      <c r="N222" t="str">
        <f t="shared" si="9"/>
        <v>Robusta</v>
      </c>
      <c r="O222" t="str">
        <f t="shared" si="10"/>
        <v>Medium</v>
      </c>
      <c r="P222" t="str">
        <f>_xlfn.XLOOKUP(Table1[[#This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11"/>
        <v>77.699999999999989</v>
      </c>
      <c r="N223" t="str">
        <f t="shared" si="9"/>
        <v>Arabica</v>
      </c>
      <c r="O223" t="str">
        <f t="shared" si="10"/>
        <v>Light</v>
      </c>
      <c r="P223" t="str">
        <f>_xlfn.XLOOKUP(Table1[[#This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11"/>
        <v>23.31</v>
      </c>
      <c r="N224" t="str">
        <f t="shared" si="9"/>
        <v>Liberica</v>
      </c>
      <c r="O224" t="str">
        <f t="shared" si="10"/>
        <v>Dark</v>
      </c>
      <c r="P224" t="str">
        <f>_xlfn.XLOOKUP(Table1[[#This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11"/>
        <v>59.4</v>
      </c>
      <c r="N225" t="str">
        <f t="shared" si="9"/>
        <v>Excelsa</v>
      </c>
      <c r="O225" t="str">
        <f t="shared" si="10"/>
        <v>Light</v>
      </c>
      <c r="P225" t="str">
        <f>_xlfn.XLOOKUP(Table1[[#This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11"/>
        <v>119.13999999999999</v>
      </c>
      <c r="N226" t="str">
        <f t="shared" si="9"/>
        <v>Liberica</v>
      </c>
      <c r="O226" t="str">
        <f t="shared" si="10"/>
        <v>Dark</v>
      </c>
      <c r="P226" t="str">
        <f>_xlfn.XLOOKUP(Table1[[#This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11"/>
        <v>14.339999999999998</v>
      </c>
      <c r="N227" t="str">
        <f t="shared" si="9"/>
        <v>Robusta</v>
      </c>
      <c r="O227" t="str">
        <f t="shared" si="10"/>
        <v>Light</v>
      </c>
      <c r="P227" t="str">
        <f>_xlfn.XLOOKUP(Table1[[#This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11"/>
        <v>129.37499999999997</v>
      </c>
      <c r="N228" t="str">
        <f t="shared" si="9"/>
        <v>Arabica</v>
      </c>
      <c r="O228" t="str">
        <f t="shared" si="10"/>
        <v>Medium</v>
      </c>
      <c r="P228" t="str">
        <f>_xlfn.XLOOKUP(Table1[[#This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11"/>
        <v>16.11</v>
      </c>
      <c r="N229" t="str">
        <f t="shared" si="9"/>
        <v>Robusta</v>
      </c>
      <c r="O229" t="str">
        <f t="shared" si="10"/>
        <v>Dark</v>
      </c>
      <c r="P229" t="str">
        <f>_xlfn.XLOOKUP(Table1[[#This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11"/>
        <v>17.924999999999997</v>
      </c>
      <c r="N230" t="str">
        <f t="shared" si="9"/>
        <v>Robusta</v>
      </c>
      <c r="O230" t="str">
        <f t="shared" si="10"/>
        <v>Light</v>
      </c>
      <c r="P230" t="str">
        <f>_xlfn.XLOOKUP(Table1[[#This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11"/>
        <v>8.73</v>
      </c>
      <c r="N231" t="str">
        <f t="shared" si="9"/>
        <v>Liberica</v>
      </c>
      <c r="O231" t="str">
        <f t="shared" si="10"/>
        <v>Medium</v>
      </c>
      <c r="P231" t="str">
        <f>_xlfn.XLOOKUP(Table1[[#This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11"/>
        <v>51.749999999999993</v>
      </c>
      <c r="N232" t="str">
        <f t="shared" si="9"/>
        <v>Arabica</v>
      </c>
      <c r="O232" t="str">
        <f t="shared" si="10"/>
        <v>Medium</v>
      </c>
      <c r="P232" t="str">
        <f>_xlfn.XLOOKUP(Table1[[#This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11"/>
        <v>8.73</v>
      </c>
      <c r="N233" t="str">
        <f t="shared" si="9"/>
        <v>Liberica</v>
      </c>
      <c r="O233" t="str">
        <f t="shared" si="10"/>
        <v>Medium</v>
      </c>
      <c r="P233" t="str">
        <f>_xlfn.XLOOKUP(Table1[[#This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11"/>
        <v>23.774999999999999</v>
      </c>
      <c r="N234" t="str">
        <f t="shared" si="9"/>
        <v>Liberica</v>
      </c>
      <c r="O234" t="str">
        <f t="shared" si="10"/>
        <v>Light</v>
      </c>
      <c r="P234" t="str">
        <f>_xlfn.XLOOKUP(Table1[[#This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11"/>
        <v>20.625</v>
      </c>
      <c r="N235" t="str">
        <f t="shared" si="9"/>
        <v>Excelsa</v>
      </c>
      <c r="O235" t="str">
        <f t="shared" si="10"/>
        <v>Medium</v>
      </c>
      <c r="P235" t="str">
        <f>_xlfn.XLOOKUP(Table1[[#This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11"/>
        <v>36.454999999999998</v>
      </c>
      <c r="N236" t="str">
        <f t="shared" si="9"/>
        <v>Liberica</v>
      </c>
      <c r="O236" t="str">
        <f t="shared" si="10"/>
        <v>Light</v>
      </c>
      <c r="P236" t="str">
        <f>_xlfn.XLOOKUP(Table1[[#This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11"/>
        <v>182.27499999999998</v>
      </c>
      <c r="N237" t="str">
        <f t="shared" si="9"/>
        <v>Liberica</v>
      </c>
      <c r="O237" t="str">
        <f t="shared" si="10"/>
        <v>Light</v>
      </c>
      <c r="P237" t="str">
        <f>_xlfn.XLOOKUP(Table1[[#This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11"/>
        <v>89.35499999999999</v>
      </c>
      <c r="N238" t="str">
        <f t="shared" si="9"/>
        <v>Liberica</v>
      </c>
      <c r="O238" t="str">
        <f t="shared" si="10"/>
        <v>Dark</v>
      </c>
      <c r="P238" t="str">
        <f>_xlfn.XLOOKUP(Table1[[#This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11"/>
        <v>3.5849999999999995</v>
      </c>
      <c r="N239" t="str">
        <f t="shared" si="9"/>
        <v>Robusta</v>
      </c>
      <c r="O239" t="str">
        <f t="shared" si="10"/>
        <v>Light</v>
      </c>
      <c r="P239" t="str">
        <f>_xlfn.XLOOKUP(Table1[[#This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11"/>
        <v>45.769999999999996</v>
      </c>
      <c r="N240" t="str">
        <f t="shared" si="9"/>
        <v>Robusta</v>
      </c>
      <c r="O240" t="str">
        <f t="shared" si="10"/>
        <v>Medium</v>
      </c>
      <c r="P240" t="str">
        <f>_xlfn.XLOOKUP(Table1[[#This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11"/>
        <v>59.4</v>
      </c>
      <c r="N241" t="str">
        <f t="shared" si="9"/>
        <v>Excelsa</v>
      </c>
      <c r="O241" t="str">
        <f t="shared" si="10"/>
        <v>Light</v>
      </c>
      <c r="P241" t="str">
        <f>_xlfn.XLOOKUP(Table1[[#This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11"/>
        <v>155.24999999999997</v>
      </c>
      <c r="N242" t="str">
        <f t="shared" si="9"/>
        <v>Arabica</v>
      </c>
      <c r="O242" t="str">
        <f t="shared" si="10"/>
        <v>Medium</v>
      </c>
      <c r="P242" t="str">
        <f>_xlfn.XLOOKUP(Table1[[#This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11"/>
        <v>45.769999999999996</v>
      </c>
      <c r="N243" t="str">
        <f t="shared" si="9"/>
        <v>Robusta</v>
      </c>
      <c r="O243" t="str">
        <f t="shared" si="10"/>
        <v>Medium</v>
      </c>
      <c r="P243" t="str">
        <f>_xlfn.XLOOKUP(Table1[[#This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11"/>
        <v>36.450000000000003</v>
      </c>
      <c r="N244" t="str">
        <f t="shared" si="9"/>
        <v>Excelsa</v>
      </c>
      <c r="O244" t="str">
        <f t="shared" si="10"/>
        <v>Dark</v>
      </c>
      <c r="P244" t="str">
        <f>_xlfn.XLOOKUP(Table1[[#This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11"/>
        <v>29.16</v>
      </c>
      <c r="N245" t="str">
        <f t="shared" si="9"/>
        <v>Excelsa</v>
      </c>
      <c r="O245" t="str">
        <f t="shared" si="10"/>
        <v>Dark</v>
      </c>
      <c r="P245" t="str">
        <f>_xlfn.XLOOKUP(Table1[[#This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11"/>
        <v>133.85999999999999</v>
      </c>
      <c r="N246" t="str">
        <f t="shared" si="9"/>
        <v>Liberica</v>
      </c>
      <c r="O246" t="str">
        <f t="shared" si="10"/>
        <v>Medium</v>
      </c>
      <c r="P246" t="str">
        <f>_xlfn.XLOOKUP(Table1[[#This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11"/>
        <v>23.774999999999999</v>
      </c>
      <c r="N247" t="str">
        <f t="shared" si="9"/>
        <v>Liberica</v>
      </c>
      <c r="O247" t="str">
        <f t="shared" si="10"/>
        <v>Light</v>
      </c>
      <c r="P247" t="str">
        <f>_xlfn.XLOOKUP(Table1[[#This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11"/>
        <v>38.849999999999994</v>
      </c>
      <c r="N248" t="str">
        <f t="shared" si="9"/>
        <v>Liberica</v>
      </c>
      <c r="O248" t="str">
        <f t="shared" si="10"/>
        <v>Dark</v>
      </c>
      <c r="P248" t="str">
        <f>_xlfn.XLOOKUP(Table1[[#This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11"/>
        <v>21.509999999999998</v>
      </c>
      <c r="N249" t="str">
        <f t="shared" si="9"/>
        <v>Robusta</v>
      </c>
      <c r="O249" t="str">
        <f t="shared" si="10"/>
        <v>Light</v>
      </c>
      <c r="P249" t="str">
        <f>_xlfn.XLOOKUP(Table1[[#This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11"/>
        <v>9.9499999999999993</v>
      </c>
      <c r="N250" t="str">
        <f t="shared" si="9"/>
        <v>Arabica</v>
      </c>
      <c r="O250" t="str">
        <f t="shared" si="10"/>
        <v>Dark</v>
      </c>
      <c r="P250" t="str">
        <f>_xlfn.XLOOKUP(Table1[[#This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11"/>
        <v>15.85</v>
      </c>
      <c r="N251" t="str">
        <f t="shared" si="9"/>
        <v>Liberica</v>
      </c>
      <c r="O251" t="str">
        <f t="shared" si="10"/>
        <v>Light</v>
      </c>
      <c r="P251" t="str">
        <f>_xlfn.XLOOKUP(Table1[[#This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11"/>
        <v>2.9849999999999999</v>
      </c>
      <c r="N252" t="str">
        <f t="shared" si="9"/>
        <v>Robusta</v>
      </c>
      <c r="O252" t="str">
        <f t="shared" si="10"/>
        <v>Medium</v>
      </c>
      <c r="P252" t="str">
        <f>_xlfn.XLOOKUP(Table1[[#This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11"/>
        <v>68.75</v>
      </c>
      <c r="N253" t="str">
        <f t="shared" si="9"/>
        <v>Excelsa</v>
      </c>
      <c r="O253" t="str">
        <f t="shared" si="10"/>
        <v>Medium</v>
      </c>
      <c r="P253" t="str">
        <f>_xlfn.XLOOKUP(Table1[[#This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11"/>
        <v>29.849999999999998</v>
      </c>
      <c r="N254" t="str">
        <f t="shared" si="9"/>
        <v>Arabica</v>
      </c>
      <c r="O254" t="str">
        <f t="shared" si="10"/>
        <v>Dark</v>
      </c>
      <c r="P254" t="str">
        <f>_xlfn.XLOOKUP(Table1[[#This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11"/>
        <v>58.2</v>
      </c>
      <c r="N255" t="str">
        <f t="shared" si="9"/>
        <v>Liberica</v>
      </c>
      <c r="O255" t="str">
        <f t="shared" si="10"/>
        <v>Medium</v>
      </c>
      <c r="P255" t="str">
        <f>_xlfn.XLOOKUP(Table1[[#This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11"/>
        <v>28.679999999999996</v>
      </c>
      <c r="N256" t="str">
        <f t="shared" si="9"/>
        <v>Robusta</v>
      </c>
      <c r="O256" t="str">
        <f t="shared" si="10"/>
        <v>Light</v>
      </c>
      <c r="P256" t="str">
        <f>_xlfn.XLOOKUP(Table1[[#This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11"/>
        <v>21.509999999999998</v>
      </c>
      <c r="N257" t="str">
        <f t="shared" si="9"/>
        <v>Robusta</v>
      </c>
      <c r="O257" t="str">
        <f t="shared" si="10"/>
        <v>Light</v>
      </c>
      <c r="P257" t="str">
        <f>_xlfn.XLOOKUP(Table1[[#This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11"/>
        <v>17.46</v>
      </c>
      <c r="N258" t="str">
        <f t="shared" si="9"/>
        <v>Liberica</v>
      </c>
      <c r="O258" t="str">
        <f t="shared" si="10"/>
        <v>Medium</v>
      </c>
      <c r="P258" t="str">
        <f>_xlfn.XLOOKUP(Table1[[#This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si="11"/>
        <v>27.945</v>
      </c>
      <c r="N259" t="str">
        <f t="shared" ref="N259:N322" si="12">IF(I259= "Rob","Robusta",IF(I259 = "Exc","Excelsa",IF(I259 ="Ara","Arabica",IF(I259 = "Lib","Liberica",""))))</f>
        <v>Excelsa</v>
      </c>
      <c r="O259" t="str">
        <f t="shared" ref="O259:O322" si="13">IF(J259="M","Medium",IF(J259="L","Light",IF(J259 = "D","Dark","")))</f>
        <v>Dark</v>
      </c>
      <c r="P259" t="str">
        <f>_xlfn.XLOOKUP(Table1[[#This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ref="M260:M323" si="14">(L260*E260)</f>
        <v>139.72499999999999</v>
      </c>
      <c r="N260" t="str">
        <f t="shared" si="12"/>
        <v>Excelsa</v>
      </c>
      <c r="O260" t="str">
        <f t="shared" si="13"/>
        <v>Dark</v>
      </c>
      <c r="P260" t="str">
        <f>_xlfn.XLOOKUP(Table1[[#This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4"/>
        <v>5.97</v>
      </c>
      <c r="N261" t="str">
        <f t="shared" si="12"/>
        <v>Robusta</v>
      </c>
      <c r="O261" t="str">
        <f t="shared" si="13"/>
        <v>Medium</v>
      </c>
      <c r="P261" t="str">
        <f>_xlfn.XLOOKUP(Table1[[#This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4"/>
        <v>27.484999999999996</v>
      </c>
      <c r="N262" t="str">
        <f t="shared" si="12"/>
        <v>Robusta</v>
      </c>
      <c r="O262" t="str">
        <f t="shared" si="13"/>
        <v>Light</v>
      </c>
      <c r="P262" t="str">
        <f>_xlfn.XLOOKUP(Table1[[#This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4"/>
        <v>59.75</v>
      </c>
      <c r="N263" t="str">
        <f t="shared" si="12"/>
        <v>Robusta</v>
      </c>
      <c r="O263" t="str">
        <f t="shared" si="13"/>
        <v>Light</v>
      </c>
      <c r="P263" t="str">
        <f>_xlfn.XLOOKUP(Table1[[#This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4"/>
        <v>41.25</v>
      </c>
      <c r="N264" t="str">
        <f t="shared" si="12"/>
        <v>Excelsa</v>
      </c>
      <c r="O264" t="str">
        <f t="shared" si="13"/>
        <v>Medium</v>
      </c>
      <c r="P264" t="str">
        <f>_xlfn.XLOOKUP(Table1[[#This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4"/>
        <v>133.85999999999999</v>
      </c>
      <c r="N265" t="str">
        <f t="shared" si="12"/>
        <v>Liberica</v>
      </c>
      <c r="O265" t="str">
        <f t="shared" si="13"/>
        <v>Medium</v>
      </c>
      <c r="P265" t="str">
        <f>_xlfn.XLOOKUP(Table1[[#This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4"/>
        <v>59.75</v>
      </c>
      <c r="N266" t="str">
        <f t="shared" si="12"/>
        <v>Robusta</v>
      </c>
      <c r="O266" t="str">
        <f t="shared" si="13"/>
        <v>Light</v>
      </c>
      <c r="P266" t="str">
        <f>_xlfn.XLOOKUP(Table1[[#This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4"/>
        <v>5.97</v>
      </c>
      <c r="N267" t="str">
        <f t="shared" si="12"/>
        <v>Arabica</v>
      </c>
      <c r="O267" t="str">
        <f t="shared" si="13"/>
        <v>Dark</v>
      </c>
      <c r="P267" t="str">
        <f>_xlfn.XLOOKUP(Table1[[#This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4"/>
        <v>24.3</v>
      </c>
      <c r="N268" t="str">
        <f t="shared" si="12"/>
        <v>Excelsa</v>
      </c>
      <c r="O268" t="str">
        <f t="shared" si="13"/>
        <v>Dark</v>
      </c>
      <c r="P268" t="str">
        <f>_xlfn.XLOOKUP(Table1[[#This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4"/>
        <v>21.87</v>
      </c>
      <c r="N269" t="str">
        <f t="shared" si="12"/>
        <v>Excelsa</v>
      </c>
      <c r="O269" t="str">
        <f t="shared" si="13"/>
        <v>Dark</v>
      </c>
      <c r="P269" t="str">
        <f>_xlfn.XLOOKUP(Table1[[#This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4"/>
        <v>19.899999999999999</v>
      </c>
      <c r="N270" t="str">
        <f t="shared" si="12"/>
        <v>Arabica</v>
      </c>
      <c r="O270" t="str">
        <f t="shared" si="13"/>
        <v>Dark</v>
      </c>
      <c r="P270" t="str">
        <f>_xlfn.XLOOKUP(Table1[[#This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4"/>
        <v>5.97</v>
      </c>
      <c r="N271" t="str">
        <f t="shared" si="12"/>
        <v>Arabica</v>
      </c>
      <c r="O271" t="str">
        <f t="shared" si="13"/>
        <v>Dark</v>
      </c>
      <c r="P271" t="str">
        <f>_xlfn.XLOOKUP(Table1[[#This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4"/>
        <v>7.29</v>
      </c>
      <c r="N272" t="str">
        <f t="shared" si="12"/>
        <v>Excelsa</v>
      </c>
      <c r="O272" t="str">
        <f t="shared" si="13"/>
        <v>Dark</v>
      </c>
      <c r="P272" t="str">
        <f>_xlfn.XLOOKUP(Table1[[#This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4"/>
        <v>11.94</v>
      </c>
      <c r="N273" t="str">
        <f t="shared" si="12"/>
        <v>Arabica</v>
      </c>
      <c r="O273" t="str">
        <f t="shared" si="13"/>
        <v>Dark</v>
      </c>
      <c r="P273" t="str">
        <f>_xlfn.XLOOKUP(Table1[[#This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4"/>
        <v>71.699999999999989</v>
      </c>
      <c r="N274" t="str">
        <f t="shared" si="12"/>
        <v>Robusta</v>
      </c>
      <c r="O274" t="str">
        <f t="shared" si="13"/>
        <v>Light</v>
      </c>
      <c r="P274" t="str">
        <f>_xlfn.XLOOKUP(Table1[[#This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4"/>
        <v>7.77</v>
      </c>
      <c r="N275" t="str">
        <f t="shared" si="12"/>
        <v>Arabica</v>
      </c>
      <c r="O275" t="str">
        <f t="shared" si="13"/>
        <v>Light</v>
      </c>
      <c r="P275" t="str">
        <f>_xlfn.XLOOKUP(Table1[[#This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4"/>
        <v>25.874999999999996</v>
      </c>
      <c r="N276" t="str">
        <f t="shared" si="12"/>
        <v>Arabica</v>
      </c>
      <c r="O276" t="str">
        <f t="shared" si="13"/>
        <v>Medium</v>
      </c>
      <c r="P276" t="str">
        <f>_xlfn.XLOOKUP(Table1[[#This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4"/>
        <v>204.92999999999995</v>
      </c>
      <c r="N277" t="str">
        <f t="shared" si="12"/>
        <v>Excelsa</v>
      </c>
      <c r="O277" t="str">
        <f t="shared" si="13"/>
        <v>Light</v>
      </c>
      <c r="P277" t="str">
        <f>_xlfn.XLOOKUP(Table1[[#This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4"/>
        <v>109.93999999999998</v>
      </c>
      <c r="N278" t="str">
        <f t="shared" si="12"/>
        <v>Robusta</v>
      </c>
      <c r="O278" t="str">
        <f t="shared" si="13"/>
        <v>Light</v>
      </c>
      <c r="P278" t="str">
        <f>_xlfn.XLOOKUP(Table1[[#This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4"/>
        <v>89.1</v>
      </c>
      <c r="N279" t="str">
        <f t="shared" si="12"/>
        <v>Excelsa</v>
      </c>
      <c r="O279" t="str">
        <f t="shared" si="13"/>
        <v>Light</v>
      </c>
      <c r="P279" t="str">
        <f>_xlfn.XLOOKUP(Table1[[#This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4"/>
        <v>7.77</v>
      </c>
      <c r="N280" t="str">
        <f t="shared" si="12"/>
        <v>Arabica</v>
      </c>
      <c r="O280" t="str">
        <f t="shared" si="13"/>
        <v>Light</v>
      </c>
      <c r="P280" t="str">
        <f>_xlfn.XLOOKUP(Table1[[#This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4"/>
        <v>33.464999999999996</v>
      </c>
      <c r="N281" t="str">
        <f t="shared" si="12"/>
        <v>Liberica</v>
      </c>
      <c r="O281" t="str">
        <f t="shared" si="13"/>
        <v>Medium</v>
      </c>
      <c r="P281" t="str">
        <f>_xlfn.XLOOKUP(Table1[[#This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4"/>
        <v>41.25</v>
      </c>
      <c r="N282" t="str">
        <f t="shared" si="12"/>
        <v>Excelsa</v>
      </c>
      <c r="O282" t="str">
        <f t="shared" si="13"/>
        <v>Medium</v>
      </c>
      <c r="P282" t="str">
        <f>_xlfn.XLOOKUP(Table1[[#This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4"/>
        <v>59.4</v>
      </c>
      <c r="N283" t="str">
        <f t="shared" si="12"/>
        <v>Excelsa</v>
      </c>
      <c r="O283" t="str">
        <f t="shared" si="13"/>
        <v>Light</v>
      </c>
      <c r="P283" t="str">
        <f>_xlfn.XLOOKUP(Table1[[#This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4"/>
        <v>7.77</v>
      </c>
      <c r="N284" t="str">
        <f t="shared" si="12"/>
        <v>Arabica</v>
      </c>
      <c r="O284" t="str">
        <f t="shared" si="13"/>
        <v>Light</v>
      </c>
      <c r="P284" t="str">
        <f>_xlfn.XLOOKUP(Table1[[#This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4"/>
        <v>5.3699999999999992</v>
      </c>
      <c r="N285" t="str">
        <f t="shared" si="12"/>
        <v>Robusta</v>
      </c>
      <c r="O285" t="str">
        <f t="shared" si="13"/>
        <v>Dark</v>
      </c>
      <c r="P285" t="str">
        <f>_xlfn.XLOOKUP(Table1[[#This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4"/>
        <v>94.874999999999986</v>
      </c>
      <c r="N286" t="str">
        <f t="shared" si="12"/>
        <v>Excelsa</v>
      </c>
      <c r="O286" t="str">
        <f t="shared" si="13"/>
        <v>Medium</v>
      </c>
      <c r="P286" t="str">
        <f>_xlfn.XLOOKUP(Table1[[#This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4"/>
        <v>36.454999999999998</v>
      </c>
      <c r="N287" t="str">
        <f t="shared" si="12"/>
        <v>Liberica</v>
      </c>
      <c r="O287" t="str">
        <f t="shared" si="13"/>
        <v>Light</v>
      </c>
      <c r="P287" t="str">
        <f>_xlfn.XLOOKUP(Table1[[#This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4"/>
        <v>13.5</v>
      </c>
      <c r="N288" t="str">
        <f t="shared" si="12"/>
        <v>Arabica</v>
      </c>
      <c r="O288" t="str">
        <f t="shared" si="13"/>
        <v>Medium</v>
      </c>
      <c r="P288" t="str">
        <f>_xlfn.XLOOKUP(Table1[[#This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4"/>
        <v>14.339999999999998</v>
      </c>
      <c r="N289" t="str">
        <f t="shared" si="12"/>
        <v>Robusta</v>
      </c>
      <c r="O289" t="str">
        <f t="shared" si="13"/>
        <v>Light</v>
      </c>
      <c r="P289" t="str">
        <f>_xlfn.XLOOKUP(Table1[[#This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4"/>
        <v>8.25</v>
      </c>
      <c r="N290" t="str">
        <f t="shared" si="12"/>
        <v>Excelsa</v>
      </c>
      <c r="O290" t="str">
        <f t="shared" si="13"/>
        <v>Medium</v>
      </c>
      <c r="P290" t="str">
        <f>_xlfn.XLOOKUP(Table1[[#This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4"/>
        <v>13.424999999999997</v>
      </c>
      <c r="N291" t="str">
        <f t="shared" si="12"/>
        <v>Robusta</v>
      </c>
      <c r="O291" t="str">
        <f t="shared" si="13"/>
        <v>Dark</v>
      </c>
      <c r="P291" t="str">
        <f>_xlfn.XLOOKUP(Table1[[#This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4"/>
        <v>49.75</v>
      </c>
      <c r="N292" t="str">
        <f t="shared" si="12"/>
        <v>Arabica</v>
      </c>
      <c r="O292" t="str">
        <f t="shared" si="13"/>
        <v>Dark</v>
      </c>
      <c r="P292" t="str">
        <f>_xlfn.XLOOKUP(Table1[[#This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4"/>
        <v>16.5</v>
      </c>
      <c r="N293" t="str">
        <f t="shared" si="12"/>
        <v>Excelsa</v>
      </c>
      <c r="O293" t="str">
        <f t="shared" si="13"/>
        <v>Medium</v>
      </c>
      <c r="P293" t="str">
        <f>_xlfn.XLOOKUP(Table1[[#This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4"/>
        <v>17.91</v>
      </c>
      <c r="N294" t="str">
        <f t="shared" si="12"/>
        <v>Arabica</v>
      </c>
      <c r="O294" t="str">
        <f t="shared" si="13"/>
        <v>Dark</v>
      </c>
      <c r="P294" t="str">
        <f>_xlfn.XLOOKUP(Table1[[#This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4"/>
        <v>29.849999999999998</v>
      </c>
      <c r="N295" t="str">
        <f t="shared" si="12"/>
        <v>Arabica</v>
      </c>
      <c r="O295" t="str">
        <f t="shared" si="13"/>
        <v>Dark</v>
      </c>
      <c r="P295" t="str">
        <f>_xlfn.XLOOKUP(Table1[[#This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4"/>
        <v>44.55</v>
      </c>
      <c r="N296" t="str">
        <f t="shared" si="12"/>
        <v>Excelsa</v>
      </c>
      <c r="O296" t="str">
        <f t="shared" si="13"/>
        <v>Light</v>
      </c>
      <c r="P296" t="str">
        <f>_xlfn.XLOOKUP(Table1[[#This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4"/>
        <v>27.5</v>
      </c>
      <c r="N297" t="str">
        <f t="shared" si="12"/>
        <v>Excelsa</v>
      </c>
      <c r="O297" t="str">
        <f t="shared" si="13"/>
        <v>Medium</v>
      </c>
      <c r="P297" t="str">
        <f>_xlfn.XLOOKUP(Table1[[#This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4"/>
        <v>35.82</v>
      </c>
      <c r="N298" t="str">
        <f t="shared" si="12"/>
        <v>Robusta</v>
      </c>
      <c r="O298" t="str">
        <f t="shared" si="13"/>
        <v>Medium</v>
      </c>
      <c r="P298" t="str">
        <f>_xlfn.XLOOKUP(Table1[[#This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4"/>
        <v>16.11</v>
      </c>
      <c r="N299" t="str">
        <f t="shared" si="12"/>
        <v>Robusta</v>
      </c>
      <c r="O299" t="str">
        <f t="shared" si="13"/>
        <v>Dark</v>
      </c>
      <c r="P299" t="str">
        <f>_xlfn.XLOOKUP(Table1[[#This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4"/>
        <v>26.73</v>
      </c>
      <c r="N300" t="str">
        <f t="shared" si="12"/>
        <v>Excelsa</v>
      </c>
      <c r="O300" t="str">
        <f t="shared" si="13"/>
        <v>Light</v>
      </c>
      <c r="P300" t="str">
        <f>_xlfn.XLOOKUP(Table1[[#This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4"/>
        <v>204.92999999999995</v>
      </c>
      <c r="N301" t="str">
        <f t="shared" si="12"/>
        <v>Excelsa</v>
      </c>
      <c r="O301" t="str">
        <f t="shared" si="13"/>
        <v>Light</v>
      </c>
      <c r="P301" t="str">
        <f>_xlfn.XLOOKUP(Table1[[#This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4"/>
        <v>38.849999999999994</v>
      </c>
      <c r="N302" t="str">
        <f t="shared" si="12"/>
        <v>Arabica</v>
      </c>
      <c r="O302" t="str">
        <f t="shared" si="13"/>
        <v>Light</v>
      </c>
      <c r="P302" t="str">
        <f>_xlfn.XLOOKUP(Table1[[#This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4"/>
        <v>15.54</v>
      </c>
      <c r="N303" t="str">
        <f t="shared" si="12"/>
        <v>Liberica</v>
      </c>
      <c r="O303" t="str">
        <f t="shared" si="13"/>
        <v>Dark</v>
      </c>
      <c r="P303" t="str">
        <f>_xlfn.XLOOKUP(Table1[[#This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4"/>
        <v>6.75</v>
      </c>
      <c r="N304" t="str">
        <f t="shared" si="12"/>
        <v>Arabica</v>
      </c>
      <c r="O304" t="str">
        <f t="shared" si="13"/>
        <v>Medium</v>
      </c>
      <c r="P304" t="str">
        <f>_xlfn.XLOOKUP(Table1[[#This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4"/>
        <v>111.78</v>
      </c>
      <c r="N305" t="str">
        <f t="shared" si="12"/>
        <v>Excelsa</v>
      </c>
      <c r="O305" t="str">
        <f t="shared" si="13"/>
        <v>Dark</v>
      </c>
      <c r="P305" t="str">
        <f>_xlfn.XLOOKUP(Table1[[#This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4"/>
        <v>3.8849999999999998</v>
      </c>
      <c r="N306" t="str">
        <f t="shared" si="12"/>
        <v>Arabica</v>
      </c>
      <c r="O306" t="str">
        <f t="shared" si="13"/>
        <v>Light</v>
      </c>
      <c r="P306" t="str">
        <f>_xlfn.XLOOKUP(Table1[[#This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4"/>
        <v>21.825000000000003</v>
      </c>
      <c r="N307" t="str">
        <f t="shared" si="12"/>
        <v>Liberica</v>
      </c>
      <c r="O307" t="str">
        <f t="shared" si="13"/>
        <v>Medium</v>
      </c>
      <c r="P307" t="str">
        <f>_xlfn.XLOOKUP(Table1[[#This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4"/>
        <v>14.924999999999999</v>
      </c>
      <c r="N308" t="str">
        <f t="shared" si="12"/>
        <v>Robusta</v>
      </c>
      <c r="O308" t="str">
        <f t="shared" si="13"/>
        <v>Medium</v>
      </c>
      <c r="P308" t="str">
        <f>_xlfn.XLOOKUP(Table1[[#This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4"/>
        <v>33.75</v>
      </c>
      <c r="N309" t="str">
        <f t="shared" si="12"/>
        <v>Arabica</v>
      </c>
      <c r="O309" t="str">
        <f t="shared" si="13"/>
        <v>Medium</v>
      </c>
      <c r="P309" t="str">
        <f>_xlfn.XLOOKUP(Table1[[#This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4"/>
        <v>33.75</v>
      </c>
      <c r="N310" t="str">
        <f t="shared" si="12"/>
        <v>Arabica</v>
      </c>
      <c r="O310" t="str">
        <f t="shared" si="13"/>
        <v>Medium</v>
      </c>
      <c r="P310" t="str">
        <f>_xlfn.XLOOKUP(Table1[[#This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4"/>
        <v>26.19</v>
      </c>
      <c r="N311" t="str">
        <f t="shared" si="12"/>
        <v>Liberica</v>
      </c>
      <c r="O311" t="str">
        <f t="shared" si="13"/>
        <v>Medium</v>
      </c>
      <c r="P311" t="str">
        <f>_xlfn.XLOOKUP(Table1[[#This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4"/>
        <v>14.85</v>
      </c>
      <c r="N312" t="str">
        <f t="shared" si="12"/>
        <v>Excelsa</v>
      </c>
      <c r="O312" t="str">
        <f t="shared" si="13"/>
        <v>Light</v>
      </c>
      <c r="P312" t="str">
        <f>_xlfn.XLOOKUP(Table1[[#This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4"/>
        <v>189.74999999999997</v>
      </c>
      <c r="N313" t="str">
        <f t="shared" si="12"/>
        <v>Excelsa</v>
      </c>
      <c r="O313" t="str">
        <f t="shared" si="13"/>
        <v>Medium</v>
      </c>
      <c r="P313" t="str">
        <f>_xlfn.XLOOKUP(Table1[[#This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4"/>
        <v>5.97</v>
      </c>
      <c r="N314" t="str">
        <f t="shared" si="12"/>
        <v>Robusta</v>
      </c>
      <c r="O314" t="str">
        <f t="shared" si="13"/>
        <v>Medium</v>
      </c>
      <c r="P314" t="str">
        <f>_xlfn.XLOOKUP(Table1[[#This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4"/>
        <v>29.849999999999998</v>
      </c>
      <c r="N315" t="str">
        <f t="shared" si="12"/>
        <v>Robusta</v>
      </c>
      <c r="O315" t="str">
        <f t="shared" si="13"/>
        <v>Medium</v>
      </c>
      <c r="P315" t="str">
        <f>_xlfn.XLOOKUP(Table1[[#This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4"/>
        <v>44.75</v>
      </c>
      <c r="N316" t="str">
        <f t="shared" si="12"/>
        <v>Robusta</v>
      </c>
      <c r="O316" t="str">
        <f t="shared" si="13"/>
        <v>Dark</v>
      </c>
      <c r="P316" t="str">
        <f>_xlfn.XLOOKUP(Table1[[#This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4"/>
        <v>34.154999999999994</v>
      </c>
      <c r="N317" t="str">
        <f t="shared" si="12"/>
        <v>Excelsa</v>
      </c>
      <c r="O317" t="str">
        <f t="shared" si="13"/>
        <v>Light</v>
      </c>
      <c r="P317" t="str">
        <f>_xlfn.XLOOKUP(Table1[[#This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4"/>
        <v>204.92999999999995</v>
      </c>
      <c r="N318" t="str">
        <f t="shared" si="12"/>
        <v>Excelsa</v>
      </c>
      <c r="O318" t="str">
        <f t="shared" si="13"/>
        <v>Light</v>
      </c>
      <c r="P318" t="str">
        <f>_xlfn.XLOOKUP(Table1[[#This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4"/>
        <v>21.87</v>
      </c>
      <c r="N319" t="str">
        <f t="shared" si="12"/>
        <v>Excelsa</v>
      </c>
      <c r="O319" t="str">
        <f t="shared" si="13"/>
        <v>Dark</v>
      </c>
      <c r="P319" t="str">
        <f>_xlfn.XLOOKUP(Table1[[#This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4"/>
        <v>51.749999999999993</v>
      </c>
      <c r="N320" t="str">
        <f t="shared" si="12"/>
        <v>Arabica</v>
      </c>
      <c r="O320" t="str">
        <f t="shared" si="13"/>
        <v>Medium</v>
      </c>
      <c r="P320" t="str">
        <f>_xlfn.XLOOKUP(Table1[[#This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4"/>
        <v>8.25</v>
      </c>
      <c r="N321" t="str">
        <f t="shared" si="12"/>
        <v>Excelsa</v>
      </c>
      <c r="O321" t="str">
        <f t="shared" si="13"/>
        <v>Medium</v>
      </c>
      <c r="P321" t="str">
        <f>_xlfn.XLOOKUP(Table1[[#This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4"/>
        <v>19.424999999999997</v>
      </c>
      <c r="N322" t="str">
        <f t="shared" si="12"/>
        <v>Arabica</v>
      </c>
      <c r="O322" t="str">
        <f t="shared" si="13"/>
        <v>Light</v>
      </c>
      <c r="P322" t="str">
        <f>_xlfn.XLOOKUP(Table1[[#This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si="14"/>
        <v>20.25</v>
      </c>
      <c r="N323" t="str">
        <f t="shared" ref="N323:N386" si="15">IF(I323= "Rob","Robusta",IF(I323 = "Exc","Excelsa",IF(I323 ="Ara","Arabica",IF(I323 = "Lib","Liberica",""))))</f>
        <v>Arabica</v>
      </c>
      <c r="O323" t="str">
        <f t="shared" ref="O323:O386" si="16">IF(J323="M","Medium",IF(J323="L","Light",IF(J323 = "D","Dark","")))</f>
        <v>Medium</v>
      </c>
      <c r="P323" t="str">
        <f>_xlfn.XLOOKUP(Table1[[#This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ref="M324:M387" si="17">(L324*E324)</f>
        <v>23.31</v>
      </c>
      <c r="N324" t="str">
        <f t="shared" si="15"/>
        <v>Liberica</v>
      </c>
      <c r="O324" t="str">
        <f t="shared" si="16"/>
        <v>Dark</v>
      </c>
      <c r="P324" t="str">
        <f>_xlfn.XLOOKUP(Table1[[#This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7"/>
        <v>18.225000000000001</v>
      </c>
      <c r="N325" t="str">
        <f t="shared" si="15"/>
        <v>Excelsa</v>
      </c>
      <c r="O325" t="str">
        <f t="shared" si="16"/>
        <v>Dark</v>
      </c>
      <c r="P325" t="str">
        <f>_xlfn.XLOOKUP(Table1[[#This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7"/>
        <v>13.75</v>
      </c>
      <c r="N326" t="str">
        <f t="shared" si="15"/>
        <v>Excelsa</v>
      </c>
      <c r="O326" t="str">
        <f t="shared" si="16"/>
        <v>Medium</v>
      </c>
      <c r="P326" t="str">
        <f>_xlfn.XLOOKUP(Table1[[#This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7"/>
        <v>29.784999999999997</v>
      </c>
      <c r="N327" t="str">
        <f t="shared" si="15"/>
        <v>Arabica</v>
      </c>
      <c r="O327" t="str">
        <f t="shared" si="16"/>
        <v>Light</v>
      </c>
      <c r="P327" t="str">
        <f>_xlfn.XLOOKUP(Table1[[#This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7"/>
        <v>44.75</v>
      </c>
      <c r="N328" t="str">
        <f t="shared" si="15"/>
        <v>Robusta</v>
      </c>
      <c r="O328" t="str">
        <f t="shared" si="16"/>
        <v>Dark</v>
      </c>
      <c r="P328" t="str">
        <f>_xlfn.XLOOKUP(Table1[[#This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7"/>
        <v>44.75</v>
      </c>
      <c r="N329" t="str">
        <f t="shared" si="15"/>
        <v>Robusta</v>
      </c>
      <c r="O329" t="str">
        <f t="shared" si="16"/>
        <v>Dark</v>
      </c>
      <c r="P329" t="str">
        <f>_xlfn.XLOOKUP(Table1[[#This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7"/>
        <v>38.04</v>
      </c>
      <c r="N330" t="str">
        <f t="shared" si="15"/>
        <v>Liberica</v>
      </c>
      <c r="O330" t="str">
        <f t="shared" si="16"/>
        <v>Light</v>
      </c>
      <c r="P330" t="str">
        <f>_xlfn.XLOOKUP(Table1[[#This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7"/>
        <v>21.479999999999997</v>
      </c>
      <c r="N331" t="str">
        <f t="shared" si="15"/>
        <v>Robusta</v>
      </c>
      <c r="O331" t="str">
        <f t="shared" si="16"/>
        <v>Dark</v>
      </c>
      <c r="P331" t="str">
        <f>_xlfn.XLOOKUP(Table1[[#This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7"/>
        <v>16.11</v>
      </c>
      <c r="N332" t="str">
        <f t="shared" si="15"/>
        <v>Robusta</v>
      </c>
      <c r="O332" t="str">
        <f t="shared" si="16"/>
        <v>Dark</v>
      </c>
      <c r="P332" t="str">
        <f>_xlfn.XLOOKUP(Table1[[#This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7"/>
        <v>22.884999999999998</v>
      </c>
      <c r="N333" t="str">
        <f t="shared" si="15"/>
        <v>Robusta</v>
      </c>
      <c r="O333" t="str">
        <f t="shared" si="16"/>
        <v>Medium</v>
      </c>
      <c r="P333" t="str">
        <f>_xlfn.XLOOKUP(Table1[[#This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7"/>
        <v>17.91</v>
      </c>
      <c r="N334" t="str">
        <f t="shared" si="15"/>
        <v>Arabica</v>
      </c>
      <c r="O334" t="str">
        <f t="shared" si="16"/>
        <v>Dark</v>
      </c>
      <c r="P334" t="str">
        <f>_xlfn.XLOOKUP(Table1[[#This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7"/>
        <v>23.88</v>
      </c>
      <c r="N335" t="str">
        <f t="shared" si="15"/>
        <v>Robusta</v>
      </c>
      <c r="O335" t="str">
        <f t="shared" si="16"/>
        <v>Medium</v>
      </c>
      <c r="P335" t="str">
        <f>_xlfn.XLOOKUP(Table1[[#This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7"/>
        <v>59.75</v>
      </c>
      <c r="N336" t="str">
        <f t="shared" si="15"/>
        <v>Robusta</v>
      </c>
      <c r="O336" t="str">
        <f t="shared" si="16"/>
        <v>Light</v>
      </c>
      <c r="P336" t="str">
        <f>_xlfn.XLOOKUP(Table1[[#This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7"/>
        <v>28.53</v>
      </c>
      <c r="N337" t="str">
        <f t="shared" si="15"/>
        <v>Liberica</v>
      </c>
      <c r="O337" t="str">
        <f t="shared" si="16"/>
        <v>Light</v>
      </c>
      <c r="P337" t="str">
        <f>_xlfn.XLOOKUP(Table1[[#This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7"/>
        <v>45</v>
      </c>
      <c r="N338" t="str">
        <f t="shared" si="15"/>
        <v>Arabica</v>
      </c>
      <c r="O338" t="str">
        <f t="shared" si="16"/>
        <v>Medium</v>
      </c>
      <c r="P338" t="str">
        <f>_xlfn.XLOOKUP(Table1[[#This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7"/>
        <v>55.89</v>
      </c>
      <c r="N339" t="str">
        <f t="shared" si="15"/>
        <v>Excelsa</v>
      </c>
      <c r="O339" t="str">
        <f t="shared" si="16"/>
        <v>Dark</v>
      </c>
      <c r="P339" t="str">
        <f>_xlfn.XLOOKUP(Table1[[#This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7"/>
        <v>59.4</v>
      </c>
      <c r="N340" t="str">
        <f t="shared" si="15"/>
        <v>Excelsa</v>
      </c>
      <c r="O340" t="str">
        <f t="shared" si="16"/>
        <v>Light</v>
      </c>
      <c r="P340" t="str">
        <f>_xlfn.XLOOKUP(Table1[[#This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7"/>
        <v>7.29</v>
      </c>
      <c r="N341" t="str">
        <f t="shared" si="15"/>
        <v>Excelsa</v>
      </c>
      <c r="O341" t="str">
        <f t="shared" si="16"/>
        <v>Dark</v>
      </c>
      <c r="P341" t="str">
        <f>_xlfn.XLOOKUP(Table1[[#This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7"/>
        <v>7.29</v>
      </c>
      <c r="N342" t="str">
        <f t="shared" si="15"/>
        <v>Excelsa</v>
      </c>
      <c r="O342" t="str">
        <f t="shared" si="16"/>
        <v>Dark</v>
      </c>
      <c r="P342" t="str">
        <f>_xlfn.XLOOKUP(Table1[[#This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7"/>
        <v>17.82</v>
      </c>
      <c r="N343" t="str">
        <f t="shared" si="15"/>
        <v>Excelsa</v>
      </c>
      <c r="O343" t="str">
        <f t="shared" si="16"/>
        <v>Light</v>
      </c>
      <c r="P343" t="str">
        <f>_xlfn.XLOOKUP(Table1[[#This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7"/>
        <v>38.849999999999994</v>
      </c>
      <c r="N344" t="str">
        <f t="shared" si="15"/>
        <v>Liberica</v>
      </c>
      <c r="O344" t="str">
        <f t="shared" si="16"/>
        <v>Dark</v>
      </c>
      <c r="P344" t="str">
        <f>_xlfn.XLOOKUP(Table1[[#This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7"/>
        <v>32.22</v>
      </c>
      <c r="N345" t="str">
        <f t="shared" si="15"/>
        <v>Robusta</v>
      </c>
      <c r="O345" t="str">
        <f t="shared" si="16"/>
        <v>Dark</v>
      </c>
      <c r="P345" t="str">
        <f>_xlfn.XLOOKUP(Table1[[#This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7"/>
        <v>19.899999999999999</v>
      </c>
      <c r="N346" t="str">
        <f t="shared" si="15"/>
        <v>Robusta</v>
      </c>
      <c r="O346" t="str">
        <f t="shared" si="16"/>
        <v>Medium</v>
      </c>
      <c r="P346" t="str">
        <f>_xlfn.XLOOKUP(Table1[[#This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7"/>
        <v>59.75</v>
      </c>
      <c r="N347" t="str">
        <f t="shared" si="15"/>
        <v>Robusta</v>
      </c>
      <c r="O347" t="str">
        <f t="shared" si="16"/>
        <v>Light</v>
      </c>
      <c r="P347" t="str">
        <f>_xlfn.XLOOKUP(Table1[[#This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7"/>
        <v>23.31</v>
      </c>
      <c r="N348" t="str">
        <f t="shared" si="15"/>
        <v>Arabica</v>
      </c>
      <c r="O348" t="str">
        <f t="shared" si="16"/>
        <v>Light</v>
      </c>
      <c r="P348" t="str">
        <f>_xlfn.XLOOKUP(Table1[[#This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7"/>
        <v>43.650000000000006</v>
      </c>
      <c r="N349" t="str">
        <f t="shared" si="15"/>
        <v>Liberica</v>
      </c>
      <c r="O349" t="str">
        <f t="shared" si="16"/>
        <v>Medium</v>
      </c>
      <c r="P349" t="str">
        <f>_xlfn.XLOOKUP(Table1[[#This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7"/>
        <v>204.92999999999995</v>
      </c>
      <c r="N350" t="str">
        <f t="shared" si="15"/>
        <v>Excelsa</v>
      </c>
      <c r="O350" t="str">
        <f t="shared" si="16"/>
        <v>Light</v>
      </c>
      <c r="P350" t="str">
        <f>_xlfn.XLOOKUP(Table1[[#This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7"/>
        <v>14.339999999999998</v>
      </c>
      <c r="N351" t="str">
        <f t="shared" si="15"/>
        <v>Robusta</v>
      </c>
      <c r="O351" t="str">
        <f t="shared" si="16"/>
        <v>Light</v>
      </c>
      <c r="P351" t="str">
        <f>_xlfn.XLOOKUP(Table1[[#This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7"/>
        <v>23.88</v>
      </c>
      <c r="N352" t="str">
        <f t="shared" si="15"/>
        <v>Arabica</v>
      </c>
      <c r="O352" t="str">
        <f t="shared" si="16"/>
        <v>Dark</v>
      </c>
      <c r="P352" t="str">
        <f>_xlfn.XLOOKUP(Table1[[#This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7"/>
        <v>22.5</v>
      </c>
      <c r="N353" t="str">
        <f t="shared" si="15"/>
        <v>Arabica</v>
      </c>
      <c r="O353" t="str">
        <f t="shared" si="16"/>
        <v>Medium</v>
      </c>
      <c r="P353" t="str">
        <f>_xlfn.XLOOKUP(Table1[[#This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7"/>
        <v>36.450000000000003</v>
      </c>
      <c r="N354" t="str">
        <f t="shared" si="15"/>
        <v>Excelsa</v>
      </c>
      <c r="O354" t="str">
        <f t="shared" si="16"/>
        <v>Dark</v>
      </c>
      <c r="P354" t="str">
        <f>_xlfn.XLOOKUP(Table1[[#This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7"/>
        <v>27</v>
      </c>
      <c r="N355" t="str">
        <f t="shared" si="15"/>
        <v>Arabica</v>
      </c>
      <c r="O355" t="str">
        <f t="shared" si="16"/>
        <v>Medium</v>
      </c>
      <c r="P355" t="str">
        <f>_xlfn.XLOOKUP(Table1[[#This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7"/>
        <v>155.24999999999997</v>
      </c>
      <c r="N356" t="str">
        <f t="shared" si="15"/>
        <v>Arabica</v>
      </c>
      <c r="O356" t="str">
        <f t="shared" si="16"/>
        <v>Medium</v>
      </c>
      <c r="P356" t="str">
        <f>_xlfn.XLOOKUP(Table1[[#This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7"/>
        <v>114.42499999999998</v>
      </c>
      <c r="N357" t="str">
        <f t="shared" si="15"/>
        <v>Arabica</v>
      </c>
      <c r="O357" t="str">
        <f t="shared" si="16"/>
        <v>Dark</v>
      </c>
      <c r="P357" t="str">
        <f>_xlfn.XLOOKUP(Table1[[#This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7"/>
        <v>51.8</v>
      </c>
      <c r="N358" t="str">
        <f t="shared" si="15"/>
        <v>Liberica</v>
      </c>
      <c r="O358" t="str">
        <f t="shared" si="16"/>
        <v>Dark</v>
      </c>
      <c r="P358" t="str">
        <f>_xlfn.XLOOKUP(Table1[[#This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7"/>
        <v>155.24999999999997</v>
      </c>
      <c r="N359" t="str">
        <f t="shared" si="15"/>
        <v>Arabica</v>
      </c>
      <c r="O359" t="str">
        <f t="shared" si="16"/>
        <v>Medium</v>
      </c>
      <c r="P359" t="str">
        <f>_xlfn.XLOOKUP(Table1[[#This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7"/>
        <v>29.784999999999997</v>
      </c>
      <c r="N360" t="str">
        <f t="shared" si="15"/>
        <v>Arabica</v>
      </c>
      <c r="O360" t="str">
        <f t="shared" si="16"/>
        <v>Light</v>
      </c>
      <c r="P360" t="str">
        <f>_xlfn.XLOOKUP(Table1[[#This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7"/>
        <v>21.509999999999998</v>
      </c>
      <c r="N361" t="str">
        <f t="shared" si="15"/>
        <v>Robusta</v>
      </c>
      <c r="O361" t="str">
        <f t="shared" si="16"/>
        <v>Light</v>
      </c>
      <c r="P361" t="str">
        <f>_xlfn.XLOOKUP(Table1[[#This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7"/>
        <v>41.169999999999995</v>
      </c>
      <c r="N362" t="str">
        <f t="shared" si="15"/>
        <v>Robusta</v>
      </c>
      <c r="O362" t="str">
        <f t="shared" si="16"/>
        <v>Dark</v>
      </c>
      <c r="P362" t="str">
        <f>_xlfn.XLOOKUP(Table1[[#This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7"/>
        <v>5.97</v>
      </c>
      <c r="N363" t="str">
        <f t="shared" si="15"/>
        <v>Robusta</v>
      </c>
      <c r="O363" t="str">
        <f t="shared" si="16"/>
        <v>Medium</v>
      </c>
      <c r="P363" t="str">
        <f>_xlfn.XLOOKUP(Table1[[#This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7"/>
        <v>74.25</v>
      </c>
      <c r="N364" t="str">
        <f t="shared" si="15"/>
        <v>Excelsa</v>
      </c>
      <c r="O364" t="str">
        <f t="shared" si="16"/>
        <v>Light</v>
      </c>
      <c r="P364" t="str">
        <f>_xlfn.XLOOKUP(Table1[[#This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7"/>
        <v>87.300000000000011</v>
      </c>
      <c r="N365" t="str">
        <f t="shared" si="15"/>
        <v>Liberica</v>
      </c>
      <c r="O365" t="str">
        <f t="shared" si="16"/>
        <v>Medium</v>
      </c>
      <c r="P365" t="str">
        <f>_xlfn.XLOOKUP(Table1[[#This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7"/>
        <v>72.900000000000006</v>
      </c>
      <c r="N366" t="str">
        <f t="shared" si="15"/>
        <v>Excelsa</v>
      </c>
      <c r="O366" t="str">
        <f t="shared" si="16"/>
        <v>Dark</v>
      </c>
      <c r="P366" t="str">
        <f>_xlfn.XLOOKUP(Table1[[#This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7"/>
        <v>7.77</v>
      </c>
      <c r="N367" t="str">
        <f t="shared" si="15"/>
        <v>Liberica</v>
      </c>
      <c r="O367" t="str">
        <f t="shared" si="16"/>
        <v>Dark</v>
      </c>
      <c r="P367" t="str">
        <f>_xlfn.XLOOKUP(Table1[[#This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7"/>
        <v>43.74</v>
      </c>
      <c r="N368" t="str">
        <f t="shared" si="15"/>
        <v>Excelsa</v>
      </c>
      <c r="O368" t="str">
        <f t="shared" si="16"/>
        <v>Dark</v>
      </c>
      <c r="P368" t="str">
        <f>_xlfn.XLOOKUP(Table1[[#This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7"/>
        <v>8.73</v>
      </c>
      <c r="N369" t="str">
        <f t="shared" si="15"/>
        <v>Liberica</v>
      </c>
      <c r="O369" t="str">
        <f t="shared" si="16"/>
        <v>Medium</v>
      </c>
      <c r="P369" t="str">
        <f>_xlfn.XLOOKUP(Table1[[#This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7"/>
        <v>63.249999999999993</v>
      </c>
      <c r="N370" t="str">
        <f t="shared" si="15"/>
        <v>Excelsa</v>
      </c>
      <c r="O370" t="str">
        <f t="shared" si="16"/>
        <v>Medium</v>
      </c>
      <c r="P370" t="str">
        <f>_xlfn.XLOOKUP(Table1[[#This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7"/>
        <v>8.91</v>
      </c>
      <c r="N371" t="str">
        <f t="shared" si="15"/>
        <v>Excelsa</v>
      </c>
      <c r="O371" t="str">
        <f t="shared" si="16"/>
        <v>Light</v>
      </c>
      <c r="P371" t="str">
        <f>_xlfn.XLOOKUP(Table1[[#This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7"/>
        <v>24.3</v>
      </c>
      <c r="N372" t="str">
        <f t="shared" si="15"/>
        <v>Excelsa</v>
      </c>
      <c r="O372" t="str">
        <f t="shared" si="16"/>
        <v>Dark</v>
      </c>
      <c r="P372" t="str">
        <f>_xlfn.XLOOKUP(Table1[[#This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7"/>
        <v>46.62</v>
      </c>
      <c r="N373" t="str">
        <f t="shared" si="15"/>
        <v>Arabica</v>
      </c>
      <c r="O373" t="str">
        <f t="shared" si="16"/>
        <v>Light</v>
      </c>
      <c r="P373" t="str">
        <f>_xlfn.XLOOKUP(Table1[[#This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7"/>
        <v>43.019999999999996</v>
      </c>
      <c r="N374" t="str">
        <f t="shared" si="15"/>
        <v>Robusta</v>
      </c>
      <c r="O374" t="str">
        <f t="shared" si="16"/>
        <v>Light</v>
      </c>
      <c r="P374" t="str">
        <f>_xlfn.XLOOKUP(Table1[[#This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7"/>
        <v>17.91</v>
      </c>
      <c r="N375" t="str">
        <f t="shared" si="15"/>
        <v>Arabica</v>
      </c>
      <c r="O375" t="str">
        <f t="shared" si="16"/>
        <v>Dark</v>
      </c>
      <c r="P375" t="str">
        <f>_xlfn.XLOOKUP(Table1[[#This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7"/>
        <v>38.04</v>
      </c>
      <c r="N376" t="str">
        <f t="shared" si="15"/>
        <v>Liberica</v>
      </c>
      <c r="O376" t="str">
        <f t="shared" si="16"/>
        <v>Light</v>
      </c>
      <c r="P376" t="str">
        <f>_xlfn.XLOOKUP(Table1[[#This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7"/>
        <v>6.75</v>
      </c>
      <c r="N377" t="str">
        <f t="shared" si="15"/>
        <v>Arabica</v>
      </c>
      <c r="O377" t="str">
        <f t="shared" si="16"/>
        <v>Medium</v>
      </c>
      <c r="P377" t="str">
        <f>_xlfn.XLOOKUP(Table1[[#This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7"/>
        <v>5.97</v>
      </c>
      <c r="N378" t="str">
        <f t="shared" si="15"/>
        <v>Robusta</v>
      </c>
      <c r="O378" t="str">
        <f t="shared" si="16"/>
        <v>Medium</v>
      </c>
      <c r="P378" t="str">
        <f>_xlfn.XLOOKUP(Table1[[#This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7"/>
        <v>8.0549999999999997</v>
      </c>
      <c r="N379" t="str">
        <f t="shared" si="15"/>
        <v>Robusta</v>
      </c>
      <c r="O379" t="str">
        <f t="shared" si="16"/>
        <v>Dark</v>
      </c>
      <c r="P379" t="str">
        <f>_xlfn.XLOOKUP(Table1[[#This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7"/>
        <v>23.31</v>
      </c>
      <c r="N380" t="str">
        <f t="shared" si="15"/>
        <v>Arabica</v>
      </c>
      <c r="O380" t="str">
        <f t="shared" si="16"/>
        <v>Light</v>
      </c>
      <c r="P380" t="str">
        <f>_xlfn.XLOOKUP(Table1[[#This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7"/>
        <v>43.019999999999996</v>
      </c>
      <c r="N381" t="str">
        <f t="shared" si="15"/>
        <v>Robusta</v>
      </c>
      <c r="O381" t="str">
        <f t="shared" si="16"/>
        <v>Light</v>
      </c>
      <c r="P381" t="str">
        <f>_xlfn.XLOOKUP(Table1[[#This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7"/>
        <v>23.31</v>
      </c>
      <c r="N382" t="str">
        <f t="shared" si="15"/>
        <v>Liberica</v>
      </c>
      <c r="O382" t="str">
        <f t="shared" si="16"/>
        <v>Dark</v>
      </c>
      <c r="P382" t="str">
        <f>_xlfn.XLOOKUP(Table1[[#This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7"/>
        <v>14.924999999999999</v>
      </c>
      <c r="N383" t="str">
        <f t="shared" si="15"/>
        <v>Arabica</v>
      </c>
      <c r="O383" t="str">
        <f t="shared" si="16"/>
        <v>Dark</v>
      </c>
      <c r="P383" t="str">
        <f>_xlfn.XLOOKUP(Table1[[#This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7"/>
        <v>21.87</v>
      </c>
      <c r="N384" t="str">
        <f t="shared" si="15"/>
        <v>Excelsa</v>
      </c>
      <c r="O384" t="str">
        <f t="shared" si="16"/>
        <v>Dark</v>
      </c>
      <c r="P384" t="str">
        <f>_xlfn.XLOOKUP(Table1[[#This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7"/>
        <v>53.46</v>
      </c>
      <c r="N385" t="str">
        <f t="shared" si="15"/>
        <v>Excelsa</v>
      </c>
      <c r="O385" t="str">
        <f t="shared" si="16"/>
        <v>Light</v>
      </c>
      <c r="P385" t="str">
        <f>_xlfn.XLOOKUP(Table1[[#This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7"/>
        <v>119.13999999999999</v>
      </c>
      <c r="N386" t="str">
        <f t="shared" si="15"/>
        <v>Arabica</v>
      </c>
      <c r="O386" t="str">
        <f t="shared" si="16"/>
        <v>Light</v>
      </c>
      <c r="P386" t="str">
        <f>_xlfn.XLOOKUP(Table1[[#This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si="17"/>
        <v>43.650000000000006</v>
      </c>
      <c r="N387" t="str">
        <f t="shared" ref="N387:N450" si="18">IF(I387= "Rob","Robusta",IF(I387 = "Exc","Excelsa",IF(I387 ="Ara","Arabica",IF(I387 = "Lib","Liberica",""))))</f>
        <v>Liberica</v>
      </c>
      <c r="O387" t="str">
        <f t="shared" ref="O387:O450" si="19">IF(J387="M","Medium",IF(J387="L","Light",IF(J387 = "D","Dark","")))</f>
        <v>Medium</v>
      </c>
      <c r="P387" t="str">
        <f>_xlfn.XLOOKUP(Table1[[#This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ref="M388:M451" si="20">(L388*E388)</f>
        <v>17.91</v>
      </c>
      <c r="N388" t="str">
        <f t="shared" si="18"/>
        <v>Arabica</v>
      </c>
      <c r="O388" t="str">
        <f t="shared" si="19"/>
        <v>Dark</v>
      </c>
      <c r="P388" t="str">
        <f>_xlfn.XLOOKUP(Table1[[#This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20"/>
        <v>74.25</v>
      </c>
      <c r="N389" t="str">
        <f t="shared" si="18"/>
        <v>Excelsa</v>
      </c>
      <c r="O389" t="str">
        <f t="shared" si="19"/>
        <v>Light</v>
      </c>
      <c r="P389" t="str">
        <f>_xlfn.XLOOKUP(Table1[[#This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20"/>
        <v>11.654999999999999</v>
      </c>
      <c r="N390" t="str">
        <f t="shared" si="18"/>
        <v>Liberica</v>
      </c>
      <c r="O390" t="str">
        <f t="shared" si="19"/>
        <v>Dark</v>
      </c>
      <c r="P390" t="str">
        <f>_xlfn.XLOOKUP(Table1[[#This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20"/>
        <v>23.31</v>
      </c>
      <c r="N391" t="str">
        <f t="shared" si="18"/>
        <v>Liberica</v>
      </c>
      <c r="O391" t="str">
        <f t="shared" si="19"/>
        <v>Dark</v>
      </c>
      <c r="P391" t="str">
        <f>_xlfn.XLOOKUP(Table1[[#This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20"/>
        <v>14.58</v>
      </c>
      <c r="N392" t="str">
        <f t="shared" si="18"/>
        <v>Excelsa</v>
      </c>
      <c r="O392" t="str">
        <f t="shared" si="19"/>
        <v>Dark</v>
      </c>
      <c r="P392" t="str">
        <f>_xlfn.XLOOKUP(Table1[[#This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20"/>
        <v>13.5</v>
      </c>
      <c r="N393" t="str">
        <f t="shared" si="18"/>
        <v>Arabica</v>
      </c>
      <c r="O393" t="str">
        <f t="shared" si="19"/>
        <v>Medium</v>
      </c>
      <c r="P393" t="str">
        <f>_xlfn.XLOOKUP(Table1[[#This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20"/>
        <v>89.1</v>
      </c>
      <c r="N394" t="str">
        <f t="shared" si="18"/>
        <v>Excelsa</v>
      </c>
      <c r="O394" t="str">
        <f t="shared" si="19"/>
        <v>Light</v>
      </c>
      <c r="P394" t="str">
        <f>_xlfn.XLOOKUP(Table1[[#This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20"/>
        <v>3.8849999999999998</v>
      </c>
      <c r="N395" t="str">
        <f t="shared" si="18"/>
        <v>Arabica</v>
      </c>
      <c r="O395" t="str">
        <f t="shared" si="19"/>
        <v>Light</v>
      </c>
      <c r="P395" t="str">
        <f>_xlfn.XLOOKUP(Table1[[#This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20"/>
        <v>109.93999999999998</v>
      </c>
      <c r="N396" t="str">
        <f t="shared" si="18"/>
        <v>Robusta</v>
      </c>
      <c r="O396" t="str">
        <f t="shared" si="19"/>
        <v>Light</v>
      </c>
      <c r="P396" t="str">
        <f>_xlfn.XLOOKUP(Table1[[#This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20"/>
        <v>46.62</v>
      </c>
      <c r="N397" t="str">
        <f t="shared" si="18"/>
        <v>Liberica</v>
      </c>
      <c r="O397" t="str">
        <f t="shared" si="19"/>
        <v>Dark</v>
      </c>
      <c r="P397" t="str">
        <f>_xlfn.XLOOKUP(Table1[[#This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20"/>
        <v>38.849999999999994</v>
      </c>
      <c r="N398" t="str">
        <f t="shared" si="18"/>
        <v>Arabica</v>
      </c>
      <c r="O398" t="str">
        <f t="shared" si="19"/>
        <v>Light</v>
      </c>
      <c r="P398" t="str">
        <f>_xlfn.XLOOKUP(Table1[[#This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20"/>
        <v>31.08</v>
      </c>
      <c r="N399" t="str">
        <f t="shared" si="18"/>
        <v>Liberica</v>
      </c>
      <c r="O399" t="str">
        <f t="shared" si="19"/>
        <v>Dark</v>
      </c>
      <c r="P399" t="str">
        <f>_xlfn.XLOOKUP(Table1[[#This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20"/>
        <v>17.91</v>
      </c>
      <c r="N400" t="str">
        <f t="shared" si="18"/>
        <v>Arabica</v>
      </c>
      <c r="O400" t="str">
        <f t="shared" si="19"/>
        <v>Dark</v>
      </c>
      <c r="P400" t="str">
        <f>_xlfn.XLOOKUP(Table1[[#This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20"/>
        <v>167.67000000000002</v>
      </c>
      <c r="N401" t="str">
        <f t="shared" si="18"/>
        <v>Excelsa</v>
      </c>
      <c r="O401" t="str">
        <f t="shared" si="19"/>
        <v>Dark</v>
      </c>
      <c r="P401" t="str">
        <f>_xlfn.XLOOKUP(Table1[[#This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20"/>
        <v>63.4</v>
      </c>
      <c r="N402" t="str">
        <f t="shared" si="18"/>
        <v>Liberica</v>
      </c>
      <c r="O402" t="str">
        <f t="shared" si="19"/>
        <v>Light</v>
      </c>
      <c r="P402" t="str">
        <f>_xlfn.XLOOKUP(Table1[[#This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20"/>
        <v>8.73</v>
      </c>
      <c r="N403" t="str">
        <f t="shared" si="18"/>
        <v>Liberica</v>
      </c>
      <c r="O403" t="str">
        <f t="shared" si="19"/>
        <v>Medium</v>
      </c>
      <c r="P403" t="str">
        <f>_xlfn.XLOOKUP(Table1[[#This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20"/>
        <v>26.849999999999998</v>
      </c>
      <c r="N404" t="str">
        <f t="shared" si="18"/>
        <v>Robusta</v>
      </c>
      <c r="O404" t="str">
        <f t="shared" si="19"/>
        <v>Dark</v>
      </c>
      <c r="P404" t="str">
        <f>_xlfn.XLOOKUP(Table1[[#This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20"/>
        <v>9.51</v>
      </c>
      <c r="N405" t="str">
        <f t="shared" si="18"/>
        <v>Liberica</v>
      </c>
      <c r="O405" t="str">
        <f t="shared" si="19"/>
        <v>Light</v>
      </c>
      <c r="P405" t="str">
        <f>_xlfn.XLOOKUP(Table1[[#This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20"/>
        <v>39.799999999999997</v>
      </c>
      <c r="N406" t="str">
        <f t="shared" si="18"/>
        <v>Arabica</v>
      </c>
      <c r="O406" t="str">
        <f t="shared" si="19"/>
        <v>Dark</v>
      </c>
      <c r="P406" t="str">
        <f>_xlfn.XLOOKUP(Table1[[#This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20"/>
        <v>24.75</v>
      </c>
      <c r="N407" t="str">
        <f t="shared" si="18"/>
        <v>Excelsa</v>
      </c>
      <c r="O407" t="str">
        <f t="shared" si="19"/>
        <v>Medium</v>
      </c>
      <c r="P407" t="str">
        <f>_xlfn.XLOOKUP(Table1[[#This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20"/>
        <v>68.75</v>
      </c>
      <c r="N408" t="str">
        <f t="shared" si="18"/>
        <v>Excelsa</v>
      </c>
      <c r="O408" t="str">
        <f t="shared" si="19"/>
        <v>Medium</v>
      </c>
      <c r="P408" t="str">
        <f>_xlfn.XLOOKUP(Table1[[#This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20"/>
        <v>49.5</v>
      </c>
      <c r="N409" t="str">
        <f t="shared" si="18"/>
        <v>Excelsa</v>
      </c>
      <c r="O409" t="str">
        <f t="shared" si="19"/>
        <v>Medium</v>
      </c>
      <c r="P409" t="str">
        <f>_xlfn.XLOOKUP(Table1[[#This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20"/>
        <v>51.749999999999993</v>
      </c>
      <c r="N410" t="str">
        <f t="shared" si="18"/>
        <v>Arabica</v>
      </c>
      <c r="O410" t="str">
        <f t="shared" si="19"/>
        <v>Medium</v>
      </c>
      <c r="P410" t="str">
        <f>_xlfn.XLOOKUP(Table1[[#This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20"/>
        <v>47.55</v>
      </c>
      <c r="N411" t="str">
        <f t="shared" si="18"/>
        <v>Liberica</v>
      </c>
      <c r="O411" t="str">
        <f t="shared" si="19"/>
        <v>Light</v>
      </c>
      <c r="P411" t="str">
        <f>_xlfn.XLOOKUP(Table1[[#This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20"/>
        <v>15.54</v>
      </c>
      <c r="N412" t="str">
        <f t="shared" si="18"/>
        <v>Arabica</v>
      </c>
      <c r="O412" t="str">
        <f t="shared" si="19"/>
        <v>Light</v>
      </c>
      <c r="P412" t="str">
        <f>_xlfn.XLOOKUP(Table1[[#This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20"/>
        <v>87.300000000000011</v>
      </c>
      <c r="N413" t="str">
        <f t="shared" si="18"/>
        <v>Liberica</v>
      </c>
      <c r="O413" t="str">
        <f t="shared" si="19"/>
        <v>Medium</v>
      </c>
      <c r="P413" t="str">
        <f>_xlfn.XLOOKUP(Table1[[#This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20"/>
        <v>56.25</v>
      </c>
      <c r="N414" t="str">
        <f t="shared" si="18"/>
        <v>Arabica</v>
      </c>
      <c r="O414" t="str">
        <f t="shared" si="19"/>
        <v>Medium</v>
      </c>
      <c r="P414" t="str">
        <f>_xlfn.XLOOKUP(Table1[[#This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20"/>
        <v>36.454999999999998</v>
      </c>
      <c r="N415" t="str">
        <f t="shared" si="18"/>
        <v>Liberica</v>
      </c>
      <c r="O415" t="str">
        <f t="shared" si="19"/>
        <v>Light</v>
      </c>
      <c r="P415" t="str">
        <f>_xlfn.XLOOKUP(Table1[[#This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20"/>
        <v>10.754999999999999</v>
      </c>
      <c r="N416" t="str">
        <f t="shared" si="18"/>
        <v>Robusta</v>
      </c>
      <c r="O416" t="str">
        <f t="shared" si="19"/>
        <v>Light</v>
      </c>
      <c r="P416" t="str">
        <f>_xlfn.XLOOKUP(Table1[[#This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20"/>
        <v>8.9550000000000001</v>
      </c>
      <c r="N417" t="str">
        <f t="shared" si="18"/>
        <v>Robusta</v>
      </c>
      <c r="O417" t="str">
        <f t="shared" si="19"/>
        <v>Medium</v>
      </c>
      <c r="P417" t="str">
        <f>_xlfn.XLOOKUP(Table1[[#This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20"/>
        <v>23.31</v>
      </c>
      <c r="N418" t="str">
        <f t="shared" si="18"/>
        <v>Arabica</v>
      </c>
      <c r="O418" t="str">
        <f t="shared" si="19"/>
        <v>Light</v>
      </c>
      <c r="P418" t="str">
        <f>_xlfn.XLOOKUP(Table1[[#This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20"/>
        <v>29.784999999999997</v>
      </c>
      <c r="N419" t="str">
        <f t="shared" si="18"/>
        <v>Arabica</v>
      </c>
      <c r="O419" t="str">
        <f t="shared" si="19"/>
        <v>Light</v>
      </c>
      <c r="P419" t="str">
        <f>_xlfn.XLOOKUP(Table1[[#This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20"/>
        <v>148.92499999999998</v>
      </c>
      <c r="N420" t="str">
        <f t="shared" si="18"/>
        <v>Arabica</v>
      </c>
      <c r="O420" t="str">
        <f t="shared" si="19"/>
        <v>Light</v>
      </c>
      <c r="P420" t="str">
        <f>_xlfn.XLOOKUP(Table1[[#This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20"/>
        <v>8.73</v>
      </c>
      <c r="N421" t="str">
        <f t="shared" si="18"/>
        <v>Liberica</v>
      </c>
      <c r="O421" t="str">
        <f t="shared" si="19"/>
        <v>Medium</v>
      </c>
      <c r="P421" t="str">
        <f>_xlfn.XLOOKUP(Table1[[#This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20"/>
        <v>31.08</v>
      </c>
      <c r="N422" t="str">
        <f t="shared" si="18"/>
        <v>Liberica</v>
      </c>
      <c r="O422" t="str">
        <f t="shared" si="19"/>
        <v>Dark</v>
      </c>
      <c r="P422" t="str">
        <f>_xlfn.XLOOKUP(Table1[[#This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20"/>
        <v>137.31</v>
      </c>
      <c r="N423" t="str">
        <f t="shared" si="18"/>
        <v>Arabica</v>
      </c>
      <c r="O423" t="str">
        <f t="shared" si="19"/>
        <v>Dark</v>
      </c>
      <c r="P423" t="str">
        <f>_xlfn.XLOOKUP(Table1[[#This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20"/>
        <v>29.849999999999998</v>
      </c>
      <c r="N424" t="str">
        <f t="shared" si="18"/>
        <v>Arabica</v>
      </c>
      <c r="O424" t="str">
        <f t="shared" si="19"/>
        <v>Dark</v>
      </c>
      <c r="P424" t="str">
        <f>_xlfn.XLOOKUP(Table1[[#This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20"/>
        <v>17.91</v>
      </c>
      <c r="N425" t="str">
        <f t="shared" si="18"/>
        <v>Robusta</v>
      </c>
      <c r="O425" t="str">
        <f t="shared" si="19"/>
        <v>Medium</v>
      </c>
      <c r="P425" t="str">
        <f>_xlfn.XLOOKUP(Table1[[#This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20"/>
        <v>26.73</v>
      </c>
      <c r="N426" t="str">
        <f t="shared" si="18"/>
        <v>Excelsa</v>
      </c>
      <c r="O426" t="str">
        <f t="shared" si="19"/>
        <v>Light</v>
      </c>
      <c r="P426" t="str">
        <f>_xlfn.XLOOKUP(Table1[[#This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20"/>
        <v>17.899999999999999</v>
      </c>
      <c r="N427" t="str">
        <f t="shared" si="18"/>
        <v>Robusta</v>
      </c>
      <c r="O427" t="str">
        <f t="shared" si="19"/>
        <v>Dark</v>
      </c>
      <c r="P427" t="str">
        <f>_xlfn.XLOOKUP(Table1[[#This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20"/>
        <v>14.339999999999998</v>
      </c>
      <c r="N428" t="str">
        <f t="shared" si="18"/>
        <v>Robusta</v>
      </c>
      <c r="O428" t="str">
        <f t="shared" si="19"/>
        <v>Light</v>
      </c>
      <c r="P428" t="str">
        <f>_xlfn.XLOOKUP(Table1[[#This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20"/>
        <v>77.624999999999986</v>
      </c>
      <c r="N429" t="str">
        <f t="shared" si="18"/>
        <v>Arabica</v>
      </c>
      <c r="O429" t="str">
        <f t="shared" si="19"/>
        <v>Medium</v>
      </c>
      <c r="P429" t="str">
        <f>_xlfn.XLOOKUP(Table1[[#This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20"/>
        <v>59.75</v>
      </c>
      <c r="N430" t="str">
        <f t="shared" si="18"/>
        <v>Robusta</v>
      </c>
      <c r="O430" t="str">
        <f t="shared" si="19"/>
        <v>Light</v>
      </c>
      <c r="P430" t="str">
        <f>_xlfn.XLOOKUP(Table1[[#This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20"/>
        <v>77.699999999999989</v>
      </c>
      <c r="N431" t="str">
        <f t="shared" si="18"/>
        <v>Arabica</v>
      </c>
      <c r="O431" t="str">
        <f t="shared" si="19"/>
        <v>Light</v>
      </c>
      <c r="P431" t="str">
        <f>_xlfn.XLOOKUP(Table1[[#This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20"/>
        <v>5.3699999999999992</v>
      </c>
      <c r="N432" t="str">
        <f t="shared" si="18"/>
        <v>Robusta</v>
      </c>
      <c r="O432" t="str">
        <f t="shared" si="19"/>
        <v>Dark</v>
      </c>
      <c r="P432" t="str">
        <f>_xlfn.XLOOKUP(Table1[[#This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20"/>
        <v>83.835000000000008</v>
      </c>
      <c r="N433" t="str">
        <f t="shared" si="18"/>
        <v>Excelsa</v>
      </c>
      <c r="O433" t="str">
        <f t="shared" si="19"/>
        <v>Dark</v>
      </c>
      <c r="P433" t="str">
        <f>_xlfn.XLOOKUP(Table1[[#This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20"/>
        <v>22.5</v>
      </c>
      <c r="N434" t="str">
        <f t="shared" si="18"/>
        <v>Arabica</v>
      </c>
      <c r="O434" t="str">
        <f t="shared" si="19"/>
        <v>Medium</v>
      </c>
      <c r="P434" t="str">
        <f>_xlfn.XLOOKUP(Table1[[#This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20"/>
        <v>200.78999999999996</v>
      </c>
      <c r="N435" t="str">
        <f t="shared" si="18"/>
        <v>Liberica</v>
      </c>
      <c r="O435" t="str">
        <f t="shared" si="19"/>
        <v>Medium</v>
      </c>
      <c r="P435" t="str">
        <f>_xlfn.XLOOKUP(Table1[[#This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20"/>
        <v>67.5</v>
      </c>
      <c r="N436" t="str">
        <f t="shared" si="18"/>
        <v>Arabica</v>
      </c>
      <c r="O436" t="str">
        <f t="shared" si="19"/>
        <v>Medium</v>
      </c>
      <c r="P436" t="str">
        <f>_xlfn.XLOOKUP(Table1[[#This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20"/>
        <v>8.25</v>
      </c>
      <c r="N437" t="str">
        <f t="shared" si="18"/>
        <v>Excelsa</v>
      </c>
      <c r="O437" t="str">
        <f t="shared" si="19"/>
        <v>Medium</v>
      </c>
      <c r="P437" t="str">
        <f>_xlfn.XLOOKUP(Table1[[#This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20"/>
        <v>9.51</v>
      </c>
      <c r="N438" t="str">
        <f t="shared" si="18"/>
        <v>Liberica</v>
      </c>
      <c r="O438" t="str">
        <f t="shared" si="19"/>
        <v>Light</v>
      </c>
      <c r="P438" t="str">
        <f>_xlfn.XLOOKUP(Table1[[#This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20"/>
        <v>29.784999999999997</v>
      </c>
      <c r="N439" t="str">
        <f t="shared" si="18"/>
        <v>Liberica</v>
      </c>
      <c r="O439" t="str">
        <f t="shared" si="19"/>
        <v>Dark</v>
      </c>
      <c r="P439" t="str">
        <f>_xlfn.XLOOKUP(Table1[[#This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20"/>
        <v>15.54</v>
      </c>
      <c r="N440" t="str">
        <f t="shared" si="18"/>
        <v>Liberica</v>
      </c>
      <c r="O440" t="str">
        <f t="shared" si="19"/>
        <v>Dark</v>
      </c>
      <c r="P440" t="str">
        <f>_xlfn.XLOOKUP(Table1[[#This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20"/>
        <v>35.64</v>
      </c>
      <c r="N441" t="str">
        <f t="shared" si="18"/>
        <v>Excelsa</v>
      </c>
      <c r="O441" t="str">
        <f t="shared" si="19"/>
        <v>Light</v>
      </c>
      <c r="P441" t="str">
        <f>_xlfn.XLOOKUP(Table1[[#This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20"/>
        <v>103.49999999999999</v>
      </c>
      <c r="N442" t="str">
        <f t="shared" si="18"/>
        <v>Arabica</v>
      </c>
      <c r="O442" t="str">
        <f t="shared" si="19"/>
        <v>Medium</v>
      </c>
      <c r="P442" t="str">
        <f>_xlfn.XLOOKUP(Table1[[#This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20"/>
        <v>36.450000000000003</v>
      </c>
      <c r="N443" t="str">
        <f t="shared" si="18"/>
        <v>Excelsa</v>
      </c>
      <c r="O443" t="str">
        <f t="shared" si="19"/>
        <v>Dark</v>
      </c>
      <c r="P443" t="str">
        <f>_xlfn.XLOOKUP(Table1[[#This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20"/>
        <v>35.849999999999994</v>
      </c>
      <c r="N444" t="str">
        <f t="shared" si="18"/>
        <v>Robusta</v>
      </c>
      <c r="O444" t="str">
        <f t="shared" si="19"/>
        <v>Light</v>
      </c>
      <c r="P444" t="str">
        <f>_xlfn.XLOOKUP(Table1[[#This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20"/>
        <v>22.274999999999999</v>
      </c>
      <c r="N445" t="str">
        <f t="shared" si="18"/>
        <v>Excelsa</v>
      </c>
      <c r="O445" t="str">
        <f t="shared" si="19"/>
        <v>Light</v>
      </c>
      <c r="P445" t="str">
        <f>_xlfn.XLOOKUP(Table1[[#This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20"/>
        <v>24.75</v>
      </c>
      <c r="N446" t="str">
        <f t="shared" si="18"/>
        <v>Excelsa</v>
      </c>
      <c r="O446" t="str">
        <f t="shared" si="19"/>
        <v>Medium</v>
      </c>
      <c r="P446" t="str">
        <f>_xlfn.XLOOKUP(Table1[[#This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20"/>
        <v>66.929999999999993</v>
      </c>
      <c r="N447" t="str">
        <f t="shared" si="18"/>
        <v>Liberica</v>
      </c>
      <c r="O447" t="str">
        <f t="shared" si="19"/>
        <v>Medium</v>
      </c>
      <c r="P447" t="str">
        <f>_xlfn.XLOOKUP(Table1[[#This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20"/>
        <v>8.73</v>
      </c>
      <c r="N448" t="str">
        <f t="shared" si="18"/>
        <v>Liberica</v>
      </c>
      <c r="O448" t="str">
        <f t="shared" si="19"/>
        <v>Medium</v>
      </c>
      <c r="P448" t="str">
        <f>_xlfn.XLOOKUP(Table1[[#This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20"/>
        <v>17.91</v>
      </c>
      <c r="N449" t="str">
        <f t="shared" si="18"/>
        <v>Robusta</v>
      </c>
      <c r="O449" t="str">
        <f t="shared" si="19"/>
        <v>Medium</v>
      </c>
      <c r="P449" t="str">
        <f>_xlfn.XLOOKUP(Table1[[#This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20"/>
        <v>7.169999999999999</v>
      </c>
      <c r="N450" t="str">
        <f t="shared" si="18"/>
        <v>Robusta</v>
      </c>
      <c r="O450" t="str">
        <f t="shared" si="19"/>
        <v>Light</v>
      </c>
      <c r="P450" t="str">
        <f>_xlfn.XLOOKUP(Table1[[#This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si="20"/>
        <v>5.3699999999999992</v>
      </c>
      <c r="N451" t="str">
        <f t="shared" ref="N451:N514" si="21">IF(I451= "Rob","Robusta",IF(I451 = "Exc","Excelsa",IF(I451 ="Ara","Arabica",IF(I451 = "Lib","Liberica",""))))</f>
        <v>Robusta</v>
      </c>
      <c r="O451" t="str">
        <f t="shared" ref="O451:O514" si="22">IF(J451="M","Medium",IF(J451="L","Light",IF(J451 = "D","Dark","")))</f>
        <v>Dark</v>
      </c>
      <c r="P451" t="str">
        <f>_xlfn.XLOOKUP(Table1[[#This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ref="M452:M515" si="23">(L452*E452)</f>
        <v>23.774999999999999</v>
      </c>
      <c r="N452" t="str">
        <f t="shared" si="21"/>
        <v>Liberica</v>
      </c>
      <c r="O452" t="str">
        <f t="shared" si="22"/>
        <v>Light</v>
      </c>
      <c r="P452" t="str">
        <f>_xlfn.XLOOKUP(Table1[[#This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3"/>
        <v>41.169999999999995</v>
      </c>
      <c r="N453" t="str">
        <f t="shared" si="21"/>
        <v>Robusta</v>
      </c>
      <c r="O453" t="str">
        <f t="shared" si="22"/>
        <v>Dark</v>
      </c>
      <c r="P453" t="str">
        <f>_xlfn.XLOOKUP(Table1[[#This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3"/>
        <v>11.654999999999999</v>
      </c>
      <c r="N454" t="str">
        <f t="shared" si="21"/>
        <v>Arabica</v>
      </c>
      <c r="O454" t="str">
        <f t="shared" si="22"/>
        <v>Light</v>
      </c>
      <c r="P454" t="str">
        <f>_xlfn.XLOOKUP(Table1[[#This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3"/>
        <v>38.04</v>
      </c>
      <c r="N455" t="str">
        <f t="shared" si="21"/>
        <v>Liberica</v>
      </c>
      <c r="O455" t="str">
        <f t="shared" si="22"/>
        <v>Light</v>
      </c>
      <c r="P455" t="str">
        <f>_xlfn.XLOOKUP(Table1[[#This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3"/>
        <v>82.339999999999989</v>
      </c>
      <c r="N456" t="str">
        <f t="shared" si="21"/>
        <v>Robusta</v>
      </c>
      <c r="O456" t="str">
        <f t="shared" si="22"/>
        <v>Dark</v>
      </c>
      <c r="P456" t="str">
        <f>_xlfn.XLOOKUP(Table1[[#This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3"/>
        <v>9.51</v>
      </c>
      <c r="N457" t="str">
        <f t="shared" si="21"/>
        <v>Liberica</v>
      </c>
      <c r="O457" t="str">
        <f t="shared" si="22"/>
        <v>Light</v>
      </c>
      <c r="P457" t="str">
        <f>_xlfn.XLOOKUP(Table1[[#This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3"/>
        <v>41.169999999999995</v>
      </c>
      <c r="N458" t="str">
        <f t="shared" si="21"/>
        <v>Robusta</v>
      </c>
      <c r="O458" t="str">
        <f t="shared" si="22"/>
        <v>Dark</v>
      </c>
      <c r="P458" t="str">
        <f>_xlfn.XLOOKUP(Table1[[#This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3"/>
        <v>47.55</v>
      </c>
      <c r="N459" t="str">
        <f t="shared" si="21"/>
        <v>Liberica</v>
      </c>
      <c r="O459" t="str">
        <f t="shared" si="22"/>
        <v>Light</v>
      </c>
      <c r="P459" t="str">
        <f>_xlfn.XLOOKUP(Table1[[#This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3"/>
        <v>45</v>
      </c>
      <c r="N460" t="str">
        <f t="shared" si="21"/>
        <v>Arabica</v>
      </c>
      <c r="O460" t="str">
        <f t="shared" si="22"/>
        <v>Medium</v>
      </c>
      <c r="P460" t="str">
        <f>_xlfn.XLOOKUP(Table1[[#This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3"/>
        <v>23.774999999999999</v>
      </c>
      <c r="N461" t="str">
        <f t="shared" si="21"/>
        <v>Liberica</v>
      </c>
      <c r="O461" t="str">
        <f t="shared" si="22"/>
        <v>Light</v>
      </c>
      <c r="P461" t="str">
        <f>_xlfn.XLOOKUP(Table1[[#This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3"/>
        <v>16.11</v>
      </c>
      <c r="N462" t="str">
        <f t="shared" si="21"/>
        <v>Robusta</v>
      </c>
      <c r="O462" t="str">
        <f t="shared" si="22"/>
        <v>Dark</v>
      </c>
      <c r="P462" t="str">
        <f>_xlfn.XLOOKUP(Table1[[#This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3"/>
        <v>10.739999999999998</v>
      </c>
      <c r="N463" t="str">
        <f t="shared" si="21"/>
        <v>Robusta</v>
      </c>
      <c r="O463" t="str">
        <f t="shared" si="22"/>
        <v>Dark</v>
      </c>
      <c r="P463" t="str">
        <f>_xlfn.XLOOKUP(Table1[[#This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3"/>
        <v>49.75</v>
      </c>
      <c r="N464" t="str">
        <f t="shared" si="21"/>
        <v>Arabica</v>
      </c>
      <c r="O464" t="str">
        <f t="shared" si="22"/>
        <v>Dark</v>
      </c>
      <c r="P464" t="str">
        <f>_xlfn.XLOOKUP(Table1[[#This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3"/>
        <v>27.5</v>
      </c>
      <c r="N465" t="str">
        <f t="shared" si="21"/>
        <v>Excelsa</v>
      </c>
      <c r="O465" t="str">
        <f t="shared" si="22"/>
        <v>Medium</v>
      </c>
      <c r="P465" t="str">
        <f>_xlfn.XLOOKUP(Table1[[#This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3"/>
        <v>119.13999999999999</v>
      </c>
      <c r="N466" t="str">
        <f t="shared" si="21"/>
        <v>Liberica</v>
      </c>
      <c r="O466" t="str">
        <f t="shared" si="22"/>
        <v>Dark</v>
      </c>
      <c r="P466" t="str">
        <f>_xlfn.XLOOKUP(Table1[[#This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3"/>
        <v>20.584999999999997</v>
      </c>
      <c r="N467" t="str">
        <f t="shared" si="21"/>
        <v>Robusta</v>
      </c>
      <c r="O467" t="str">
        <f t="shared" si="22"/>
        <v>Dark</v>
      </c>
      <c r="P467" t="str">
        <f>_xlfn.XLOOKUP(Table1[[#This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3"/>
        <v>8.9550000000000001</v>
      </c>
      <c r="N468" t="str">
        <f t="shared" si="21"/>
        <v>Arabica</v>
      </c>
      <c r="O468" t="str">
        <f t="shared" si="22"/>
        <v>Dark</v>
      </c>
      <c r="P468" t="str">
        <f>_xlfn.XLOOKUP(Table1[[#This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3"/>
        <v>5.97</v>
      </c>
      <c r="N469" t="str">
        <f t="shared" si="21"/>
        <v>Arabica</v>
      </c>
      <c r="O469" t="str">
        <f t="shared" si="22"/>
        <v>Dark</v>
      </c>
      <c r="P469" t="str">
        <f>_xlfn.XLOOKUP(Table1[[#This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3"/>
        <v>41.25</v>
      </c>
      <c r="N470" t="str">
        <f t="shared" si="21"/>
        <v>Excelsa</v>
      </c>
      <c r="O470" t="str">
        <f t="shared" si="22"/>
        <v>Medium</v>
      </c>
      <c r="P470" t="str">
        <f>_xlfn.XLOOKUP(Table1[[#This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3"/>
        <v>22.274999999999999</v>
      </c>
      <c r="N471" t="str">
        <f t="shared" si="21"/>
        <v>Excelsa</v>
      </c>
      <c r="O471" t="str">
        <f t="shared" si="22"/>
        <v>Light</v>
      </c>
      <c r="P471" t="str">
        <f>_xlfn.XLOOKUP(Table1[[#This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3"/>
        <v>6.75</v>
      </c>
      <c r="N472" t="str">
        <f t="shared" si="21"/>
        <v>Arabica</v>
      </c>
      <c r="O472" t="str">
        <f t="shared" si="22"/>
        <v>Medium</v>
      </c>
      <c r="P472" t="str">
        <f>_xlfn.XLOOKUP(Table1[[#This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3"/>
        <v>133.85999999999999</v>
      </c>
      <c r="N473" t="str">
        <f t="shared" si="21"/>
        <v>Liberica</v>
      </c>
      <c r="O473" t="str">
        <f t="shared" si="22"/>
        <v>Medium</v>
      </c>
      <c r="P473" t="str">
        <f>_xlfn.XLOOKUP(Table1[[#This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3"/>
        <v>5.97</v>
      </c>
      <c r="N474" t="str">
        <f t="shared" si="21"/>
        <v>Arabica</v>
      </c>
      <c r="O474" t="str">
        <f t="shared" si="22"/>
        <v>Dark</v>
      </c>
      <c r="P474" t="str">
        <f>_xlfn.XLOOKUP(Table1[[#This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3"/>
        <v>25.9</v>
      </c>
      <c r="N475" t="str">
        <f t="shared" si="21"/>
        <v>Arabica</v>
      </c>
      <c r="O475" t="str">
        <f t="shared" si="22"/>
        <v>Light</v>
      </c>
      <c r="P475" t="str">
        <f>_xlfn.XLOOKUP(Table1[[#This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3"/>
        <v>31.624999999999996</v>
      </c>
      <c r="N476" t="str">
        <f t="shared" si="21"/>
        <v>Excelsa</v>
      </c>
      <c r="O476" t="str">
        <f t="shared" si="22"/>
        <v>Medium</v>
      </c>
      <c r="P476" t="str">
        <f>_xlfn.XLOOKUP(Table1[[#This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3"/>
        <v>8.73</v>
      </c>
      <c r="N477" t="str">
        <f t="shared" si="21"/>
        <v>Liberica</v>
      </c>
      <c r="O477" t="str">
        <f t="shared" si="22"/>
        <v>Medium</v>
      </c>
      <c r="P477" t="str">
        <f>_xlfn.XLOOKUP(Table1[[#This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3"/>
        <v>26.73</v>
      </c>
      <c r="N478" t="str">
        <f t="shared" si="21"/>
        <v>Excelsa</v>
      </c>
      <c r="O478" t="str">
        <f t="shared" si="22"/>
        <v>Light</v>
      </c>
      <c r="P478" t="str">
        <f>_xlfn.XLOOKUP(Table1[[#This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3"/>
        <v>26.19</v>
      </c>
      <c r="N479" t="str">
        <f t="shared" si="21"/>
        <v>Liberica</v>
      </c>
      <c r="O479" t="str">
        <f t="shared" si="22"/>
        <v>Medium</v>
      </c>
      <c r="P479" t="str">
        <f>_xlfn.XLOOKUP(Table1[[#This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3"/>
        <v>53.699999999999996</v>
      </c>
      <c r="N480" t="str">
        <f t="shared" si="21"/>
        <v>Robusta</v>
      </c>
      <c r="O480" t="str">
        <f t="shared" si="22"/>
        <v>Dark</v>
      </c>
      <c r="P480" t="str">
        <f>_xlfn.XLOOKUP(Table1[[#This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3"/>
        <v>126.49999999999999</v>
      </c>
      <c r="N481" t="str">
        <f t="shared" si="21"/>
        <v>Excelsa</v>
      </c>
      <c r="O481" t="str">
        <f t="shared" si="22"/>
        <v>Medium</v>
      </c>
      <c r="P481" t="str">
        <f>_xlfn.XLOOKUP(Table1[[#This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3"/>
        <v>4.125</v>
      </c>
      <c r="N482" t="str">
        <f t="shared" si="21"/>
        <v>Excelsa</v>
      </c>
      <c r="O482" t="str">
        <f t="shared" si="22"/>
        <v>Medium</v>
      </c>
      <c r="P482" t="str">
        <f>_xlfn.XLOOKUP(Table1[[#This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3"/>
        <v>23.9</v>
      </c>
      <c r="N483" t="str">
        <f t="shared" si="21"/>
        <v>Robusta</v>
      </c>
      <c r="O483" t="str">
        <f t="shared" si="22"/>
        <v>Light</v>
      </c>
      <c r="P483" t="str">
        <f>_xlfn.XLOOKUP(Table1[[#This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3"/>
        <v>139.72499999999999</v>
      </c>
      <c r="N484" t="str">
        <f t="shared" si="21"/>
        <v>Excelsa</v>
      </c>
      <c r="O484" t="str">
        <f t="shared" si="22"/>
        <v>Dark</v>
      </c>
      <c r="P484" t="str">
        <f>_xlfn.XLOOKUP(Table1[[#This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3"/>
        <v>59.569999999999993</v>
      </c>
      <c r="N485" t="str">
        <f t="shared" si="21"/>
        <v>Liberica</v>
      </c>
      <c r="O485" t="str">
        <f t="shared" si="22"/>
        <v>Dark</v>
      </c>
      <c r="P485" t="str">
        <f>_xlfn.XLOOKUP(Table1[[#This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3"/>
        <v>57.06</v>
      </c>
      <c r="N486" t="str">
        <f t="shared" si="21"/>
        <v>Liberica</v>
      </c>
      <c r="O486" t="str">
        <f t="shared" si="22"/>
        <v>Light</v>
      </c>
      <c r="P486" t="str">
        <f>_xlfn.XLOOKUP(Table1[[#This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3"/>
        <v>21.509999999999998</v>
      </c>
      <c r="N487" t="str">
        <f t="shared" si="21"/>
        <v>Robusta</v>
      </c>
      <c r="O487" t="str">
        <f t="shared" si="22"/>
        <v>Light</v>
      </c>
      <c r="P487" t="str">
        <f>_xlfn.XLOOKUP(Table1[[#This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3"/>
        <v>52.38</v>
      </c>
      <c r="N488" t="str">
        <f t="shared" si="21"/>
        <v>Liberica</v>
      </c>
      <c r="O488" t="str">
        <f t="shared" si="22"/>
        <v>Medium</v>
      </c>
      <c r="P488" t="str">
        <f>_xlfn.XLOOKUP(Table1[[#This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3"/>
        <v>72.900000000000006</v>
      </c>
      <c r="N489" t="str">
        <f t="shared" si="21"/>
        <v>Excelsa</v>
      </c>
      <c r="O489" t="str">
        <f t="shared" si="22"/>
        <v>Dark</v>
      </c>
      <c r="P489" t="str">
        <f>_xlfn.XLOOKUP(Table1[[#This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3"/>
        <v>14.924999999999999</v>
      </c>
      <c r="N490" t="str">
        <f t="shared" si="21"/>
        <v>Robusta</v>
      </c>
      <c r="O490" t="str">
        <f t="shared" si="22"/>
        <v>Medium</v>
      </c>
      <c r="P490" t="str">
        <f>_xlfn.XLOOKUP(Table1[[#This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3"/>
        <v>95.1</v>
      </c>
      <c r="N491" t="str">
        <f t="shared" si="21"/>
        <v>Liberica</v>
      </c>
      <c r="O491" t="str">
        <f t="shared" si="22"/>
        <v>Light</v>
      </c>
      <c r="P491" t="str">
        <f>_xlfn.XLOOKUP(Table1[[#This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3"/>
        <v>15.54</v>
      </c>
      <c r="N492" t="str">
        <f t="shared" si="21"/>
        <v>Liberica</v>
      </c>
      <c r="O492" t="str">
        <f t="shared" si="22"/>
        <v>Dark</v>
      </c>
      <c r="P492" t="str">
        <f>_xlfn.XLOOKUP(Table1[[#This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3"/>
        <v>23.31</v>
      </c>
      <c r="N493" t="str">
        <f t="shared" si="21"/>
        <v>Liberica</v>
      </c>
      <c r="O493" t="str">
        <f t="shared" si="22"/>
        <v>Dark</v>
      </c>
      <c r="P493" t="str">
        <f>_xlfn.XLOOKUP(Table1[[#This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3"/>
        <v>4.125</v>
      </c>
      <c r="N494" t="str">
        <f t="shared" si="21"/>
        <v>Excelsa</v>
      </c>
      <c r="O494" t="str">
        <f t="shared" si="22"/>
        <v>Medium</v>
      </c>
      <c r="P494" t="str">
        <f>_xlfn.XLOOKUP(Table1[[#This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3"/>
        <v>35.82</v>
      </c>
      <c r="N495" t="str">
        <f t="shared" si="21"/>
        <v>Robusta</v>
      </c>
      <c r="O495" t="str">
        <f t="shared" si="22"/>
        <v>Medium</v>
      </c>
      <c r="P495" t="str">
        <f>_xlfn.XLOOKUP(Table1[[#This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3"/>
        <v>31.7</v>
      </c>
      <c r="N496" t="str">
        <f t="shared" si="21"/>
        <v>Liberica</v>
      </c>
      <c r="O496" t="str">
        <f t="shared" si="22"/>
        <v>Light</v>
      </c>
      <c r="P496" t="str">
        <f>_xlfn.XLOOKUP(Table1[[#This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3"/>
        <v>79.25</v>
      </c>
      <c r="N497" t="str">
        <f t="shared" si="21"/>
        <v>Liberica</v>
      </c>
      <c r="O497" t="str">
        <f t="shared" si="22"/>
        <v>Light</v>
      </c>
      <c r="P497" t="str">
        <f>_xlfn.XLOOKUP(Table1[[#This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3"/>
        <v>10.935</v>
      </c>
      <c r="N498" t="str">
        <f t="shared" si="21"/>
        <v>Excelsa</v>
      </c>
      <c r="O498" t="str">
        <f t="shared" si="22"/>
        <v>Dark</v>
      </c>
      <c r="P498" t="str">
        <f>_xlfn.XLOOKUP(Table1[[#This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3"/>
        <v>39.799999999999997</v>
      </c>
      <c r="N499" t="str">
        <f t="shared" si="21"/>
        <v>Arabica</v>
      </c>
      <c r="O499" t="str">
        <f t="shared" si="22"/>
        <v>Dark</v>
      </c>
      <c r="P499" t="str">
        <f>_xlfn.XLOOKUP(Table1[[#This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3"/>
        <v>49.75</v>
      </c>
      <c r="N500" t="str">
        <f t="shared" si="21"/>
        <v>Robusta</v>
      </c>
      <c r="O500" t="str">
        <f t="shared" si="22"/>
        <v>Medium</v>
      </c>
      <c r="P500" t="str">
        <f>_xlfn.XLOOKUP(Table1[[#This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3"/>
        <v>8.0549999999999997</v>
      </c>
      <c r="N501" t="str">
        <f t="shared" si="21"/>
        <v>Robusta</v>
      </c>
      <c r="O501" t="str">
        <f t="shared" si="22"/>
        <v>Dark</v>
      </c>
      <c r="P501" t="str">
        <f>_xlfn.XLOOKUP(Table1[[#This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3"/>
        <v>47.8</v>
      </c>
      <c r="N502" t="str">
        <f t="shared" si="21"/>
        <v>Robusta</v>
      </c>
      <c r="O502" t="str">
        <f t="shared" si="22"/>
        <v>Light</v>
      </c>
      <c r="P502" t="str">
        <f>_xlfn.XLOOKUP(Table1[[#This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3"/>
        <v>11.94</v>
      </c>
      <c r="N503" t="str">
        <f t="shared" si="21"/>
        <v>Robusta</v>
      </c>
      <c r="O503" t="str">
        <f t="shared" si="22"/>
        <v>Medium</v>
      </c>
      <c r="P503" t="str">
        <f>_xlfn.XLOOKUP(Table1[[#This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3"/>
        <v>16.5</v>
      </c>
      <c r="N504" t="str">
        <f t="shared" si="21"/>
        <v>Excelsa</v>
      </c>
      <c r="O504" t="str">
        <f t="shared" si="22"/>
        <v>Medium</v>
      </c>
      <c r="P504" t="str">
        <f>_xlfn.XLOOKUP(Table1[[#This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3"/>
        <v>51.8</v>
      </c>
      <c r="N505" t="str">
        <f t="shared" si="21"/>
        <v>Liberica</v>
      </c>
      <c r="O505" t="str">
        <f t="shared" si="22"/>
        <v>Dark</v>
      </c>
      <c r="P505" t="str">
        <f>_xlfn.XLOOKUP(Table1[[#This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3"/>
        <v>14.265000000000001</v>
      </c>
      <c r="N506" t="str">
        <f t="shared" si="21"/>
        <v>Liberica</v>
      </c>
      <c r="O506" t="str">
        <f t="shared" si="22"/>
        <v>Light</v>
      </c>
      <c r="P506" t="str">
        <f>_xlfn.XLOOKUP(Table1[[#This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3"/>
        <v>26.19</v>
      </c>
      <c r="N507" t="str">
        <f t="shared" si="21"/>
        <v>Liberica</v>
      </c>
      <c r="O507" t="str">
        <f t="shared" si="22"/>
        <v>Medium</v>
      </c>
      <c r="P507" t="str">
        <f>_xlfn.XLOOKUP(Table1[[#This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3"/>
        <v>25.9</v>
      </c>
      <c r="N508" t="str">
        <f t="shared" si="21"/>
        <v>Arabica</v>
      </c>
      <c r="O508" t="str">
        <f t="shared" si="22"/>
        <v>Light</v>
      </c>
      <c r="P508" t="str">
        <f>_xlfn.XLOOKUP(Table1[[#This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3"/>
        <v>89.35499999999999</v>
      </c>
      <c r="N509" t="str">
        <f t="shared" si="21"/>
        <v>Arabica</v>
      </c>
      <c r="O509" t="str">
        <f t="shared" si="22"/>
        <v>Light</v>
      </c>
      <c r="P509" t="str">
        <f>_xlfn.XLOOKUP(Table1[[#This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3"/>
        <v>46.62</v>
      </c>
      <c r="N510" t="str">
        <f t="shared" si="21"/>
        <v>Liberica</v>
      </c>
      <c r="O510" t="str">
        <f t="shared" si="22"/>
        <v>Dark</v>
      </c>
      <c r="P510" t="str">
        <f>_xlfn.XLOOKUP(Table1[[#This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3"/>
        <v>29.849999999999998</v>
      </c>
      <c r="N511" t="str">
        <f t="shared" si="21"/>
        <v>Arabica</v>
      </c>
      <c r="O511" t="str">
        <f t="shared" si="22"/>
        <v>Dark</v>
      </c>
      <c r="P511" t="str">
        <f>_xlfn.XLOOKUP(Table1[[#This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3"/>
        <v>10.754999999999999</v>
      </c>
      <c r="N512" t="str">
        <f t="shared" si="21"/>
        <v>Robusta</v>
      </c>
      <c r="O512" t="str">
        <f t="shared" si="22"/>
        <v>Light</v>
      </c>
      <c r="P512" t="str">
        <f>_xlfn.XLOOKUP(Table1[[#This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3"/>
        <v>13.5</v>
      </c>
      <c r="N513" t="str">
        <f t="shared" si="21"/>
        <v>Arabica</v>
      </c>
      <c r="O513" t="str">
        <f t="shared" si="22"/>
        <v>Medium</v>
      </c>
      <c r="P513" t="str">
        <f>_xlfn.XLOOKUP(Table1[[#This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3"/>
        <v>47.55</v>
      </c>
      <c r="N514" t="str">
        <f t="shared" si="21"/>
        <v>Liberica</v>
      </c>
      <c r="O514" t="str">
        <f t="shared" si="22"/>
        <v>Light</v>
      </c>
      <c r="P514" t="str">
        <f>_xlfn.XLOOKUP(Table1[[#This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si="23"/>
        <v>79.25</v>
      </c>
      <c r="N515" t="str">
        <f t="shared" ref="N515:N578" si="24">IF(I515= "Rob","Robusta",IF(I515 = "Exc","Excelsa",IF(I515 ="Ara","Arabica",IF(I515 = "Lib","Liberica",""))))</f>
        <v>Liberica</v>
      </c>
      <c r="O515" t="str">
        <f t="shared" ref="O515:O578" si="25">IF(J515="M","Medium",IF(J515="L","Light",IF(J515 = "D","Dark","")))</f>
        <v>Light</v>
      </c>
      <c r="P515" t="str">
        <f>_xlfn.XLOOKUP(Table1[[#This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ref="M516:M579" si="26">(L516*E516)</f>
        <v>26.19</v>
      </c>
      <c r="N516" t="str">
        <f t="shared" si="24"/>
        <v>Liberica</v>
      </c>
      <c r="O516" t="str">
        <f t="shared" si="25"/>
        <v>Medium</v>
      </c>
      <c r="P516" t="str">
        <f>_xlfn.XLOOKUP(Table1[[#This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6"/>
        <v>21.509999999999998</v>
      </c>
      <c r="N517" t="str">
        <f t="shared" si="24"/>
        <v>Robusta</v>
      </c>
      <c r="O517" t="str">
        <f t="shared" si="25"/>
        <v>Light</v>
      </c>
      <c r="P517" t="str">
        <f>_xlfn.XLOOKUP(Table1[[#This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6"/>
        <v>102.92499999999998</v>
      </c>
      <c r="N518" t="str">
        <f t="shared" si="24"/>
        <v>Robusta</v>
      </c>
      <c r="O518" t="str">
        <f t="shared" si="25"/>
        <v>Dark</v>
      </c>
      <c r="P518" t="str">
        <f>_xlfn.XLOOKUP(Table1[[#This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6"/>
        <v>7.77</v>
      </c>
      <c r="N519" t="str">
        <f t="shared" si="24"/>
        <v>Liberica</v>
      </c>
      <c r="O519" t="str">
        <f t="shared" si="25"/>
        <v>Dark</v>
      </c>
      <c r="P519" t="str">
        <f>_xlfn.XLOOKUP(Table1[[#This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6"/>
        <v>139.72499999999999</v>
      </c>
      <c r="N520" t="str">
        <f t="shared" si="24"/>
        <v>Excelsa</v>
      </c>
      <c r="O520" t="str">
        <f t="shared" si="25"/>
        <v>Dark</v>
      </c>
      <c r="P520" t="str">
        <f>_xlfn.XLOOKUP(Table1[[#This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6"/>
        <v>11.94</v>
      </c>
      <c r="N521" t="str">
        <f t="shared" si="24"/>
        <v>Arabica</v>
      </c>
      <c r="O521" t="str">
        <f t="shared" si="25"/>
        <v>Dark</v>
      </c>
      <c r="P521" t="str">
        <f>_xlfn.XLOOKUP(Table1[[#This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6"/>
        <v>3.8849999999999998</v>
      </c>
      <c r="N522" t="str">
        <f t="shared" si="24"/>
        <v>Liberica</v>
      </c>
      <c r="O522" t="str">
        <f t="shared" si="25"/>
        <v>Dark</v>
      </c>
      <c r="P522" t="str">
        <f>_xlfn.XLOOKUP(Table1[[#This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6"/>
        <v>39.799999999999997</v>
      </c>
      <c r="N523" t="str">
        <f t="shared" si="24"/>
        <v>Robusta</v>
      </c>
      <c r="O523" t="str">
        <f t="shared" si="25"/>
        <v>Medium</v>
      </c>
      <c r="P523" t="str">
        <f>_xlfn.XLOOKUP(Table1[[#This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6"/>
        <v>29.849999999999998</v>
      </c>
      <c r="N524" t="str">
        <f t="shared" si="24"/>
        <v>Robusta</v>
      </c>
      <c r="O524" t="str">
        <f t="shared" si="25"/>
        <v>Medium</v>
      </c>
      <c r="P524" t="str">
        <f>_xlfn.XLOOKUP(Table1[[#This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6"/>
        <v>29.784999999999997</v>
      </c>
      <c r="N525" t="str">
        <f t="shared" si="24"/>
        <v>Liberica</v>
      </c>
      <c r="O525" t="str">
        <f t="shared" si="25"/>
        <v>Dark</v>
      </c>
      <c r="P525" t="str">
        <f>_xlfn.XLOOKUP(Table1[[#This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6"/>
        <v>72.91</v>
      </c>
      <c r="N526" t="str">
        <f t="shared" si="24"/>
        <v>Liberica</v>
      </c>
      <c r="O526" t="str">
        <f t="shared" si="25"/>
        <v>Light</v>
      </c>
      <c r="P526" t="str">
        <f>_xlfn.XLOOKUP(Table1[[#This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6"/>
        <v>13.424999999999997</v>
      </c>
      <c r="N527" t="str">
        <f t="shared" si="24"/>
        <v>Robusta</v>
      </c>
      <c r="O527" t="str">
        <f t="shared" si="25"/>
        <v>Dark</v>
      </c>
      <c r="P527" t="str">
        <f>_xlfn.XLOOKUP(Table1[[#This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6"/>
        <v>126.49999999999999</v>
      </c>
      <c r="N528" t="str">
        <f t="shared" si="24"/>
        <v>Excelsa</v>
      </c>
      <c r="O528" t="str">
        <f t="shared" si="25"/>
        <v>Medium</v>
      </c>
      <c r="P528" t="str">
        <f>_xlfn.XLOOKUP(Table1[[#This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6"/>
        <v>41.25</v>
      </c>
      <c r="N529" t="str">
        <f t="shared" si="24"/>
        <v>Excelsa</v>
      </c>
      <c r="O529" t="str">
        <f t="shared" si="25"/>
        <v>Medium</v>
      </c>
      <c r="P529" t="str">
        <f>_xlfn.XLOOKUP(Table1[[#This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6"/>
        <v>53.46</v>
      </c>
      <c r="N530" t="str">
        <f t="shared" si="24"/>
        <v>Excelsa</v>
      </c>
      <c r="O530" t="str">
        <f t="shared" si="25"/>
        <v>Light</v>
      </c>
      <c r="P530" t="str">
        <f>_xlfn.XLOOKUP(Table1[[#This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6"/>
        <v>59.699999999999996</v>
      </c>
      <c r="N531" t="str">
        <f t="shared" si="24"/>
        <v>Robusta</v>
      </c>
      <c r="O531" t="str">
        <f t="shared" si="25"/>
        <v>Medium</v>
      </c>
      <c r="P531" t="str">
        <f>_xlfn.XLOOKUP(Table1[[#This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6"/>
        <v>59.699999999999996</v>
      </c>
      <c r="N532" t="str">
        <f t="shared" si="24"/>
        <v>Robusta</v>
      </c>
      <c r="O532" t="str">
        <f t="shared" si="25"/>
        <v>Medium</v>
      </c>
      <c r="P532" t="str">
        <f>_xlfn.XLOOKUP(Table1[[#This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6"/>
        <v>44.75</v>
      </c>
      <c r="N533" t="str">
        <f t="shared" si="24"/>
        <v>Robusta</v>
      </c>
      <c r="O533" t="str">
        <f t="shared" si="25"/>
        <v>Dark</v>
      </c>
      <c r="P533" t="str">
        <f>_xlfn.XLOOKUP(Table1[[#This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6"/>
        <v>16.5</v>
      </c>
      <c r="N534" t="str">
        <f t="shared" si="24"/>
        <v>Excelsa</v>
      </c>
      <c r="O534" t="str">
        <f t="shared" si="25"/>
        <v>Medium</v>
      </c>
      <c r="P534" t="str">
        <f>_xlfn.XLOOKUP(Table1[[#This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6"/>
        <v>21.479999999999997</v>
      </c>
      <c r="N535" t="str">
        <f t="shared" si="24"/>
        <v>Robusta</v>
      </c>
      <c r="O535" t="str">
        <f t="shared" si="25"/>
        <v>Dark</v>
      </c>
      <c r="P535" t="str">
        <f>_xlfn.XLOOKUP(Table1[[#This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6"/>
        <v>45.769999999999996</v>
      </c>
      <c r="N536" t="str">
        <f t="shared" si="24"/>
        <v>Robusta</v>
      </c>
      <c r="O536" t="str">
        <f t="shared" si="25"/>
        <v>Medium</v>
      </c>
      <c r="P536" t="str">
        <f>_xlfn.XLOOKUP(Table1[[#This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6"/>
        <v>9.51</v>
      </c>
      <c r="N537" t="str">
        <f t="shared" si="24"/>
        <v>Liberica</v>
      </c>
      <c r="O537" t="str">
        <f t="shared" si="25"/>
        <v>Light</v>
      </c>
      <c r="P537" t="str">
        <f>_xlfn.XLOOKUP(Table1[[#This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6"/>
        <v>8.0549999999999997</v>
      </c>
      <c r="N538" t="str">
        <f t="shared" si="24"/>
        <v>Robusta</v>
      </c>
      <c r="O538" t="str">
        <f t="shared" si="25"/>
        <v>Dark</v>
      </c>
      <c r="P538" t="str">
        <f>_xlfn.XLOOKUP(Table1[[#This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6"/>
        <v>111.78</v>
      </c>
      <c r="N539" t="str">
        <f t="shared" si="24"/>
        <v>Excelsa</v>
      </c>
      <c r="O539" t="str">
        <f t="shared" si="25"/>
        <v>Dark</v>
      </c>
      <c r="P539" t="str">
        <f>_xlfn.XLOOKUP(Table1[[#This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6"/>
        <v>10.739999999999998</v>
      </c>
      <c r="N540" t="str">
        <f t="shared" si="24"/>
        <v>Robusta</v>
      </c>
      <c r="O540" t="str">
        <f t="shared" si="25"/>
        <v>Dark</v>
      </c>
      <c r="P540" t="str">
        <f>_xlfn.XLOOKUP(Table1[[#This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6"/>
        <v>26.849999999999994</v>
      </c>
      <c r="N541" t="str">
        <f t="shared" si="24"/>
        <v>Robusta</v>
      </c>
      <c r="O541" t="str">
        <f t="shared" si="25"/>
        <v>Dark</v>
      </c>
      <c r="P541" t="str">
        <f>_xlfn.XLOOKUP(Table1[[#This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6"/>
        <v>63.4</v>
      </c>
      <c r="N542" t="str">
        <f t="shared" si="24"/>
        <v>Liberica</v>
      </c>
      <c r="O542" t="str">
        <f t="shared" si="25"/>
        <v>Light</v>
      </c>
      <c r="P542" t="str">
        <f>_xlfn.XLOOKUP(Table1[[#This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6"/>
        <v>22.884999999999998</v>
      </c>
      <c r="N543" t="str">
        <f t="shared" si="24"/>
        <v>Arabica</v>
      </c>
      <c r="O543" t="str">
        <f t="shared" si="25"/>
        <v>Dark</v>
      </c>
      <c r="P543" t="str">
        <f>_xlfn.XLOOKUP(Table1[[#This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6"/>
        <v>103.49999999999999</v>
      </c>
      <c r="N544" t="str">
        <f t="shared" si="24"/>
        <v>Arabica</v>
      </c>
      <c r="O544" t="str">
        <f t="shared" si="25"/>
        <v>Medium</v>
      </c>
      <c r="P544" t="str">
        <f>_xlfn.XLOOKUP(Table1[[#This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6"/>
        <v>54.969999999999992</v>
      </c>
      <c r="N545" t="str">
        <f t="shared" si="24"/>
        <v>Robusta</v>
      </c>
      <c r="O545" t="str">
        <f t="shared" si="25"/>
        <v>Light</v>
      </c>
      <c r="P545" t="str">
        <f>_xlfn.XLOOKUP(Table1[[#This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6"/>
        <v>15.54</v>
      </c>
      <c r="N546" t="str">
        <f t="shared" si="24"/>
        <v>Arabica</v>
      </c>
      <c r="O546" t="str">
        <f t="shared" si="25"/>
        <v>Light</v>
      </c>
      <c r="P546" t="str">
        <f>_xlfn.XLOOKUP(Table1[[#This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6"/>
        <v>15.54</v>
      </c>
      <c r="N547" t="str">
        <f t="shared" si="24"/>
        <v>Liberica</v>
      </c>
      <c r="O547" t="str">
        <f t="shared" si="25"/>
        <v>Dark</v>
      </c>
      <c r="P547" t="str">
        <f>_xlfn.XLOOKUP(Table1[[#This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6"/>
        <v>83.835000000000008</v>
      </c>
      <c r="N548" t="str">
        <f t="shared" si="24"/>
        <v>Excelsa</v>
      </c>
      <c r="O548" t="str">
        <f t="shared" si="25"/>
        <v>Dark</v>
      </c>
      <c r="P548" t="str">
        <f>_xlfn.XLOOKUP(Table1[[#This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6"/>
        <v>10.754999999999999</v>
      </c>
      <c r="N549" t="str">
        <f t="shared" si="24"/>
        <v>Robusta</v>
      </c>
      <c r="O549" t="str">
        <f t="shared" si="25"/>
        <v>Light</v>
      </c>
      <c r="P549" t="str">
        <f>_xlfn.XLOOKUP(Table1[[#This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6"/>
        <v>13.365</v>
      </c>
      <c r="N550" t="str">
        <f t="shared" si="24"/>
        <v>Excelsa</v>
      </c>
      <c r="O550" t="str">
        <f t="shared" si="25"/>
        <v>Light</v>
      </c>
      <c r="P550" t="str">
        <f>_xlfn.XLOOKUP(Table1[[#This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6"/>
        <v>17.82</v>
      </c>
      <c r="N551" t="str">
        <f t="shared" si="24"/>
        <v>Excelsa</v>
      </c>
      <c r="O551" t="str">
        <f t="shared" si="25"/>
        <v>Light</v>
      </c>
      <c r="P551" t="str">
        <f>_xlfn.XLOOKUP(Table1[[#This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6"/>
        <v>23.31</v>
      </c>
      <c r="N552" t="str">
        <f t="shared" si="24"/>
        <v>Liberica</v>
      </c>
      <c r="O552" t="str">
        <f t="shared" si="25"/>
        <v>Dark</v>
      </c>
      <c r="P552" t="str">
        <f>_xlfn.XLOOKUP(Table1[[#This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6"/>
        <v>7.29</v>
      </c>
      <c r="N553" t="str">
        <f t="shared" si="24"/>
        <v>Excelsa</v>
      </c>
      <c r="O553" t="str">
        <f t="shared" si="25"/>
        <v>Dark</v>
      </c>
      <c r="P553" t="str">
        <f>_xlfn.XLOOKUP(Table1[[#This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6"/>
        <v>17.82</v>
      </c>
      <c r="N554" t="str">
        <f t="shared" si="24"/>
        <v>Excelsa</v>
      </c>
      <c r="O554" t="str">
        <f t="shared" si="25"/>
        <v>Light</v>
      </c>
      <c r="P554" t="str">
        <f>_xlfn.XLOOKUP(Table1[[#This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6"/>
        <v>68.75</v>
      </c>
      <c r="N555" t="str">
        <f t="shared" si="24"/>
        <v>Excelsa</v>
      </c>
      <c r="O555" t="str">
        <f t="shared" si="25"/>
        <v>Medium</v>
      </c>
      <c r="P555" t="str">
        <f>_xlfn.XLOOKUP(Table1[[#This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6"/>
        <v>54.969999999999992</v>
      </c>
      <c r="N556" t="str">
        <f t="shared" si="24"/>
        <v>Robusta</v>
      </c>
      <c r="O556" t="str">
        <f t="shared" si="25"/>
        <v>Light</v>
      </c>
      <c r="P556" t="str">
        <f>_xlfn.XLOOKUP(Table1[[#This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6"/>
        <v>82.5</v>
      </c>
      <c r="N557" t="str">
        <f t="shared" si="24"/>
        <v>Excelsa</v>
      </c>
      <c r="O557" t="str">
        <f t="shared" si="25"/>
        <v>Medium</v>
      </c>
      <c r="P557" t="str">
        <f>_xlfn.XLOOKUP(Table1[[#This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6"/>
        <v>8.73</v>
      </c>
      <c r="N558" t="str">
        <f t="shared" si="24"/>
        <v>Liberica</v>
      </c>
      <c r="O558" t="str">
        <f t="shared" si="25"/>
        <v>Medium</v>
      </c>
      <c r="P558" t="str">
        <f>_xlfn.XLOOKUP(Table1[[#This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6"/>
        <v>59.4</v>
      </c>
      <c r="N559" t="str">
        <f t="shared" si="24"/>
        <v>Excelsa</v>
      </c>
      <c r="O559" t="str">
        <f t="shared" si="25"/>
        <v>Light</v>
      </c>
      <c r="P559" t="str">
        <f>_xlfn.XLOOKUP(Table1[[#This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6"/>
        <v>15.54</v>
      </c>
      <c r="N560" t="str">
        <f t="shared" si="24"/>
        <v>Liberica</v>
      </c>
      <c r="O560" t="str">
        <f t="shared" si="25"/>
        <v>Dark</v>
      </c>
      <c r="P560" t="str">
        <f>_xlfn.XLOOKUP(Table1[[#This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6"/>
        <v>38.849999999999994</v>
      </c>
      <c r="N561" t="str">
        <f t="shared" si="24"/>
        <v>Arabica</v>
      </c>
      <c r="O561" t="str">
        <f t="shared" si="25"/>
        <v>Light</v>
      </c>
      <c r="P561" t="str">
        <f>_xlfn.XLOOKUP(Table1[[#This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6"/>
        <v>189.74999999999997</v>
      </c>
      <c r="N562" t="str">
        <f t="shared" si="24"/>
        <v>Excelsa</v>
      </c>
      <c r="O562" t="str">
        <f t="shared" si="25"/>
        <v>Medium</v>
      </c>
      <c r="P562" t="str">
        <f>_xlfn.XLOOKUP(Table1[[#This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6"/>
        <v>17.91</v>
      </c>
      <c r="N563" t="str">
        <f t="shared" si="24"/>
        <v>Arabica</v>
      </c>
      <c r="O563" t="str">
        <f t="shared" si="25"/>
        <v>Dark</v>
      </c>
      <c r="P563" t="str">
        <f>_xlfn.XLOOKUP(Table1[[#This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6"/>
        <v>28.53</v>
      </c>
      <c r="N564" t="str">
        <f t="shared" si="24"/>
        <v>Liberica</v>
      </c>
      <c r="O564" t="str">
        <f t="shared" si="25"/>
        <v>Light</v>
      </c>
      <c r="P564" t="str">
        <f>_xlfn.XLOOKUP(Table1[[#This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6"/>
        <v>82.5</v>
      </c>
      <c r="N565" t="str">
        <f t="shared" si="24"/>
        <v>Excelsa</v>
      </c>
      <c r="O565" t="str">
        <f t="shared" si="25"/>
        <v>Medium</v>
      </c>
      <c r="P565" t="str">
        <f>_xlfn.XLOOKUP(Table1[[#This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6"/>
        <v>14.339999999999998</v>
      </c>
      <c r="N566" t="str">
        <f t="shared" si="24"/>
        <v>Robusta</v>
      </c>
      <c r="O566" t="str">
        <f t="shared" si="25"/>
        <v>Light</v>
      </c>
      <c r="P566" t="str">
        <f>_xlfn.XLOOKUP(Table1[[#This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6"/>
        <v>82.339999999999989</v>
      </c>
      <c r="N567" t="str">
        <f t="shared" si="24"/>
        <v>Robusta</v>
      </c>
      <c r="O567" t="str">
        <f t="shared" si="25"/>
        <v>Dark</v>
      </c>
      <c r="P567" t="str">
        <f>_xlfn.XLOOKUP(Table1[[#This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6"/>
        <v>20.25</v>
      </c>
      <c r="N568" t="str">
        <f t="shared" si="24"/>
        <v>Arabica</v>
      </c>
      <c r="O568" t="str">
        <f t="shared" si="25"/>
        <v>Medium</v>
      </c>
      <c r="P568" t="str">
        <f>_xlfn.XLOOKUP(Table1[[#This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6"/>
        <v>164.90999999999997</v>
      </c>
      <c r="N569" t="str">
        <f t="shared" si="24"/>
        <v>Robusta</v>
      </c>
      <c r="O569" t="str">
        <f t="shared" si="25"/>
        <v>Light</v>
      </c>
      <c r="P569" t="str">
        <f>_xlfn.XLOOKUP(Table1[[#This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6"/>
        <v>19.02</v>
      </c>
      <c r="N570" t="str">
        <f t="shared" si="24"/>
        <v>Liberica</v>
      </c>
      <c r="O570" t="str">
        <f t="shared" si="25"/>
        <v>Light</v>
      </c>
      <c r="P570" t="str">
        <f>_xlfn.XLOOKUP(Table1[[#This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6"/>
        <v>137.31</v>
      </c>
      <c r="N571" t="str">
        <f t="shared" si="24"/>
        <v>Arabica</v>
      </c>
      <c r="O571" t="str">
        <f t="shared" si="25"/>
        <v>Dark</v>
      </c>
      <c r="P571" t="str">
        <f>_xlfn.XLOOKUP(Table1[[#This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6"/>
        <v>27</v>
      </c>
      <c r="N572" t="str">
        <f t="shared" si="24"/>
        <v>Arabica</v>
      </c>
      <c r="O572" t="str">
        <f t="shared" si="25"/>
        <v>Medium</v>
      </c>
      <c r="P572" t="str">
        <f>_xlfn.XLOOKUP(Table1[[#This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6"/>
        <v>35.64</v>
      </c>
      <c r="N573" t="str">
        <f t="shared" si="24"/>
        <v>Excelsa</v>
      </c>
      <c r="O573" t="str">
        <f t="shared" si="25"/>
        <v>Light</v>
      </c>
      <c r="P573" t="str">
        <f>_xlfn.XLOOKUP(Table1[[#This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6"/>
        <v>5.97</v>
      </c>
      <c r="N574" t="str">
        <f t="shared" si="24"/>
        <v>Arabica</v>
      </c>
      <c r="O574" t="str">
        <f t="shared" si="25"/>
        <v>Dark</v>
      </c>
      <c r="P574" t="str">
        <f>_xlfn.XLOOKUP(Table1[[#This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6"/>
        <v>67.5</v>
      </c>
      <c r="N575" t="str">
        <f t="shared" si="24"/>
        <v>Arabica</v>
      </c>
      <c r="O575" t="str">
        <f t="shared" si="25"/>
        <v>Medium</v>
      </c>
      <c r="P575" t="str">
        <f>_xlfn.XLOOKUP(Table1[[#This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6"/>
        <v>21.509999999999998</v>
      </c>
      <c r="N576" t="str">
        <f t="shared" si="24"/>
        <v>Robusta</v>
      </c>
      <c r="O576" t="str">
        <f t="shared" si="25"/>
        <v>Light</v>
      </c>
      <c r="P576" t="str">
        <f>_xlfn.XLOOKUP(Table1[[#This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6"/>
        <v>66.929999999999993</v>
      </c>
      <c r="N577" t="str">
        <f t="shared" si="24"/>
        <v>Liberica</v>
      </c>
      <c r="O577" t="str">
        <f t="shared" si="25"/>
        <v>Medium</v>
      </c>
      <c r="P577" t="str">
        <f>_xlfn.XLOOKUP(Table1[[#This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6"/>
        <v>17.91</v>
      </c>
      <c r="N578" t="str">
        <f t="shared" si="24"/>
        <v>Arabica</v>
      </c>
      <c r="O578" t="str">
        <f t="shared" si="25"/>
        <v>Dark</v>
      </c>
      <c r="P578" t="str">
        <f>_xlfn.XLOOKUP(Table1[[#This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si="26"/>
        <v>58.2</v>
      </c>
      <c r="N579" t="str">
        <f t="shared" ref="N579:N642" si="27">IF(I579= "Rob","Robusta",IF(I579 = "Exc","Excelsa",IF(I579 ="Ara","Arabica",IF(I579 = "Lib","Liberica",""))))</f>
        <v>Liberica</v>
      </c>
      <c r="O579" t="str">
        <f t="shared" ref="O579:O642" si="28">IF(J579="M","Medium",IF(J579="L","Light",IF(J579 = "D","Dark","")))</f>
        <v>Medium</v>
      </c>
      <c r="P579" t="str">
        <f>_xlfn.XLOOKUP(Table1[[#This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ref="M580:M643" si="29">(L580*E580)</f>
        <v>13.365</v>
      </c>
      <c r="N580" t="str">
        <f t="shared" si="27"/>
        <v>Excelsa</v>
      </c>
      <c r="O580" t="str">
        <f t="shared" si="28"/>
        <v>Light</v>
      </c>
      <c r="P580" t="str">
        <f>_xlfn.XLOOKUP(Table1[[#This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9"/>
        <v>33.75</v>
      </c>
      <c r="N581" t="str">
        <f t="shared" si="27"/>
        <v>Arabica</v>
      </c>
      <c r="O581" t="str">
        <f t="shared" si="28"/>
        <v>Medium</v>
      </c>
      <c r="P581" t="str">
        <f>_xlfn.XLOOKUP(Table1[[#This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9"/>
        <v>44.55</v>
      </c>
      <c r="N582" t="str">
        <f t="shared" si="27"/>
        <v>Excelsa</v>
      </c>
      <c r="O582" t="str">
        <f t="shared" si="28"/>
        <v>Light</v>
      </c>
      <c r="P582" t="str">
        <f>_xlfn.XLOOKUP(Table1[[#This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9"/>
        <v>44.55</v>
      </c>
      <c r="N583" t="str">
        <f t="shared" si="27"/>
        <v>Excelsa</v>
      </c>
      <c r="O583" t="str">
        <f t="shared" si="28"/>
        <v>Light</v>
      </c>
      <c r="P583" t="str">
        <f>_xlfn.XLOOKUP(Table1[[#This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9"/>
        <v>60.75</v>
      </c>
      <c r="N584" t="str">
        <f t="shared" si="27"/>
        <v>Excelsa</v>
      </c>
      <c r="O584" t="str">
        <f t="shared" si="28"/>
        <v>Dark</v>
      </c>
      <c r="P584" t="str">
        <f>_xlfn.XLOOKUP(Table1[[#This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9"/>
        <v>3.5849999999999995</v>
      </c>
      <c r="N585" t="str">
        <f t="shared" si="27"/>
        <v>Robusta</v>
      </c>
      <c r="O585" t="str">
        <f t="shared" si="28"/>
        <v>Light</v>
      </c>
      <c r="P585" t="str">
        <f>_xlfn.XLOOKUP(Table1[[#This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9"/>
        <v>21.509999999999998</v>
      </c>
      <c r="N586" t="str">
        <f t="shared" si="27"/>
        <v>Robusta</v>
      </c>
      <c r="O586" t="str">
        <f t="shared" si="28"/>
        <v>Light</v>
      </c>
      <c r="P586" t="str">
        <f>_xlfn.XLOOKUP(Table1[[#This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9"/>
        <v>16.5</v>
      </c>
      <c r="N587" t="str">
        <f t="shared" si="27"/>
        <v>Excelsa</v>
      </c>
      <c r="O587" t="str">
        <f t="shared" si="28"/>
        <v>Medium</v>
      </c>
      <c r="P587" t="str">
        <f>_xlfn.XLOOKUP(Table1[[#This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9"/>
        <v>82.454999999999984</v>
      </c>
      <c r="N588" t="str">
        <f t="shared" si="27"/>
        <v>Robusta</v>
      </c>
      <c r="O588" t="str">
        <f t="shared" si="28"/>
        <v>Light</v>
      </c>
      <c r="P588" t="str">
        <f>_xlfn.XLOOKUP(Table1[[#This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9"/>
        <v>7.77</v>
      </c>
      <c r="N589" t="str">
        <f t="shared" si="27"/>
        <v>Liberica</v>
      </c>
      <c r="O589" t="str">
        <f t="shared" si="28"/>
        <v>Dark</v>
      </c>
      <c r="P589" t="str">
        <f>_xlfn.XLOOKUP(Table1[[#This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9"/>
        <v>11.94</v>
      </c>
      <c r="N590" t="str">
        <f t="shared" si="27"/>
        <v>Robusta</v>
      </c>
      <c r="O590" t="str">
        <f t="shared" si="28"/>
        <v>Medium</v>
      </c>
      <c r="P590" t="str">
        <f>_xlfn.XLOOKUP(Table1[[#This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9"/>
        <v>204.92999999999995</v>
      </c>
      <c r="N591" t="str">
        <f t="shared" si="27"/>
        <v>Excelsa</v>
      </c>
      <c r="O591" t="str">
        <f t="shared" si="28"/>
        <v>Light</v>
      </c>
      <c r="P591" t="str">
        <f>_xlfn.XLOOKUP(Table1[[#This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9"/>
        <v>63.249999999999993</v>
      </c>
      <c r="N592" t="str">
        <f t="shared" si="27"/>
        <v>Excelsa</v>
      </c>
      <c r="O592" t="str">
        <f t="shared" si="28"/>
        <v>Medium</v>
      </c>
      <c r="P592" t="str">
        <f>_xlfn.XLOOKUP(Table1[[#This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9"/>
        <v>8.0549999999999997</v>
      </c>
      <c r="N593" t="str">
        <f t="shared" si="27"/>
        <v>Robusta</v>
      </c>
      <c r="O593" t="str">
        <f t="shared" si="28"/>
        <v>Dark</v>
      </c>
      <c r="P593" t="str">
        <f>_xlfn.XLOOKUP(Table1[[#This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9"/>
        <v>51.749999999999993</v>
      </c>
      <c r="N594" t="str">
        <f t="shared" si="27"/>
        <v>Arabica</v>
      </c>
      <c r="O594" t="str">
        <f t="shared" si="28"/>
        <v>Medium</v>
      </c>
      <c r="P594" t="str">
        <f>_xlfn.XLOOKUP(Table1[[#This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9"/>
        <v>27.945</v>
      </c>
      <c r="N595" t="str">
        <f t="shared" si="27"/>
        <v>Excelsa</v>
      </c>
      <c r="O595" t="str">
        <f t="shared" si="28"/>
        <v>Dark</v>
      </c>
      <c r="P595" t="str">
        <f>_xlfn.XLOOKUP(Table1[[#This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9"/>
        <v>59.569999999999993</v>
      </c>
      <c r="N596" t="str">
        <f t="shared" si="27"/>
        <v>Arabica</v>
      </c>
      <c r="O596" t="str">
        <f t="shared" si="28"/>
        <v>Light</v>
      </c>
      <c r="P596" t="str">
        <f>_xlfn.XLOOKUP(Table1[[#This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9"/>
        <v>14.85</v>
      </c>
      <c r="N597" t="str">
        <f t="shared" si="27"/>
        <v>Excelsa</v>
      </c>
      <c r="O597" t="str">
        <f t="shared" si="28"/>
        <v>Light</v>
      </c>
      <c r="P597" t="str">
        <f>_xlfn.XLOOKUP(Table1[[#This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9"/>
        <v>33.75</v>
      </c>
      <c r="N598" t="str">
        <f t="shared" si="27"/>
        <v>Arabica</v>
      </c>
      <c r="O598" t="str">
        <f t="shared" si="28"/>
        <v>Medium</v>
      </c>
      <c r="P598" t="str">
        <f>_xlfn.XLOOKUP(Table1[[#This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9"/>
        <v>145.82</v>
      </c>
      <c r="N599" t="str">
        <f t="shared" si="27"/>
        <v>Liberica</v>
      </c>
      <c r="O599" t="str">
        <f t="shared" si="28"/>
        <v>Light</v>
      </c>
      <c r="P599" t="str">
        <f>_xlfn.XLOOKUP(Table1[[#This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9"/>
        <v>11.94</v>
      </c>
      <c r="N600" t="str">
        <f t="shared" si="27"/>
        <v>Robusta</v>
      </c>
      <c r="O600" t="str">
        <f t="shared" si="28"/>
        <v>Medium</v>
      </c>
      <c r="P600" t="str">
        <f>_xlfn.XLOOKUP(Table1[[#This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9"/>
        <v>11.94</v>
      </c>
      <c r="N601" t="str">
        <f t="shared" si="27"/>
        <v>Arabica</v>
      </c>
      <c r="O601" t="str">
        <f t="shared" si="28"/>
        <v>Dark</v>
      </c>
      <c r="P601" t="str">
        <f>_xlfn.XLOOKUP(Table1[[#This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9"/>
        <v>7.77</v>
      </c>
      <c r="N602" t="str">
        <f t="shared" si="27"/>
        <v>Liberica</v>
      </c>
      <c r="O602" t="str">
        <f t="shared" si="28"/>
        <v>Dark</v>
      </c>
      <c r="P602" t="str">
        <f>_xlfn.XLOOKUP(Table1[[#This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9"/>
        <v>109.93999999999998</v>
      </c>
      <c r="N603" t="str">
        <f t="shared" si="27"/>
        <v>Robusta</v>
      </c>
      <c r="O603" t="str">
        <f t="shared" si="28"/>
        <v>Light</v>
      </c>
      <c r="P603" t="str">
        <f>_xlfn.XLOOKUP(Table1[[#This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9"/>
        <v>22.274999999999999</v>
      </c>
      <c r="N604" t="str">
        <f t="shared" si="27"/>
        <v>Excelsa</v>
      </c>
      <c r="O604" t="str">
        <f t="shared" si="28"/>
        <v>Light</v>
      </c>
      <c r="P604" t="str">
        <f>_xlfn.XLOOKUP(Table1[[#This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9"/>
        <v>8.9550000000000001</v>
      </c>
      <c r="N605" t="str">
        <f t="shared" si="27"/>
        <v>Robusta</v>
      </c>
      <c r="O605" t="str">
        <f t="shared" si="28"/>
        <v>Medium</v>
      </c>
      <c r="P605" t="str">
        <f>_xlfn.XLOOKUP(Table1[[#This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9"/>
        <v>119.13999999999999</v>
      </c>
      <c r="N606" t="str">
        <f t="shared" si="27"/>
        <v>Liberica</v>
      </c>
      <c r="O606" t="str">
        <f t="shared" si="28"/>
        <v>Dark</v>
      </c>
      <c r="P606" t="str">
        <f>_xlfn.XLOOKUP(Table1[[#This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9"/>
        <v>148.92499999999998</v>
      </c>
      <c r="N607" t="str">
        <f t="shared" si="27"/>
        <v>Arabica</v>
      </c>
      <c r="O607" t="str">
        <f t="shared" si="28"/>
        <v>Light</v>
      </c>
      <c r="P607" t="str">
        <f>_xlfn.XLOOKUP(Table1[[#This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9"/>
        <v>109.36499999999999</v>
      </c>
      <c r="N608" t="str">
        <f t="shared" si="27"/>
        <v>Liberica</v>
      </c>
      <c r="O608" t="str">
        <f t="shared" si="28"/>
        <v>Light</v>
      </c>
      <c r="P608" t="str">
        <f>_xlfn.XLOOKUP(Table1[[#This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9"/>
        <v>3.645</v>
      </c>
      <c r="N609" t="str">
        <f t="shared" si="27"/>
        <v>Excelsa</v>
      </c>
      <c r="O609" t="str">
        <f t="shared" si="28"/>
        <v>Dark</v>
      </c>
      <c r="P609" t="str">
        <f>_xlfn.XLOOKUP(Table1[[#This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9"/>
        <v>55.89</v>
      </c>
      <c r="N610" t="str">
        <f t="shared" si="27"/>
        <v>Excelsa</v>
      </c>
      <c r="O610" t="str">
        <f t="shared" si="28"/>
        <v>Dark</v>
      </c>
      <c r="P610" t="str">
        <f>_xlfn.XLOOKUP(Table1[[#This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9"/>
        <v>26.19</v>
      </c>
      <c r="N611" t="str">
        <f t="shared" si="27"/>
        <v>Liberica</v>
      </c>
      <c r="O611" t="str">
        <f t="shared" si="28"/>
        <v>Medium</v>
      </c>
      <c r="P611" t="str">
        <f>_xlfn.XLOOKUP(Table1[[#This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9"/>
        <v>39.799999999999997</v>
      </c>
      <c r="N612" t="str">
        <f t="shared" si="27"/>
        <v>Robusta</v>
      </c>
      <c r="O612" t="str">
        <f t="shared" si="28"/>
        <v>Medium</v>
      </c>
      <c r="P612" t="str">
        <f>_xlfn.XLOOKUP(Table1[[#This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9"/>
        <v>68.309999999999988</v>
      </c>
      <c r="N613" t="str">
        <f t="shared" si="27"/>
        <v>Excelsa</v>
      </c>
      <c r="O613" t="str">
        <f t="shared" si="28"/>
        <v>Light</v>
      </c>
      <c r="P613" t="str">
        <f>_xlfn.XLOOKUP(Table1[[#This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9"/>
        <v>13.5</v>
      </c>
      <c r="N614" t="str">
        <f t="shared" si="27"/>
        <v>Arabica</v>
      </c>
      <c r="O614" t="str">
        <f t="shared" si="28"/>
        <v>Medium</v>
      </c>
      <c r="P614" t="str">
        <f>_xlfn.XLOOKUP(Table1[[#This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9"/>
        <v>5.97</v>
      </c>
      <c r="N615" t="str">
        <f t="shared" si="27"/>
        <v>Robusta</v>
      </c>
      <c r="O615" t="str">
        <f t="shared" si="28"/>
        <v>Medium</v>
      </c>
      <c r="P615" t="str">
        <f>_xlfn.XLOOKUP(Table1[[#This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9"/>
        <v>29.849999999999998</v>
      </c>
      <c r="N616" t="str">
        <f t="shared" si="27"/>
        <v>Robusta</v>
      </c>
      <c r="O616" t="str">
        <f t="shared" si="28"/>
        <v>Medium</v>
      </c>
      <c r="P616" t="str">
        <f>_xlfn.XLOOKUP(Table1[[#This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9"/>
        <v>72.91</v>
      </c>
      <c r="N617" t="str">
        <f t="shared" si="27"/>
        <v>Liberica</v>
      </c>
      <c r="O617" t="str">
        <f t="shared" si="28"/>
        <v>Light</v>
      </c>
      <c r="P617" t="str">
        <f>_xlfn.XLOOKUP(Table1[[#This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9"/>
        <v>126.49999999999999</v>
      </c>
      <c r="N618" t="str">
        <f t="shared" si="27"/>
        <v>Excelsa</v>
      </c>
      <c r="O618" t="str">
        <f t="shared" si="28"/>
        <v>Medium</v>
      </c>
      <c r="P618" t="str">
        <f>_xlfn.XLOOKUP(Table1[[#This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9"/>
        <v>33.464999999999996</v>
      </c>
      <c r="N619" t="str">
        <f t="shared" si="27"/>
        <v>Liberica</v>
      </c>
      <c r="O619" t="str">
        <f t="shared" si="28"/>
        <v>Medium</v>
      </c>
      <c r="P619" t="str">
        <f>_xlfn.XLOOKUP(Table1[[#This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9"/>
        <v>72.900000000000006</v>
      </c>
      <c r="N620" t="str">
        <f t="shared" si="27"/>
        <v>Excelsa</v>
      </c>
      <c r="O620" t="str">
        <f t="shared" si="28"/>
        <v>Dark</v>
      </c>
      <c r="P620" t="str">
        <f>_xlfn.XLOOKUP(Table1[[#This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9"/>
        <v>15.54</v>
      </c>
      <c r="N621" t="str">
        <f t="shared" si="27"/>
        <v>Liberica</v>
      </c>
      <c r="O621" t="str">
        <f t="shared" si="28"/>
        <v>Dark</v>
      </c>
      <c r="P621" t="str">
        <f>_xlfn.XLOOKUP(Table1[[#This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9"/>
        <v>20.25</v>
      </c>
      <c r="N622" t="str">
        <f t="shared" si="27"/>
        <v>Arabica</v>
      </c>
      <c r="O622" t="str">
        <f t="shared" si="28"/>
        <v>Medium</v>
      </c>
      <c r="P622" t="str">
        <f>_xlfn.XLOOKUP(Table1[[#This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9"/>
        <v>77.699999999999989</v>
      </c>
      <c r="N623" t="str">
        <f t="shared" si="27"/>
        <v>Arabica</v>
      </c>
      <c r="O623" t="str">
        <f t="shared" si="28"/>
        <v>Light</v>
      </c>
      <c r="P623" t="str">
        <f>_xlfn.XLOOKUP(Table1[[#This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9"/>
        <v>133.85999999999999</v>
      </c>
      <c r="N624" t="str">
        <f t="shared" si="27"/>
        <v>Liberica</v>
      </c>
      <c r="O624" t="str">
        <f t="shared" si="28"/>
        <v>Medium</v>
      </c>
      <c r="P624" t="str">
        <f>_xlfn.XLOOKUP(Table1[[#This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9"/>
        <v>12.15</v>
      </c>
      <c r="N625" t="str">
        <f t="shared" si="27"/>
        <v>Excelsa</v>
      </c>
      <c r="O625" t="str">
        <f t="shared" si="28"/>
        <v>Dark</v>
      </c>
      <c r="P625" t="str">
        <f>_xlfn.XLOOKUP(Table1[[#This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9"/>
        <v>63.249999999999993</v>
      </c>
      <c r="N626" t="str">
        <f t="shared" si="27"/>
        <v>Excelsa</v>
      </c>
      <c r="O626" t="str">
        <f t="shared" si="28"/>
        <v>Medium</v>
      </c>
      <c r="P626" t="str">
        <f>_xlfn.XLOOKUP(Table1[[#This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9"/>
        <v>35.849999999999994</v>
      </c>
      <c r="N627" t="str">
        <f t="shared" si="27"/>
        <v>Robusta</v>
      </c>
      <c r="O627" t="str">
        <f t="shared" si="28"/>
        <v>Light</v>
      </c>
      <c r="P627" t="str">
        <f>_xlfn.XLOOKUP(Table1[[#This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9"/>
        <v>77.624999999999986</v>
      </c>
      <c r="N628" t="str">
        <f t="shared" si="27"/>
        <v>Arabica</v>
      </c>
      <c r="O628" t="str">
        <f t="shared" si="28"/>
        <v>Medium</v>
      </c>
      <c r="P628" t="str">
        <f>_xlfn.XLOOKUP(Table1[[#This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9"/>
        <v>63.249999999999993</v>
      </c>
      <c r="N629" t="str">
        <f t="shared" si="27"/>
        <v>Excelsa</v>
      </c>
      <c r="O629" t="str">
        <f t="shared" si="28"/>
        <v>Medium</v>
      </c>
      <c r="P629" t="str">
        <f>_xlfn.XLOOKUP(Table1[[#This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9"/>
        <v>26.73</v>
      </c>
      <c r="N630" t="str">
        <f t="shared" si="27"/>
        <v>Excelsa</v>
      </c>
      <c r="O630" t="str">
        <f t="shared" si="28"/>
        <v>Light</v>
      </c>
      <c r="P630" t="str">
        <f>_xlfn.XLOOKUP(Table1[[#This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9"/>
        <v>31.08</v>
      </c>
      <c r="N631" t="str">
        <f t="shared" si="27"/>
        <v>Liberica</v>
      </c>
      <c r="O631" t="str">
        <f t="shared" si="28"/>
        <v>Dark</v>
      </c>
      <c r="P631" t="str">
        <f>_xlfn.XLOOKUP(Table1[[#This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9"/>
        <v>2.9849999999999999</v>
      </c>
      <c r="N632" t="str">
        <f t="shared" si="27"/>
        <v>Arabica</v>
      </c>
      <c r="O632" t="str">
        <f t="shared" si="28"/>
        <v>Dark</v>
      </c>
      <c r="P632" t="str">
        <f>_xlfn.XLOOKUP(Table1[[#This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9"/>
        <v>102.92499999999998</v>
      </c>
      <c r="N633" t="str">
        <f t="shared" si="27"/>
        <v>Robusta</v>
      </c>
      <c r="O633" t="str">
        <f t="shared" si="28"/>
        <v>Dark</v>
      </c>
      <c r="P633" t="str">
        <f>_xlfn.XLOOKUP(Table1[[#This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9"/>
        <v>35.64</v>
      </c>
      <c r="N634" t="str">
        <f t="shared" si="27"/>
        <v>Excelsa</v>
      </c>
      <c r="O634" t="str">
        <f t="shared" si="28"/>
        <v>Light</v>
      </c>
      <c r="P634" t="str">
        <f>_xlfn.XLOOKUP(Table1[[#This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9"/>
        <v>47.8</v>
      </c>
      <c r="N635" t="str">
        <f t="shared" si="27"/>
        <v>Robusta</v>
      </c>
      <c r="O635" t="str">
        <f t="shared" si="28"/>
        <v>Light</v>
      </c>
      <c r="P635" t="str">
        <f>_xlfn.XLOOKUP(Table1[[#This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9"/>
        <v>43.650000000000006</v>
      </c>
      <c r="N636" t="str">
        <f t="shared" si="27"/>
        <v>Liberica</v>
      </c>
      <c r="O636" t="str">
        <f t="shared" si="28"/>
        <v>Medium</v>
      </c>
      <c r="P636" t="str">
        <f>_xlfn.XLOOKUP(Table1[[#This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9"/>
        <v>35.64</v>
      </c>
      <c r="N637" t="str">
        <f t="shared" si="27"/>
        <v>Excelsa</v>
      </c>
      <c r="O637" t="str">
        <f t="shared" si="28"/>
        <v>Light</v>
      </c>
      <c r="P637" t="str">
        <f>_xlfn.XLOOKUP(Table1[[#This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9"/>
        <v>95.1</v>
      </c>
      <c r="N638" t="str">
        <f t="shared" si="27"/>
        <v>Liberica</v>
      </c>
      <c r="O638" t="str">
        <f t="shared" si="28"/>
        <v>Light</v>
      </c>
      <c r="P638" t="str">
        <f>_xlfn.XLOOKUP(Table1[[#This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9"/>
        <v>31.624999999999996</v>
      </c>
      <c r="N639" t="str">
        <f t="shared" si="27"/>
        <v>Excelsa</v>
      </c>
      <c r="O639" t="str">
        <f t="shared" si="28"/>
        <v>Medium</v>
      </c>
      <c r="P639" t="str">
        <f>_xlfn.XLOOKUP(Table1[[#This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9"/>
        <v>77.624999999999986</v>
      </c>
      <c r="N640" t="str">
        <f t="shared" si="27"/>
        <v>Arabica</v>
      </c>
      <c r="O640" t="str">
        <f t="shared" si="28"/>
        <v>Medium</v>
      </c>
      <c r="P640" t="str">
        <f>_xlfn.XLOOKUP(Table1[[#This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9"/>
        <v>3.8849999999999998</v>
      </c>
      <c r="N641" t="str">
        <f t="shared" si="27"/>
        <v>Liberica</v>
      </c>
      <c r="O641" t="str">
        <f t="shared" si="28"/>
        <v>Dark</v>
      </c>
      <c r="P641" t="str">
        <f>_xlfn.XLOOKUP(Table1[[#This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9"/>
        <v>137.42499999999998</v>
      </c>
      <c r="N642" t="str">
        <f t="shared" si="27"/>
        <v>Robusta</v>
      </c>
      <c r="O642" t="str">
        <f t="shared" si="28"/>
        <v>Light</v>
      </c>
      <c r="P642" t="str">
        <f>_xlfn.XLOOKUP(Table1[[#This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si="29"/>
        <v>35.849999999999994</v>
      </c>
      <c r="N643" t="str">
        <f t="shared" ref="N643:N706" si="30">IF(I643= "Rob","Robusta",IF(I643 = "Exc","Excelsa",IF(I643 ="Ara","Arabica",IF(I643 = "Lib","Liberica",""))))</f>
        <v>Robusta</v>
      </c>
      <c r="O643" t="str">
        <f t="shared" ref="O643:O706" si="31">IF(J643="M","Medium",IF(J643="L","Light",IF(J643 = "D","Dark","")))</f>
        <v>Light</v>
      </c>
      <c r="P643" t="str">
        <f>_xlfn.XLOOKUP(Table1[[#This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ref="M644:M707" si="32">(L644*E644)</f>
        <v>8.25</v>
      </c>
      <c r="N644" t="str">
        <f t="shared" si="30"/>
        <v>Excelsa</v>
      </c>
      <c r="O644" t="str">
        <f t="shared" si="31"/>
        <v>Medium</v>
      </c>
      <c r="P644" t="str">
        <f>_xlfn.XLOOKUP(Table1[[#This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2"/>
        <v>102.46499999999997</v>
      </c>
      <c r="N645" t="str">
        <f t="shared" si="30"/>
        <v>Excelsa</v>
      </c>
      <c r="O645" t="str">
        <f t="shared" si="31"/>
        <v>Light</v>
      </c>
      <c r="P645" t="str">
        <f>_xlfn.XLOOKUP(Table1[[#This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2"/>
        <v>41.169999999999995</v>
      </c>
      <c r="N646" t="str">
        <f t="shared" si="30"/>
        <v>Robusta</v>
      </c>
      <c r="O646" t="str">
        <f t="shared" si="31"/>
        <v>Dark</v>
      </c>
      <c r="P646" t="str">
        <f>_xlfn.XLOOKUP(Table1[[#This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2"/>
        <v>68.655000000000001</v>
      </c>
      <c r="N647" t="str">
        <f t="shared" si="30"/>
        <v>Arabica</v>
      </c>
      <c r="O647" t="str">
        <f t="shared" si="31"/>
        <v>Dark</v>
      </c>
      <c r="P647" t="str">
        <f>_xlfn.XLOOKUP(Table1[[#This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2"/>
        <v>9.9499999999999993</v>
      </c>
      <c r="N648" t="str">
        <f t="shared" si="30"/>
        <v>Arabica</v>
      </c>
      <c r="O648" t="str">
        <f t="shared" si="31"/>
        <v>Dark</v>
      </c>
      <c r="P648" t="str">
        <f>_xlfn.XLOOKUP(Table1[[#This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2"/>
        <v>28.53</v>
      </c>
      <c r="N649" t="str">
        <f t="shared" si="30"/>
        <v>Liberica</v>
      </c>
      <c r="O649" t="str">
        <f t="shared" si="31"/>
        <v>Light</v>
      </c>
      <c r="P649" t="str">
        <f>_xlfn.XLOOKUP(Table1[[#This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2"/>
        <v>16.11</v>
      </c>
      <c r="N650" t="str">
        <f t="shared" si="30"/>
        <v>Robusta</v>
      </c>
      <c r="O650" t="str">
        <f t="shared" si="31"/>
        <v>Dark</v>
      </c>
      <c r="P650" t="str">
        <f>_xlfn.XLOOKUP(Table1[[#This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2"/>
        <v>95.1</v>
      </c>
      <c r="N651" t="str">
        <f t="shared" si="30"/>
        <v>Liberica</v>
      </c>
      <c r="O651" t="str">
        <f t="shared" si="31"/>
        <v>Light</v>
      </c>
      <c r="P651" t="str">
        <f>_xlfn.XLOOKUP(Table1[[#This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2"/>
        <v>5.3699999999999992</v>
      </c>
      <c r="N652" t="str">
        <f t="shared" si="30"/>
        <v>Robusta</v>
      </c>
      <c r="O652" t="str">
        <f t="shared" si="31"/>
        <v>Dark</v>
      </c>
      <c r="P652" t="str">
        <f>_xlfn.XLOOKUP(Table1[[#This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2"/>
        <v>47.8</v>
      </c>
      <c r="N653" t="str">
        <f t="shared" si="30"/>
        <v>Robusta</v>
      </c>
      <c r="O653" t="str">
        <f t="shared" si="31"/>
        <v>Light</v>
      </c>
      <c r="P653" t="str">
        <f>_xlfn.XLOOKUP(Table1[[#This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2"/>
        <v>63.4</v>
      </c>
      <c r="N654" t="str">
        <f t="shared" si="30"/>
        <v>Liberica</v>
      </c>
      <c r="O654" t="str">
        <f t="shared" si="31"/>
        <v>Light</v>
      </c>
      <c r="P654" t="str">
        <f>_xlfn.XLOOKUP(Table1[[#This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2"/>
        <v>103.49999999999999</v>
      </c>
      <c r="N655" t="str">
        <f t="shared" si="30"/>
        <v>Arabica</v>
      </c>
      <c r="O655" t="str">
        <f t="shared" si="31"/>
        <v>Medium</v>
      </c>
      <c r="P655" t="str">
        <f>_xlfn.XLOOKUP(Table1[[#This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2"/>
        <v>68.655000000000001</v>
      </c>
      <c r="N656" t="str">
        <f t="shared" si="30"/>
        <v>Arabica</v>
      </c>
      <c r="O656" t="str">
        <f t="shared" si="31"/>
        <v>Dark</v>
      </c>
      <c r="P656" t="str">
        <f>_xlfn.XLOOKUP(Table1[[#This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2"/>
        <v>45.769999999999996</v>
      </c>
      <c r="N657" t="str">
        <f t="shared" si="30"/>
        <v>Robusta</v>
      </c>
      <c r="O657" t="str">
        <f t="shared" si="31"/>
        <v>Medium</v>
      </c>
      <c r="P657" t="str">
        <f>_xlfn.XLOOKUP(Table1[[#This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2"/>
        <v>51.8</v>
      </c>
      <c r="N658" t="str">
        <f t="shared" si="30"/>
        <v>Liberica</v>
      </c>
      <c r="O658" t="str">
        <f t="shared" si="31"/>
        <v>Dark</v>
      </c>
      <c r="P658" t="str">
        <f>_xlfn.XLOOKUP(Table1[[#This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2"/>
        <v>13.5</v>
      </c>
      <c r="N659" t="str">
        <f t="shared" si="30"/>
        <v>Arabica</v>
      </c>
      <c r="O659" t="str">
        <f t="shared" si="31"/>
        <v>Medium</v>
      </c>
      <c r="P659" t="str">
        <f>_xlfn.XLOOKUP(Table1[[#This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2"/>
        <v>24.75</v>
      </c>
      <c r="N660" t="str">
        <f t="shared" si="30"/>
        <v>Excelsa</v>
      </c>
      <c r="O660" t="str">
        <f t="shared" si="31"/>
        <v>Medium</v>
      </c>
      <c r="P660" t="str">
        <f>_xlfn.XLOOKUP(Table1[[#This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2"/>
        <v>45.769999999999996</v>
      </c>
      <c r="N661" t="str">
        <f t="shared" si="30"/>
        <v>Arabica</v>
      </c>
      <c r="O661" t="str">
        <f t="shared" si="31"/>
        <v>Dark</v>
      </c>
      <c r="P661" t="str">
        <f>_xlfn.XLOOKUP(Table1[[#This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2"/>
        <v>53.46</v>
      </c>
      <c r="N662" t="str">
        <f t="shared" si="30"/>
        <v>Excelsa</v>
      </c>
      <c r="O662" t="str">
        <f t="shared" si="31"/>
        <v>Light</v>
      </c>
      <c r="P662" t="str">
        <f>_xlfn.XLOOKUP(Table1[[#This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2"/>
        <v>20.25</v>
      </c>
      <c r="N663" t="str">
        <f t="shared" si="30"/>
        <v>Arabica</v>
      </c>
      <c r="O663" t="str">
        <f t="shared" si="31"/>
        <v>Medium</v>
      </c>
      <c r="P663" t="str">
        <f>_xlfn.XLOOKUP(Table1[[#This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2"/>
        <v>148.92499999999998</v>
      </c>
      <c r="N664" t="str">
        <f t="shared" si="30"/>
        <v>Liberica</v>
      </c>
      <c r="O664" t="str">
        <f t="shared" si="31"/>
        <v>Dark</v>
      </c>
      <c r="P664" t="str">
        <f>_xlfn.XLOOKUP(Table1[[#This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2"/>
        <v>67.5</v>
      </c>
      <c r="N665" t="str">
        <f t="shared" si="30"/>
        <v>Arabica</v>
      </c>
      <c r="O665" t="str">
        <f t="shared" si="31"/>
        <v>Medium</v>
      </c>
      <c r="P665" t="str">
        <f>_xlfn.XLOOKUP(Table1[[#This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2"/>
        <v>72.900000000000006</v>
      </c>
      <c r="N666" t="str">
        <f t="shared" si="30"/>
        <v>Excelsa</v>
      </c>
      <c r="O666" t="str">
        <f t="shared" si="31"/>
        <v>Dark</v>
      </c>
      <c r="P666" t="str">
        <f>_xlfn.XLOOKUP(Table1[[#This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2"/>
        <v>7.77</v>
      </c>
      <c r="N667" t="str">
        <f t="shared" si="30"/>
        <v>Liberica</v>
      </c>
      <c r="O667" t="str">
        <f t="shared" si="31"/>
        <v>Dark</v>
      </c>
      <c r="P667" t="str">
        <f>_xlfn.XLOOKUP(Table1[[#This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2"/>
        <v>91.539999999999992</v>
      </c>
      <c r="N668" t="str">
        <f t="shared" si="30"/>
        <v>Arabica</v>
      </c>
      <c r="O668" t="str">
        <f t="shared" si="31"/>
        <v>Dark</v>
      </c>
      <c r="P668" t="str">
        <f>_xlfn.XLOOKUP(Table1[[#This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2"/>
        <v>59.699999999999996</v>
      </c>
      <c r="N669" t="str">
        <f t="shared" si="30"/>
        <v>Arabica</v>
      </c>
      <c r="O669" t="str">
        <f t="shared" si="31"/>
        <v>Dark</v>
      </c>
      <c r="P669" t="str">
        <f>_xlfn.XLOOKUP(Table1[[#This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2"/>
        <v>137.42499999999998</v>
      </c>
      <c r="N670" t="str">
        <f t="shared" si="30"/>
        <v>Robusta</v>
      </c>
      <c r="O670" t="str">
        <f t="shared" si="31"/>
        <v>Light</v>
      </c>
      <c r="P670" t="str">
        <f>_xlfn.XLOOKUP(Table1[[#This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2"/>
        <v>66.929999999999993</v>
      </c>
      <c r="N671" t="str">
        <f t="shared" si="30"/>
        <v>Liberica</v>
      </c>
      <c r="O671" t="str">
        <f t="shared" si="31"/>
        <v>Medium</v>
      </c>
      <c r="P671" t="str">
        <f>_xlfn.XLOOKUP(Table1[[#This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2"/>
        <v>13.095000000000001</v>
      </c>
      <c r="N672" t="str">
        <f t="shared" si="30"/>
        <v>Liberica</v>
      </c>
      <c r="O672" t="str">
        <f t="shared" si="31"/>
        <v>Medium</v>
      </c>
      <c r="P672" t="str">
        <f>_xlfn.XLOOKUP(Table1[[#This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2"/>
        <v>59.75</v>
      </c>
      <c r="N673" t="str">
        <f t="shared" si="30"/>
        <v>Robusta</v>
      </c>
      <c r="O673" t="str">
        <f t="shared" si="31"/>
        <v>Light</v>
      </c>
      <c r="P673" t="str">
        <f>_xlfn.XLOOKUP(Table1[[#This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2"/>
        <v>43.650000000000006</v>
      </c>
      <c r="N674" t="str">
        <f t="shared" si="30"/>
        <v>Liberica</v>
      </c>
      <c r="O674" t="str">
        <f t="shared" si="31"/>
        <v>Medium</v>
      </c>
      <c r="P674" t="str">
        <f>_xlfn.XLOOKUP(Table1[[#This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2"/>
        <v>82.5</v>
      </c>
      <c r="N675" t="str">
        <f t="shared" si="30"/>
        <v>Excelsa</v>
      </c>
      <c r="O675" t="str">
        <f t="shared" si="31"/>
        <v>Medium</v>
      </c>
      <c r="P675" t="str">
        <f>_xlfn.XLOOKUP(Table1[[#This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2"/>
        <v>178.70999999999998</v>
      </c>
      <c r="N676" t="str">
        <f t="shared" si="30"/>
        <v>Arabica</v>
      </c>
      <c r="O676" t="str">
        <f t="shared" si="31"/>
        <v>Light</v>
      </c>
      <c r="P676" t="str">
        <f>_xlfn.XLOOKUP(Table1[[#This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2"/>
        <v>119.13999999999999</v>
      </c>
      <c r="N677" t="str">
        <f t="shared" si="30"/>
        <v>Liberica</v>
      </c>
      <c r="O677" t="str">
        <f t="shared" si="31"/>
        <v>Dark</v>
      </c>
      <c r="P677" t="str">
        <f>_xlfn.XLOOKUP(Table1[[#This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2"/>
        <v>47.55</v>
      </c>
      <c r="N678" t="str">
        <f t="shared" si="30"/>
        <v>Liberica</v>
      </c>
      <c r="O678" t="str">
        <f t="shared" si="31"/>
        <v>Light</v>
      </c>
      <c r="P678" t="str">
        <f>_xlfn.XLOOKUP(Table1[[#This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2"/>
        <v>43.650000000000006</v>
      </c>
      <c r="N679" t="str">
        <f t="shared" si="30"/>
        <v>Liberica</v>
      </c>
      <c r="O679" t="str">
        <f t="shared" si="31"/>
        <v>Medium</v>
      </c>
      <c r="P679" t="str">
        <f>_xlfn.XLOOKUP(Table1[[#This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2"/>
        <v>178.70999999999998</v>
      </c>
      <c r="N680" t="str">
        <f t="shared" si="30"/>
        <v>Arabica</v>
      </c>
      <c r="O680" t="str">
        <f t="shared" si="31"/>
        <v>Light</v>
      </c>
      <c r="P680" t="str">
        <f>_xlfn.XLOOKUP(Table1[[#This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2"/>
        <v>27.484999999999996</v>
      </c>
      <c r="N681" t="str">
        <f t="shared" si="30"/>
        <v>Robusta</v>
      </c>
      <c r="O681" t="str">
        <f t="shared" si="31"/>
        <v>Light</v>
      </c>
      <c r="P681" t="str">
        <f>_xlfn.XLOOKUP(Table1[[#This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2"/>
        <v>56.25</v>
      </c>
      <c r="N682" t="str">
        <f t="shared" si="30"/>
        <v>Arabica</v>
      </c>
      <c r="O682" t="str">
        <f t="shared" si="31"/>
        <v>Medium</v>
      </c>
      <c r="P682" t="str">
        <f>_xlfn.XLOOKUP(Table1[[#This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2"/>
        <v>9.51</v>
      </c>
      <c r="N683" t="str">
        <f t="shared" si="30"/>
        <v>Liberica</v>
      </c>
      <c r="O683" t="str">
        <f t="shared" si="31"/>
        <v>Light</v>
      </c>
      <c r="P683" t="str">
        <f>_xlfn.XLOOKUP(Table1[[#This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2"/>
        <v>8.25</v>
      </c>
      <c r="N684" t="str">
        <f t="shared" si="30"/>
        <v>Excelsa</v>
      </c>
      <c r="O684" t="str">
        <f t="shared" si="31"/>
        <v>Medium</v>
      </c>
      <c r="P684" t="str">
        <f>_xlfn.XLOOKUP(Table1[[#This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2"/>
        <v>46.62</v>
      </c>
      <c r="N685" t="str">
        <f t="shared" si="30"/>
        <v>Liberica</v>
      </c>
      <c r="O685" t="str">
        <f t="shared" si="31"/>
        <v>Dark</v>
      </c>
      <c r="P685" t="str">
        <f>_xlfn.XLOOKUP(Table1[[#This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2"/>
        <v>71.699999999999989</v>
      </c>
      <c r="N686" t="str">
        <f t="shared" si="30"/>
        <v>Robusta</v>
      </c>
      <c r="O686" t="str">
        <f t="shared" si="31"/>
        <v>Light</v>
      </c>
      <c r="P686" t="str">
        <f>_xlfn.XLOOKUP(Table1[[#This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2"/>
        <v>72.91</v>
      </c>
      <c r="N687" t="str">
        <f t="shared" si="30"/>
        <v>Liberica</v>
      </c>
      <c r="O687" t="str">
        <f t="shared" si="31"/>
        <v>Light</v>
      </c>
      <c r="P687" t="str">
        <f>_xlfn.XLOOKUP(Table1[[#This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2"/>
        <v>8.0549999999999997</v>
      </c>
      <c r="N688" t="str">
        <f t="shared" si="30"/>
        <v>Robusta</v>
      </c>
      <c r="O688" t="str">
        <f t="shared" si="31"/>
        <v>Dark</v>
      </c>
      <c r="P688" t="str">
        <f>_xlfn.XLOOKUP(Table1[[#This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2"/>
        <v>16.5</v>
      </c>
      <c r="N689" t="str">
        <f t="shared" si="30"/>
        <v>Excelsa</v>
      </c>
      <c r="O689" t="str">
        <f t="shared" si="31"/>
        <v>Medium</v>
      </c>
      <c r="P689" t="str">
        <f>_xlfn.XLOOKUP(Table1[[#This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2"/>
        <v>64.75</v>
      </c>
      <c r="N690" t="str">
        <f t="shared" si="30"/>
        <v>Arabica</v>
      </c>
      <c r="O690" t="str">
        <f t="shared" si="31"/>
        <v>Light</v>
      </c>
      <c r="P690" t="str">
        <f>_xlfn.XLOOKUP(Table1[[#This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2"/>
        <v>33.75</v>
      </c>
      <c r="N691" t="str">
        <f t="shared" si="30"/>
        <v>Arabica</v>
      </c>
      <c r="O691" t="str">
        <f t="shared" si="31"/>
        <v>Medium</v>
      </c>
      <c r="P691" t="str">
        <f>_xlfn.XLOOKUP(Table1[[#This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2"/>
        <v>178.70999999999998</v>
      </c>
      <c r="N692" t="str">
        <f t="shared" si="30"/>
        <v>Liberica</v>
      </c>
      <c r="O692" t="str">
        <f t="shared" si="31"/>
        <v>Dark</v>
      </c>
      <c r="P692" t="str">
        <f>_xlfn.XLOOKUP(Table1[[#This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2"/>
        <v>22.5</v>
      </c>
      <c r="N693" t="str">
        <f t="shared" si="30"/>
        <v>Arabica</v>
      </c>
      <c r="O693" t="str">
        <f t="shared" si="31"/>
        <v>Medium</v>
      </c>
      <c r="P693" t="str">
        <f>_xlfn.XLOOKUP(Table1[[#This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2"/>
        <v>12.95</v>
      </c>
      <c r="N694" t="str">
        <f t="shared" si="30"/>
        <v>Liberica</v>
      </c>
      <c r="O694" t="str">
        <f t="shared" si="31"/>
        <v>Dark</v>
      </c>
      <c r="P694" t="str">
        <f>_xlfn.XLOOKUP(Table1[[#This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2"/>
        <v>51.749999999999993</v>
      </c>
      <c r="N695" t="str">
        <f t="shared" si="30"/>
        <v>Arabica</v>
      </c>
      <c r="O695" t="str">
        <f t="shared" si="31"/>
        <v>Medium</v>
      </c>
      <c r="P695" t="str">
        <f>_xlfn.XLOOKUP(Table1[[#This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2"/>
        <v>36.450000000000003</v>
      </c>
      <c r="N696" t="str">
        <f t="shared" si="30"/>
        <v>Excelsa</v>
      </c>
      <c r="O696" t="str">
        <f t="shared" si="31"/>
        <v>Dark</v>
      </c>
      <c r="P696" t="str">
        <f>_xlfn.XLOOKUP(Table1[[#This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2"/>
        <v>182.27499999999998</v>
      </c>
      <c r="N697" t="str">
        <f t="shared" si="30"/>
        <v>Liberica</v>
      </c>
      <c r="O697" t="str">
        <f t="shared" si="31"/>
        <v>Light</v>
      </c>
      <c r="P697" t="str">
        <f>_xlfn.XLOOKUP(Table1[[#This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2"/>
        <v>31.08</v>
      </c>
      <c r="N698" t="str">
        <f t="shared" si="30"/>
        <v>Liberica</v>
      </c>
      <c r="O698" t="str">
        <f t="shared" si="31"/>
        <v>Dark</v>
      </c>
      <c r="P698" t="str">
        <f>_xlfn.XLOOKUP(Table1[[#This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2"/>
        <v>20.25</v>
      </c>
      <c r="N699" t="str">
        <f t="shared" si="30"/>
        <v>Arabica</v>
      </c>
      <c r="O699" t="str">
        <f t="shared" si="31"/>
        <v>Medium</v>
      </c>
      <c r="P699" t="str">
        <f>_xlfn.XLOOKUP(Table1[[#This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2"/>
        <v>25.9</v>
      </c>
      <c r="N700" t="str">
        <f t="shared" si="30"/>
        <v>Liberica</v>
      </c>
      <c r="O700" t="str">
        <f t="shared" si="31"/>
        <v>Dark</v>
      </c>
      <c r="P700" t="str">
        <f>_xlfn.XLOOKUP(Table1[[#This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2"/>
        <v>23.88</v>
      </c>
      <c r="N701" t="str">
        <f t="shared" si="30"/>
        <v>Arabica</v>
      </c>
      <c r="O701" t="str">
        <f t="shared" si="31"/>
        <v>Dark</v>
      </c>
      <c r="P701" t="str">
        <f>_xlfn.XLOOKUP(Table1[[#This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2"/>
        <v>19.02</v>
      </c>
      <c r="N702" t="str">
        <f t="shared" si="30"/>
        <v>Liberica</v>
      </c>
      <c r="O702" t="str">
        <f t="shared" si="31"/>
        <v>Light</v>
      </c>
      <c r="P702" t="str">
        <f>_xlfn.XLOOKUP(Table1[[#This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2"/>
        <v>29.849999999999998</v>
      </c>
      <c r="N703" t="str">
        <f t="shared" si="30"/>
        <v>Arabica</v>
      </c>
      <c r="O703" t="str">
        <f t="shared" si="31"/>
        <v>Dark</v>
      </c>
      <c r="P703" t="str">
        <f>_xlfn.XLOOKUP(Table1[[#This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2"/>
        <v>7.77</v>
      </c>
      <c r="N704" t="str">
        <f t="shared" si="30"/>
        <v>Arabica</v>
      </c>
      <c r="O704" t="str">
        <f t="shared" si="31"/>
        <v>Light</v>
      </c>
      <c r="P704" t="str">
        <f>_xlfn.XLOOKUP(Table1[[#This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2"/>
        <v>119.13999999999999</v>
      </c>
      <c r="N705" t="str">
        <f t="shared" si="30"/>
        <v>Liberica</v>
      </c>
      <c r="O705" t="str">
        <f t="shared" si="31"/>
        <v>Dark</v>
      </c>
      <c r="P705" t="str">
        <f>_xlfn.XLOOKUP(Table1[[#This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2"/>
        <v>21.87</v>
      </c>
      <c r="N706" t="str">
        <f t="shared" si="30"/>
        <v>Excelsa</v>
      </c>
      <c r="O706" t="str">
        <f t="shared" si="31"/>
        <v>Dark</v>
      </c>
      <c r="P706" t="str">
        <f>_xlfn.XLOOKUP(Table1[[#This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si="32"/>
        <v>17.82</v>
      </c>
      <c r="N707" t="str">
        <f t="shared" ref="N707:N770" si="33">IF(I707= "Rob","Robusta",IF(I707 = "Exc","Excelsa",IF(I707 ="Ara","Arabica",IF(I707 = "Lib","Liberica",""))))</f>
        <v>Excelsa</v>
      </c>
      <c r="O707" t="str">
        <f t="shared" ref="O707:O770" si="34">IF(J707="M","Medium",IF(J707="L","Light",IF(J707 = "D","Dark","")))</f>
        <v>Light</v>
      </c>
      <c r="P707" t="str">
        <f>_xlfn.XLOOKUP(Table1[[#This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ref="M708:M771" si="35">(L708*E708)</f>
        <v>12.375</v>
      </c>
      <c r="N708" t="str">
        <f t="shared" si="33"/>
        <v>Excelsa</v>
      </c>
      <c r="O708" t="str">
        <f t="shared" si="34"/>
        <v>Medium</v>
      </c>
      <c r="P708" t="str">
        <f>_xlfn.XLOOKUP(Table1[[#This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5"/>
        <v>25.9</v>
      </c>
      <c r="N709" t="str">
        <f t="shared" si="33"/>
        <v>Liberica</v>
      </c>
      <c r="O709" t="str">
        <f t="shared" si="34"/>
        <v>Dark</v>
      </c>
      <c r="P709" t="str">
        <f>_xlfn.XLOOKUP(Table1[[#This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5"/>
        <v>13.5</v>
      </c>
      <c r="N710" t="str">
        <f t="shared" si="33"/>
        <v>Arabica</v>
      </c>
      <c r="O710" t="str">
        <f t="shared" si="34"/>
        <v>Medium</v>
      </c>
      <c r="P710" t="str">
        <f>_xlfn.XLOOKUP(Table1[[#This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5"/>
        <v>17.82</v>
      </c>
      <c r="N711" t="str">
        <f t="shared" si="33"/>
        <v>Excelsa</v>
      </c>
      <c r="O711" t="str">
        <f t="shared" si="34"/>
        <v>Light</v>
      </c>
      <c r="P711" t="str">
        <f>_xlfn.XLOOKUP(Table1[[#This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5"/>
        <v>24.75</v>
      </c>
      <c r="N712" t="str">
        <f t="shared" si="33"/>
        <v>Excelsa</v>
      </c>
      <c r="O712" t="str">
        <f t="shared" si="34"/>
        <v>Medium</v>
      </c>
      <c r="P712" t="str">
        <f>_xlfn.XLOOKUP(Table1[[#This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5"/>
        <v>17.91</v>
      </c>
      <c r="N713" t="str">
        <f t="shared" si="33"/>
        <v>Robusta</v>
      </c>
      <c r="O713" t="str">
        <f t="shared" si="34"/>
        <v>Medium</v>
      </c>
      <c r="P713" t="str">
        <f>_xlfn.XLOOKUP(Table1[[#This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5"/>
        <v>16.5</v>
      </c>
      <c r="N714" t="str">
        <f t="shared" si="33"/>
        <v>Excelsa</v>
      </c>
      <c r="O714" t="str">
        <f t="shared" si="34"/>
        <v>Medium</v>
      </c>
      <c r="P714" t="str">
        <f>_xlfn.XLOOKUP(Table1[[#This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5"/>
        <v>2.9849999999999999</v>
      </c>
      <c r="N715" t="str">
        <f t="shared" si="33"/>
        <v>Robusta</v>
      </c>
      <c r="O715" t="str">
        <f t="shared" si="34"/>
        <v>Medium</v>
      </c>
      <c r="P715" t="str">
        <f>_xlfn.XLOOKUP(Table1[[#This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5"/>
        <v>14.58</v>
      </c>
      <c r="N716" t="str">
        <f t="shared" si="33"/>
        <v>Excelsa</v>
      </c>
      <c r="O716" t="str">
        <f t="shared" si="34"/>
        <v>Dark</v>
      </c>
      <c r="P716" t="str">
        <f>_xlfn.XLOOKUP(Table1[[#This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5"/>
        <v>89.1</v>
      </c>
      <c r="N717" t="str">
        <f t="shared" si="33"/>
        <v>Excelsa</v>
      </c>
      <c r="O717" t="str">
        <f t="shared" si="34"/>
        <v>Light</v>
      </c>
      <c r="P717" t="str">
        <f>_xlfn.XLOOKUP(Table1[[#This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5"/>
        <v>35.849999999999994</v>
      </c>
      <c r="N718" t="str">
        <f t="shared" si="33"/>
        <v>Robusta</v>
      </c>
      <c r="O718" t="str">
        <f t="shared" si="34"/>
        <v>Light</v>
      </c>
      <c r="P718" t="str">
        <f>_xlfn.XLOOKUP(Table1[[#This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5"/>
        <v>68.655000000000001</v>
      </c>
      <c r="N719" t="str">
        <f t="shared" si="33"/>
        <v>Arabica</v>
      </c>
      <c r="O719" t="str">
        <f t="shared" si="34"/>
        <v>Dark</v>
      </c>
      <c r="P719" t="str">
        <f>_xlfn.XLOOKUP(Table1[[#This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5"/>
        <v>38.849999999999994</v>
      </c>
      <c r="N720" t="str">
        <f t="shared" si="33"/>
        <v>Liberica</v>
      </c>
      <c r="O720" t="str">
        <f t="shared" si="34"/>
        <v>Dark</v>
      </c>
      <c r="P720" t="str">
        <f>_xlfn.XLOOKUP(Table1[[#This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5"/>
        <v>79.25</v>
      </c>
      <c r="N721" t="str">
        <f t="shared" si="33"/>
        <v>Liberica</v>
      </c>
      <c r="O721" t="str">
        <f t="shared" si="34"/>
        <v>Light</v>
      </c>
      <c r="P721" t="str">
        <f>_xlfn.XLOOKUP(Table1[[#This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5"/>
        <v>36.450000000000003</v>
      </c>
      <c r="N722" t="str">
        <f t="shared" si="33"/>
        <v>Excelsa</v>
      </c>
      <c r="O722" t="str">
        <f t="shared" si="34"/>
        <v>Dark</v>
      </c>
      <c r="P722" t="str">
        <f>_xlfn.XLOOKUP(Table1[[#This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5"/>
        <v>8.9550000000000001</v>
      </c>
      <c r="N723" t="str">
        <f t="shared" si="33"/>
        <v>Robusta</v>
      </c>
      <c r="O723" t="str">
        <f t="shared" si="34"/>
        <v>Medium</v>
      </c>
      <c r="P723" t="str">
        <f>_xlfn.XLOOKUP(Table1[[#This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5"/>
        <v>24.3</v>
      </c>
      <c r="N724" t="str">
        <f t="shared" si="33"/>
        <v>Excelsa</v>
      </c>
      <c r="O724" t="str">
        <f t="shared" si="34"/>
        <v>Dark</v>
      </c>
      <c r="P724" t="str">
        <f>_xlfn.XLOOKUP(Table1[[#This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5"/>
        <v>63.249999999999993</v>
      </c>
      <c r="N725" t="str">
        <f t="shared" si="33"/>
        <v>Excelsa</v>
      </c>
      <c r="O725" t="str">
        <f t="shared" si="34"/>
        <v>Medium</v>
      </c>
      <c r="P725" t="str">
        <f>_xlfn.XLOOKUP(Table1[[#This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5"/>
        <v>6.75</v>
      </c>
      <c r="N726" t="str">
        <f t="shared" si="33"/>
        <v>Arabica</v>
      </c>
      <c r="O726" t="str">
        <f t="shared" si="34"/>
        <v>Medium</v>
      </c>
      <c r="P726" t="str">
        <f>_xlfn.XLOOKUP(Table1[[#This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5"/>
        <v>23.31</v>
      </c>
      <c r="N727" t="str">
        <f t="shared" si="33"/>
        <v>Arabica</v>
      </c>
      <c r="O727" t="str">
        <f t="shared" si="34"/>
        <v>Light</v>
      </c>
      <c r="P727" t="str">
        <f>_xlfn.XLOOKUP(Table1[[#This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5"/>
        <v>145.82</v>
      </c>
      <c r="N728" t="str">
        <f t="shared" si="33"/>
        <v>Liberica</v>
      </c>
      <c r="O728" t="str">
        <f t="shared" si="34"/>
        <v>Light</v>
      </c>
      <c r="P728" t="str">
        <f>_xlfn.XLOOKUP(Table1[[#This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5"/>
        <v>29.849999999999998</v>
      </c>
      <c r="N729" t="str">
        <f t="shared" si="33"/>
        <v>Robusta</v>
      </c>
      <c r="O729" t="str">
        <f t="shared" si="34"/>
        <v>Medium</v>
      </c>
      <c r="P729" t="str">
        <f>_xlfn.XLOOKUP(Table1[[#This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5"/>
        <v>21.87</v>
      </c>
      <c r="N730" t="str">
        <f t="shared" si="33"/>
        <v>Excelsa</v>
      </c>
      <c r="O730" t="str">
        <f t="shared" si="34"/>
        <v>Dark</v>
      </c>
      <c r="P730" t="str">
        <f>_xlfn.XLOOKUP(Table1[[#This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5"/>
        <v>4.3650000000000002</v>
      </c>
      <c r="N731" t="str">
        <f t="shared" si="33"/>
        <v>Liberica</v>
      </c>
      <c r="O731" t="str">
        <f t="shared" si="34"/>
        <v>Medium</v>
      </c>
      <c r="P731" t="str">
        <f>_xlfn.XLOOKUP(Table1[[#This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5"/>
        <v>36.454999999999998</v>
      </c>
      <c r="N732" t="str">
        <f t="shared" si="33"/>
        <v>Liberica</v>
      </c>
      <c r="O732" t="str">
        <f t="shared" si="34"/>
        <v>Light</v>
      </c>
      <c r="P732" t="str">
        <f>_xlfn.XLOOKUP(Table1[[#This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5"/>
        <v>15.54</v>
      </c>
      <c r="N733" t="str">
        <f t="shared" si="33"/>
        <v>Liberica</v>
      </c>
      <c r="O733" t="str">
        <f t="shared" si="34"/>
        <v>Dark</v>
      </c>
      <c r="P733" t="str">
        <f>_xlfn.XLOOKUP(Table1[[#This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5"/>
        <v>8.91</v>
      </c>
      <c r="N734" t="str">
        <f t="shared" si="33"/>
        <v>Excelsa</v>
      </c>
      <c r="O734" t="str">
        <f t="shared" si="34"/>
        <v>Light</v>
      </c>
      <c r="P734" t="str">
        <f>_xlfn.XLOOKUP(Table1[[#This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5"/>
        <v>100.39499999999998</v>
      </c>
      <c r="N735" t="str">
        <f t="shared" si="33"/>
        <v>Liberica</v>
      </c>
      <c r="O735" t="str">
        <f t="shared" si="34"/>
        <v>Medium</v>
      </c>
      <c r="P735" t="str">
        <f>_xlfn.XLOOKUP(Table1[[#This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5"/>
        <v>13.424999999999997</v>
      </c>
      <c r="N736" t="str">
        <f t="shared" si="33"/>
        <v>Robusta</v>
      </c>
      <c r="O736" t="str">
        <f t="shared" si="34"/>
        <v>Dark</v>
      </c>
      <c r="P736" t="str">
        <f>_xlfn.XLOOKUP(Table1[[#This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5"/>
        <v>21.87</v>
      </c>
      <c r="N737" t="str">
        <f t="shared" si="33"/>
        <v>Excelsa</v>
      </c>
      <c r="O737" t="str">
        <f t="shared" si="34"/>
        <v>Dark</v>
      </c>
      <c r="P737" t="str">
        <f>_xlfn.XLOOKUP(Table1[[#This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5"/>
        <v>25.9</v>
      </c>
      <c r="N738" t="str">
        <f t="shared" si="33"/>
        <v>Liberica</v>
      </c>
      <c r="O738" t="str">
        <f t="shared" si="34"/>
        <v>Dark</v>
      </c>
      <c r="P738" t="str">
        <f>_xlfn.XLOOKUP(Table1[[#This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5"/>
        <v>56.25</v>
      </c>
      <c r="N739" t="str">
        <f t="shared" si="33"/>
        <v>Arabica</v>
      </c>
      <c r="O739" t="str">
        <f t="shared" si="34"/>
        <v>Medium</v>
      </c>
      <c r="P739" t="str">
        <f>_xlfn.XLOOKUP(Table1[[#This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5"/>
        <v>10.754999999999999</v>
      </c>
      <c r="N740" t="str">
        <f t="shared" si="33"/>
        <v>Robusta</v>
      </c>
      <c r="O740" t="str">
        <f t="shared" si="34"/>
        <v>Light</v>
      </c>
      <c r="P740" t="str">
        <f>_xlfn.XLOOKUP(Table1[[#This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5"/>
        <v>18.225000000000001</v>
      </c>
      <c r="N741" t="str">
        <f t="shared" si="33"/>
        <v>Excelsa</v>
      </c>
      <c r="O741" t="str">
        <f t="shared" si="34"/>
        <v>Dark</v>
      </c>
      <c r="P741" t="str">
        <f>_xlfn.XLOOKUP(Table1[[#This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5"/>
        <v>28.679999999999996</v>
      </c>
      <c r="N742" t="str">
        <f t="shared" si="33"/>
        <v>Robusta</v>
      </c>
      <c r="O742" t="str">
        <f t="shared" si="34"/>
        <v>Light</v>
      </c>
      <c r="P742" t="str">
        <f>_xlfn.XLOOKUP(Table1[[#This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5"/>
        <v>8.73</v>
      </c>
      <c r="N743" t="str">
        <f t="shared" si="33"/>
        <v>Liberica</v>
      </c>
      <c r="O743" t="str">
        <f t="shared" si="34"/>
        <v>Medium</v>
      </c>
      <c r="P743" t="str">
        <f>_xlfn.XLOOKUP(Table1[[#This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5"/>
        <v>58.2</v>
      </c>
      <c r="N744" t="str">
        <f t="shared" si="33"/>
        <v>Liberica</v>
      </c>
      <c r="O744" t="str">
        <f t="shared" si="34"/>
        <v>Medium</v>
      </c>
      <c r="P744" t="str">
        <f>_xlfn.XLOOKUP(Table1[[#This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5"/>
        <v>17.91</v>
      </c>
      <c r="N745" t="str">
        <f t="shared" si="33"/>
        <v>Arabica</v>
      </c>
      <c r="O745" t="str">
        <f t="shared" si="34"/>
        <v>Dark</v>
      </c>
      <c r="P745" t="str">
        <f>_xlfn.XLOOKUP(Table1[[#This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5"/>
        <v>17.91</v>
      </c>
      <c r="N746" t="str">
        <f t="shared" si="33"/>
        <v>Robusta</v>
      </c>
      <c r="O746" t="str">
        <f t="shared" si="34"/>
        <v>Medium</v>
      </c>
      <c r="P746" t="str">
        <f>_xlfn.XLOOKUP(Table1[[#This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5"/>
        <v>14.58</v>
      </c>
      <c r="N747" t="str">
        <f t="shared" si="33"/>
        <v>Excelsa</v>
      </c>
      <c r="O747" t="str">
        <f t="shared" si="34"/>
        <v>Dark</v>
      </c>
      <c r="P747" t="str">
        <f>_xlfn.XLOOKUP(Table1[[#This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5"/>
        <v>33.75</v>
      </c>
      <c r="N748" t="str">
        <f t="shared" si="33"/>
        <v>Arabica</v>
      </c>
      <c r="O748" t="str">
        <f t="shared" si="34"/>
        <v>Medium</v>
      </c>
      <c r="P748" t="str">
        <f>_xlfn.XLOOKUP(Table1[[#This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5"/>
        <v>34.92</v>
      </c>
      <c r="N749" t="str">
        <f t="shared" si="33"/>
        <v>Liberica</v>
      </c>
      <c r="O749" t="str">
        <f t="shared" si="34"/>
        <v>Medium</v>
      </c>
      <c r="P749" t="str">
        <f>_xlfn.XLOOKUP(Table1[[#This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5"/>
        <v>14.58</v>
      </c>
      <c r="N750" t="str">
        <f t="shared" si="33"/>
        <v>Excelsa</v>
      </c>
      <c r="O750" t="str">
        <f t="shared" si="34"/>
        <v>Dark</v>
      </c>
      <c r="P750" t="str">
        <f>_xlfn.XLOOKUP(Table1[[#This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5"/>
        <v>5.3699999999999992</v>
      </c>
      <c r="N751" t="str">
        <f t="shared" si="33"/>
        <v>Robusta</v>
      </c>
      <c r="O751" t="str">
        <f t="shared" si="34"/>
        <v>Dark</v>
      </c>
      <c r="P751" t="str">
        <f>_xlfn.XLOOKUP(Table1[[#This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5"/>
        <v>5.97</v>
      </c>
      <c r="N752" t="str">
        <f t="shared" si="33"/>
        <v>Robusta</v>
      </c>
      <c r="O752" t="str">
        <f t="shared" si="34"/>
        <v>Medium</v>
      </c>
      <c r="P752" t="str">
        <f>_xlfn.XLOOKUP(Table1[[#This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5"/>
        <v>19.02</v>
      </c>
      <c r="N753" t="str">
        <f t="shared" si="33"/>
        <v>Liberica</v>
      </c>
      <c r="O753" t="str">
        <f t="shared" si="34"/>
        <v>Light</v>
      </c>
      <c r="P753" t="str">
        <f>_xlfn.XLOOKUP(Table1[[#This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5"/>
        <v>27.5</v>
      </c>
      <c r="N754" t="str">
        <f t="shared" si="33"/>
        <v>Excelsa</v>
      </c>
      <c r="O754" t="str">
        <f t="shared" si="34"/>
        <v>Medium</v>
      </c>
      <c r="P754" t="str">
        <f>_xlfn.XLOOKUP(Table1[[#This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5"/>
        <v>29.849999999999998</v>
      </c>
      <c r="N755" t="str">
        <f t="shared" si="33"/>
        <v>Arabica</v>
      </c>
      <c r="O755" t="str">
        <f t="shared" si="34"/>
        <v>Dark</v>
      </c>
      <c r="P755" t="str">
        <f>_xlfn.XLOOKUP(Table1[[#This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5"/>
        <v>17.91</v>
      </c>
      <c r="N756" t="str">
        <f t="shared" si="33"/>
        <v>Arabica</v>
      </c>
      <c r="O756" t="str">
        <f t="shared" si="34"/>
        <v>Dark</v>
      </c>
      <c r="P756" t="str">
        <f>_xlfn.XLOOKUP(Table1[[#This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5"/>
        <v>28.53</v>
      </c>
      <c r="N757" t="str">
        <f t="shared" si="33"/>
        <v>Liberica</v>
      </c>
      <c r="O757" t="str">
        <f t="shared" si="34"/>
        <v>Light</v>
      </c>
      <c r="P757" t="str">
        <f>_xlfn.XLOOKUP(Table1[[#This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5"/>
        <v>35.799999999999997</v>
      </c>
      <c r="N758" t="str">
        <f t="shared" si="33"/>
        <v>Robusta</v>
      </c>
      <c r="O758" t="str">
        <f t="shared" si="34"/>
        <v>Dark</v>
      </c>
      <c r="P758" t="str">
        <f>_xlfn.XLOOKUP(Table1[[#This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5"/>
        <v>17.91</v>
      </c>
      <c r="N759" t="str">
        <f t="shared" si="33"/>
        <v>Arabica</v>
      </c>
      <c r="O759" t="str">
        <f t="shared" si="34"/>
        <v>Dark</v>
      </c>
      <c r="P759" t="str">
        <f>_xlfn.XLOOKUP(Table1[[#This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5"/>
        <v>8.9499999999999993</v>
      </c>
      <c r="N760" t="str">
        <f t="shared" si="33"/>
        <v>Robusta</v>
      </c>
      <c r="O760" t="str">
        <f t="shared" si="34"/>
        <v>Dark</v>
      </c>
      <c r="P760" t="str">
        <f>_xlfn.XLOOKUP(Table1[[#This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5"/>
        <v>29.784999999999997</v>
      </c>
      <c r="N761" t="str">
        <f t="shared" si="33"/>
        <v>Liberica</v>
      </c>
      <c r="O761" t="str">
        <f t="shared" si="34"/>
        <v>Dark</v>
      </c>
      <c r="P761" t="str">
        <f>_xlfn.XLOOKUP(Table1[[#This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5"/>
        <v>44.55</v>
      </c>
      <c r="N762" t="str">
        <f t="shared" si="33"/>
        <v>Excelsa</v>
      </c>
      <c r="O762" t="str">
        <f t="shared" si="34"/>
        <v>Light</v>
      </c>
      <c r="P762" t="str">
        <f>_xlfn.XLOOKUP(Table1[[#This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5"/>
        <v>89.1</v>
      </c>
      <c r="N763" t="str">
        <f t="shared" si="33"/>
        <v>Excelsa</v>
      </c>
      <c r="O763" t="str">
        <f t="shared" si="34"/>
        <v>Light</v>
      </c>
      <c r="P763" t="str">
        <f>_xlfn.XLOOKUP(Table1[[#This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5"/>
        <v>43.650000000000006</v>
      </c>
      <c r="N764" t="str">
        <f t="shared" si="33"/>
        <v>Liberica</v>
      </c>
      <c r="O764" t="str">
        <f t="shared" si="34"/>
        <v>Medium</v>
      </c>
      <c r="P764" t="str">
        <f>_xlfn.XLOOKUP(Table1[[#This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5"/>
        <v>23.31</v>
      </c>
      <c r="N765" t="str">
        <f t="shared" si="33"/>
        <v>Arabica</v>
      </c>
      <c r="O765" t="str">
        <f t="shared" si="34"/>
        <v>Light</v>
      </c>
      <c r="P765" t="str">
        <f>_xlfn.XLOOKUP(Table1[[#This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5"/>
        <v>178.70999999999998</v>
      </c>
      <c r="N766" t="str">
        <f t="shared" si="33"/>
        <v>Arabica</v>
      </c>
      <c r="O766" t="str">
        <f t="shared" si="34"/>
        <v>Light</v>
      </c>
      <c r="P766" t="str">
        <f>_xlfn.XLOOKUP(Table1[[#This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5"/>
        <v>59.699999999999996</v>
      </c>
      <c r="N767" t="str">
        <f t="shared" si="33"/>
        <v>Robusta</v>
      </c>
      <c r="O767" t="str">
        <f t="shared" si="34"/>
        <v>Medium</v>
      </c>
      <c r="P767" t="str">
        <f>_xlfn.XLOOKUP(Table1[[#This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5"/>
        <v>15.54</v>
      </c>
      <c r="N768" t="str">
        <f t="shared" si="33"/>
        <v>Arabica</v>
      </c>
      <c r="O768" t="str">
        <f t="shared" si="34"/>
        <v>Light</v>
      </c>
      <c r="P768" t="str">
        <f>_xlfn.XLOOKUP(Table1[[#This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5"/>
        <v>89.35499999999999</v>
      </c>
      <c r="N769" t="str">
        <f t="shared" si="33"/>
        <v>Arabica</v>
      </c>
      <c r="O769" t="str">
        <f t="shared" si="34"/>
        <v>Light</v>
      </c>
      <c r="P769" t="str">
        <f>_xlfn.XLOOKUP(Table1[[#This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5"/>
        <v>23.9</v>
      </c>
      <c r="N770" t="str">
        <f t="shared" si="33"/>
        <v>Robusta</v>
      </c>
      <c r="O770" t="str">
        <f t="shared" si="34"/>
        <v>Light</v>
      </c>
      <c r="P770" t="str">
        <f>_xlfn.XLOOKUP(Table1[[#This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si="35"/>
        <v>137.31</v>
      </c>
      <c r="N771" t="str">
        <f t="shared" ref="N771:N834" si="36">IF(I771= "Rob","Robusta",IF(I771 = "Exc","Excelsa",IF(I771 ="Ara","Arabica",IF(I771 = "Lib","Liberica",""))))</f>
        <v>Robusta</v>
      </c>
      <c r="O771" t="str">
        <f t="shared" ref="O771:O834" si="37">IF(J771="M","Medium",IF(J771="L","Light",IF(J771 = "D","Dark","")))</f>
        <v>Medium</v>
      </c>
      <c r="P771" t="str">
        <f>_xlfn.XLOOKUP(Table1[[#This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ref="M772:M835" si="38">(L772*E772)</f>
        <v>9.9499999999999993</v>
      </c>
      <c r="N772" t="str">
        <f t="shared" si="36"/>
        <v>Arabica</v>
      </c>
      <c r="O772" t="str">
        <f t="shared" si="37"/>
        <v>Dark</v>
      </c>
      <c r="P772" t="str">
        <f>_xlfn.XLOOKUP(Table1[[#This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8"/>
        <v>21.509999999999998</v>
      </c>
      <c r="N773" t="str">
        <f t="shared" si="36"/>
        <v>Robusta</v>
      </c>
      <c r="O773" t="str">
        <f t="shared" si="37"/>
        <v>Light</v>
      </c>
      <c r="P773" t="str">
        <f>_xlfn.XLOOKUP(Table1[[#This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8"/>
        <v>82.5</v>
      </c>
      <c r="N774" t="str">
        <f t="shared" si="36"/>
        <v>Excelsa</v>
      </c>
      <c r="O774" t="str">
        <f t="shared" si="37"/>
        <v>Medium</v>
      </c>
      <c r="P774" t="str">
        <f>_xlfn.XLOOKUP(Table1[[#This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8"/>
        <v>8.73</v>
      </c>
      <c r="N775" t="str">
        <f t="shared" si="36"/>
        <v>Liberica</v>
      </c>
      <c r="O775" t="str">
        <f t="shared" si="37"/>
        <v>Medium</v>
      </c>
      <c r="P775" t="str">
        <f>_xlfn.XLOOKUP(Table1[[#This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8"/>
        <v>19.899999999999999</v>
      </c>
      <c r="N776" t="str">
        <f t="shared" si="36"/>
        <v>Robusta</v>
      </c>
      <c r="O776" t="str">
        <f t="shared" si="37"/>
        <v>Medium</v>
      </c>
      <c r="P776" t="str">
        <f>_xlfn.XLOOKUP(Table1[[#This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8"/>
        <v>17.82</v>
      </c>
      <c r="N777" t="str">
        <f t="shared" si="36"/>
        <v>Excelsa</v>
      </c>
      <c r="O777" t="str">
        <f t="shared" si="37"/>
        <v>Light</v>
      </c>
      <c r="P777" t="str">
        <f>_xlfn.XLOOKUP(Table1[[#This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8"/>
        <v>20.25</v>
      </c>
      <c r="N778" t="str">
        <f t="shared" si="36"/>
        <v>Arabica</v>
      </c>
      <c r="O778" t="str">
        <f t="shared" si="37"/>
        <v>Medium</v>
      </c>
      <c r="P778" t="str">
        <f>_xlfn.XLOOKUP(Table1[[#This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8"/>
        <v>59.569999999999993</v>
      </c>
      <c r="N779" t="str">
        <f t="shared" si="36"/>
        <v>Arabica</v>
      </c>
      <c r="O779" t="str">
        <f t="shared" si="37"/>
        <v>Light</v>
      </c>
      <c r="P779" t="str">
        <f>_xlfn.XLOOKUP(Table1[[#This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8"/>
        <v>19.02</v>
      </c>
      <c r="N780" t="str">
        <f t="shared" si="36"/>
        <v>Liberica</v>
      </c>
      <c r="O780" t="str">
        <f t="shared" si="37"/>
        <v>Light</v>
      </c>
      <c r="P780" t="str">
        <f>_xlfn.XLOOKUP(Table1[[#This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8"/>
        <v>77.699999999999989</v>
      </c>
      <c r="N781" t="str">
        <f t="shared" si="36"/>
        <v>Liberica</v>
      </c>
      <c r="O781" t="str">
        <f t="shared" si="37"/>
        <v>Dark</v>
      </c>
      <c r="P781" t="str">
        <f>_xlfn.XLOOKUP(Table1[[#This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8"/>
        <v>41.25</v>
      </c>
      <c r="N782" t="str">
        <f t="shared" si="36"/>
        <v>Excelsa</v>
      </c>
      <c r="O782" t="str">
        <f t="shared" si="37"/>
        <v>Medium</v>
      </c>
      <c r="P782" t="str">
        <f>_xlfn.XLOOKUP(Table1[[#This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8"/>
        <v>145.82</v>
      </c>
      <c r="N783" t="str">
        <f t="shared" si="36"/>
        <v>Liberica</v>
      </c>
      <c r="O783" t="str">
        <f t="shared" si="37"/>
        <v>Light</v>
      </c>
      <c r="P783" t="str">
        <f>_xlfn.XLOOKUP(Table1[[#This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8"/>
        <v>26.73</v>
      </c>
      <c r="N784" t="str">
        <f t="shared" si="36"/>
        <v>Excelsa</v>
      </c>
      <c r="O784" t="str">
        <f t="shared" si="37"/>
        <v>Light</v>
      </c>
      <c r="P784" t="str">
        <f>_xlfn.XLOOKUP(Table1[[#This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8"/>
        <v>43.650000000000006</v>
      </c>
      <c r="N785" t="str">
        <f t="shared" si="36"/>
        <v>Liberica</v>
      </c>
      <c r="O785" t="str">
        <f t="shared" si="37"/>
        <v>Medium</v>
      </c>
      <c r="P785" t="str">
        <f>_xlfn.XLOOKUP(Table1[[#This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8"/>
        <v>31.7</v>
      </c>
      <c r="N786" t="str">
        <f t="shared" si="36"/>
        <v>Liberica</v>
      </c>
      <c r="O786" t="str">
        <f t="shared" si="37"/>
        <v>Light</v>
      </c>
      <c r="P786" t="str">
        <f>_xlfn.XLOOKUP(Table1[[#This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8"/>
        <v>22.884999999999998</v>
      </c>
      <c r="N787" t="str">
        <f t="shared" si="36"/>
        <v>Arabica</v>
      </c>
      <c r="O787" t="str">
        <f t="shared" si="37"/>
        <v>Dark</v>
      </c>
      <c r="P787" t="str">
        <f>_xlfn.XLOOKUP(Table1[[#This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8"/>
        <v>27.945</v>
      </c>
      <c r="N788" t="str">
        <f t="shared" si="36"/>
        <v>Excelsa</v>
      </c>
      <c r="O788" t="str">
        <f t="shared" si="37"/>
        <v>Dark</v>
      </c>
      <c r="P788" t="str">
        <f>_xlfn.XLOOKUP(Table1[[#This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8"/>
        <v>82.5</v>
      </c>
      <c r="N789" t="str">
        <f t="shared" si="36"/>
        <v>Excelsa</v>
      </c>
      <c r="O789" t="str">
        <f t="shared" si="37"/>
        <v>Medium</v>
      </c>
      <c r="P789" t="str">
        <f>_xlfn.XLOOKUP(Table1[[#This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8"/>
        <v>45.769999999999996</v>
      </c>
      <c r="N790" t="str">
        <f t="shared" si="36"/>
        <v>Robusta</v>
      </c>
      <c r="O790" t="str">
        <f t="shared" si="37"/>
        <v>Medium</v>
      </c>
      <c r="P790" t="str">
        <f>_xlfn.XLOOKUP(Table1[[#This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8"/>
        <v>77.699999999999989</v>
      </c>
      <c r="N791" t="str">
        <f t="shared" si="36"/>
        <v>Arabica</v>
      </c>
      <c r="O791" t="str">
        <f t="shared" si="37"/>
        <v>Light</v>
      </c>
      <c r="P791" t="str">
        <f>_xlfn.XLOOKUP(Table1[[#This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8"/>
        <v>23.31</v>
      </c>
      <c r="N792" t="str">
        <f t="shared" si="36"/>
        <v>Arabica</v>
      </c>
      <c r="O792" t="str">
        <f t="shared" si="37"/>
        <v>Light</v>
      </c>
      <c r="P792" t="str">
        <f>_xlfn.XLOOKUP(Table1[[#This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8"/>
        <v>23.774999999999999</v>
      </c>
      <c r="N793" t="str">
        <f t="shared" si="36"/>
        <v>Liberica</v>
      </c>
      <c r="O793" t="str">
        <f t="shared" si="37"/>
        <v>Light</v>
      </c>
      <c r="P793" t="str">
        <f>_xlfn.XLOOKUP(Table1[[#This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8"/>
        <v>52.38</v>
      </c>
      <c r="N794" t="str">
        <f t="shared" si="36"/>
        <v>Liberica</v>
      </c>
      <c r="O794" t="str">
        <f t="shared" si="37"/>
        <v>Medium</v>
      </c>
      <c r="P794" t="str">
        <f>_xlfn.XLOOKUP(Table1[[#This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8"/>
        <v>17.924999999999997</v>
      </c>
      <c r="N795" t="str">
        <f t="shared" si="36"/>
        <v>Robusta</v>
      </c>
      <c r="O795" t="str">
        <f t="shared" si="37"/>
        <v>Light</v>
      </c>
      <c r="P795" t="str">
        <f>_xlfn.XLOOKUP(Table1[[#This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8"/>
        <v>148.92499999999998</v>
      </c>
      <c r="N796" t="str">
        <f t="shared" si="36"/>
        <v>Arabica</v>
      </c>
      <c r="O796" t="str">
        <f t="shared" si="37"/>
        <v>Light</v>
      </c>
      <c r="P796" t="str">
        <f>_xlfn.XLOOKUP(Table1[[#This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8"/>
        <v>28.679999999999996</v>
      </c>
      <c r="N797" t="str">
        <f t="shared" si="36"/>
        <v>Robusta</v>
      </c>
      <c r="O797" t="str">
        <f t="shared" si="37"/>
        <v>Light</v>
      </c>
      <c r="P797" t="str">
        <f>_xlfn.XLOOKUP(Table1[[#This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8"/>
        <v>9.51</v>
      </c>
      <c r="N798" t="str">
        <f t="shared" si="36"/>
        <v>Liberica</v>
      </c>
      <c r="O798" t="str">
        <f t="shared" si="37"/>
        <v>Light</v>
      </c>
      <c r="P798" t="str">
        <f>_xlfn.XLOOKUP(Table1[[#This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8"/>
        <v>31.08</v>
      </c>
      <c r="N799" t="str">
        <f t="shared" si="36"/>
        <v>Arabica</v>
      </c>
      <c r="O799" t="str">
        <f t="shared" si="37"/>
        <v>Light</v>
      </c>
      <c r="P799" t="str">
        <f>_xlfn.XLOOKUP(Table1[[#This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8"/>
        <v>8.0549999999999997</v>
      </c>
      <c r="N800" t="str">
        <f t="shared" si="36"/>
        <v>Robusta</v>
      </c>
      <c r="O800" t="str">
        <f t="shared" si="37"/>
        <v>Dark</v>
      </c>
      <c r="P800" t="str">
        <f>_xlfn.XLOOKUP(Table1[[#This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8"/>
        <v>36.450000000000003</v>
      </c>
      <c r="N801" t="str">
        <f t="shared" si="36"/>
        <v>Excelsa</v>
      </c>
      <c r="O801" t="str">
        <f t="shared" si="37"/>
        <v>Dark</v>
      </c>
      <c r="P801" t="str">
        <f>_xlfn.XLOOKUP(Table1[[#This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8"/>
        <v>16.11</v>
      </c>
      <c r="N802" t="str">
        <f t="shared" si="36"/>
        <v>Robusta</v>
      </c>
      <c r="O802" t="str">
        <f t="shared" si="37"/>
        <v>Dark</v>
      </c>
      <c r="P802" t="str">
        <f>_xlfn.XLOOKUP(Table1[[#This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8"/>
        <v>41.169999999999995</v>
      </c>
      <c r="N803" t="str">
        <f t="shared" si="36"/>
        <v>Robusta</v>
      </c>
      <c r="O803" t="str">
        <f t="shared" si="37"/>
        <v>Dark</v>
      </c>
      <c r="P803" t="str">
        <f>_xlfn.XLOOKUP(Table1[[#This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8"/>
        <v>10.739999999999998</v>
      </c>
      <c r="N804" t="str">
        <f t="shared" si="36"/>
        <v>Robusta</v>
      </c>
      <c r="O804" t="str">
        <f t="shared" si="37"/>
        <v>Dark</v>
      </c>
      <c r="P804" t="str">
        <f>_xlfn.XLOOKUP(Table1[[#This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8"/>
        <v>126.49999999999999</v>
      </c>
      <c r="N805" t="str">
        <f t="shared" si="36"/>
        <v>Excelsa</v>
      </c>
      <c r="O805" t="str">
        <f t="shared" si="37"/>
        <v>Medium</v>
      </c>
      <c r="P805" t="str">
        <f>_xlfn.XLOOKUP(Table1[[#This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8"/>
        <v>23.9</v>
      </c>
      <c r="N806" t="str">
        <f t="shared" si="36"/>
        <v>Robusta</v>
      </c>
      <c r="O806" t="str">
        <f t="shared" si="37"/>
        <v>Light</v>
      </c>
      <c r="P806" t="str">
        <f>_xlfn.XLOOKUP(Table1[[#This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8"/>
        <v>5.97</v>
      </c>
      <c r="N807" t="str">
        <f t="shared" si="36"/>
        <v>Robusta</v>
      </c>
      <c r="O807" t="str">
        <f t="shared" si="37"/>
        <v>Medium</v>
      </c>
      <c r="P807" t="str">
        <f>_xlfn.XLOOKUP(Table1[[#This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8"/>
        <v>7.77</v>
      </c>
      <c r="N808" t="str">
        <f t="shared" si="36"/>
        <v>Liberica</v>
      </c>
      <c r="O808" t="str">
        <f t="shared" si="37"/>
        <v>Dark</v>
      </c>
      <c r="P808" t="str">
        <f>_xlfn.XLOOKUP(Table1[[#This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8"/>
        <v>23.31</v>
      </c>
      <c r="N809" t="str">
        <f t="shared" si="36"/>
        <v>Liberica</v>
      </c>
      <c r="O809" t="str">
        <f t="shared" si="37"/>
        <v>Dark</v>
      </c>
      <c r="P809" t="str">
        <f>_xlfn.XLOOKUP(Table1[[#This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8"/>
        <v>137.42499999999998</v>
      </c>
      <c r="N810" t="str">
        <f t="shared" si="36"/>
        <v>Robusta</v>
      </c>
      <c r="O810" t="str">
        <f t="shared" si="37"/>
        <v>Light</v>
      </c>
      <c r="P810" t="str">
        <f>_xlfn.XLOOKUP(Table1[[#This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8"/>
        <v>8.0549999999999997</v>
      </c>
      <c r="N811" t="str">
        <f t="shared" si="36"/>
        <v>Robusta</v>
      </c>
      <c r="O811" t="str">
        <f t="shared" si="37"/>
        <v>Dark</v>
      </c>
      <c r="P811" t="str">
        <f>_xlfn.XLOOKUP(Table1[[#This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8"/>
        <v>28.53</v>
      </c>
      <c r="N812" t="str">
        <f t="shared" si="36"/>
        <v>Liberica</v>
      </c>
      <c r="O812" t="str">
        <f t="shared" si="37"/>
        <v>Light</v>
      </c>
      <c r="P812" t="str">
        <f>_xlfn.XLOOKUP(Table1[[#This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8"/>
        <v>67.5</v>
      </c>
      <c r="N813" t="str">
        <f t="shared" si="36"/>
        <v>Arabica</v>
      </c>
      <c r="O813" t="str">
        <f t="shared" si="37"/>
        <v>Medium</v>
      </c>
      <c r="P813" t="str">
        <f>_xlfn.XLOOKUP(Table1[[#This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8"/>
        <v>178.70999999999998</v>
      </c>
      <c r="N814" t="str">
        <f t="shared" si="36"/>
        <v>Liberica</v>
      </c>
      <c r="O814" t="str">
        <f t="shared" si="37"/>
        <v>Dark</v>
      </c>
      <c r="P814" t="str">
        <f>_xlfn.XLOOKUP(Table1[[#This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8"/>
        <v>31.624999999999996</v>
      </c>
      <c r="N815" t="str">
        <f t="shared" si="36"/>
        <v>Excelsa</v>
      </c>
      <c r="O815" t="str">
        <f t="shared" si="37"/>
        <v>Medium</v>
      </c>
      <c r="P815" t="str">
        <f>_xlfn.XLOOKUP(Table1[[#This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8"/>
        <v>8.91</v>
      </c>
      <c r="N816" t="str">
        <f t="shared" si="36"/>
        <v>Excelsa</v>
      </c>
      <c r="O816" t="str">
        <f t="shared" si="37"/>
        <v>Light</v>
      </c>
      <c r="P816" t="str">
        <f>_xlfn.XLOOKUP(Table1[[#This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8"/>
        <v>35.82</v>
      </c>
      <c r="N817" t="str">
        <f t="shared" si="36"/>
        <v>Robusta</v>
      </c>
      <c r="O817" t="str">
        <f t="shared" si="37"/>
        <v>Medium</v>
      </c>
      <c r="P817" t="str">
        <f>_xlfn.XLOOKUP(Table1[[#This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8"/>
        <v>38.04</v>
      </c>
      <c r="N818" t="str">
        <f t="shared" si="36"/>
        <v>Liberica</v>
      </c>
      <c r="O818" t="str">
        <f t="shared" si="37"/>
        <v>Light</v>
      </c>
      <c r="P818" t="str">
        <f>_xlfn.XLOOKUP(Table1[[#This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8"/>
        <v>15.54</v>
      </c>
      <c r="N819" t="str">
        <f t="shared" si="36"/>
        <v>Liberica</v>
      </c>
      <c r="O819" t="str">
        <f t="shared" si="37"/>
        <v>Dark</v>
      </c>
      <c r="P819" t="str">
        <f>_xlfn.XLOOKUP(Table1[[#This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8"/>
        <v>79.25</v>
      </c>
      <c r="N820" t="str">
        <f t="shared" si="36"/>
        <v>Liberica</v>
      </c>
      <c r="O820" t="str">
        <f t="shared" si="37"/>
        <v>Light</v>
      </c>
      <c r="P820" t="str">
        <f>_xlfn.XLOOKUP(Table1[[#This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8"/>
        <v>4.7549999999999999</v>
      </c>
      <c r="N821" t="str">
        <f t="shared" si="36"/>
        <v>Liberica</v>
      </c>
      <c r="O821" t="str">
        <f t="shared" si="37"/>
        <v>Light</v>
      </c>
      <c r="P821" t="str">
        <f>_xlfn.XLOOKUP(Table1[[#This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8"/>
        <v>55</v>
      </c>
      <c r="N822" t="str">
        <f t="shared" si="36"/>
        <v>Excelsa</v>
      </c>
      <c r="O822" t="str">
        <f t="shared" si="37"/>
        <v>Medium</v>
      </c>
      <c r="P822" t="str">
        <f>_xlfn.XLOOKUP(Table1[[#This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8"/>
        <v>26.849999999999994</v>
      </c>
      <c r="N823" t="str">
        <f t="shared" si="36"/>
        <v>Robusta</v>
      </c>
      <c r="O823" t="str">
        <f t="shared" si="37"/>
        <v>Dark</v>
      </c>
      <c r="P823" t="str">
        <f>_xlfn.XLOOKUP(Table1[[#This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8"/>
        <v>136.61999999999998</v>
      </c>
      <c r="N824" t="str">
        <f t="shared" si="36"/>
        <v>Excelsa</v>
      </c>
      <c r="O824" t="str">
        <f t="shared" si="37"/>
        <v>Light</v>
      </c>
      <c r="P824" t="str">
        <f>_xlfn.XLOOKUP(Table1[[#This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8"/>
        <v>47.55</v>
      </c>
      <c r="N825" t="str">
        <f t="shared" si="36"/>
        <v>Liberica</v>
      </c>
      <c r="O825" t="str">
        <f t="shared" si="37"/>
        <v>Light</v>
      </c>
      <c r="P825" t="str">
        <f>_xlfn.XLOOKUP(Table1[[#This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8"/>
        <v>16.875</v>
      </c>
      <c r="N826" t="str">
        <f t="shared" si="36"/>
        <v>Arabica</v>
      </c>
      <c r="O826" t="str">
        <f t="shared" si="37"/>
        <v>Medium</v>
      </c>
      <c r="P826" t="str">
        <f>_xlfn.XLOOKUP(Table1[[#This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8"/>
        <v>29.849999999999998</v>
      </c>
      <c r="N827" t="str">
        <f t="shared" si="36"/>
        <v>Arabica</v>
      </c>
      <c r="O827" t="str">
        <f t="shared" si="37"/>
        <v>Dark</v>
      </c>
      <c r="P827" t="str">
        <f>_xlfn.XLOOKUP(Table1[[#This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8"/>
        <v>41.25</v>
      </c>
      <c r="N828" t="str">
        <f t="shared" si="36"/>
        <v>Excelsa</v>
      </c>
      <c r="O828" t="str">
        <f t="shared" si="37"/>
        <v>Medium</v>
      </c>
      <c r="P828" t="str">
        <f>_xlfn.XLOOKUP(Table1[[#This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8"/>
        <v>20.625</v>
      </c>
      <c r="N829" t="str">
        <f t="shared" si="36"/>
        <v>Excelsa</v>
      </c>
      <c r="O829" t="str">
        <f t="shared" si="37"/>
        <v>Medium</v>
      </c>
      <c r="P829" t="str">
        <f>_xlfn.XLOOKUP(Table1[[#This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8"/>
        <v>137.31</v>
      </c>
      <c r="N830" t="str">
        <f t="shared" si="36"/>
        <v>Arabica</v>
      </c>
      <c r="O830" t="str">
        <f t="shared" si="37"/>
        <v>Dark</v>
      </c>
      <c r="P830" t="str">
        <f>_xlfn.XLOOKUP(Table1[[#This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8"/>
        <v>2.9849999999999999</v>
      </c>
      <c r="N831" t="str">
        <f t="shared" si="36"/>
        <v>Arabica</v>
      </c>
      <c r="O831" t="str">
        <f t="shared" si="37"/>
        <v>Dark</v>
      </c>
      <c r="P831" t="str">
        <f>_xlfn.XLOOKUP(Table1[[#This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8"/>
        <v>27.5</v>
      </c>
      <c r="N832" t="str">
        <f t="shared" si="36"/>
        <v>Excelsa</v>
      </c>
      <c r="O832" t="str">
        <f t="shared" si="37"/>
        <v>Medium</v>
      </c>
      <c r="P832" t="str">
        <f>_xlfn.XLOOKUP(Table1[[#This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8"/>
        <v>5.97</v>
      </c>
      <c r="N833" t="str">
        <f t="shared" si="36"/>
        <v>Arabica</v>
      </c>
      <c r="O833" t="str">
        <f t="shared" si="37"/>
        <v>Dark</v>
      </c>
      <c r="P833" t="str">
        <f>_xlfn.XLOOKUP(Table1[[#This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8"/>
        <v>59.699999999999996</v>
      </c>
      <c r="N834" t="str">
        <f t="shared" si="36"/>
        <v>Robusta</v>
      </c>
      <c r="O834" t="str">
        <f t="shared" si="37"/>
        <v>Medium</v>
      </c>
      <c r="P834" t="str">
        <f>_xlfn.XLOOKUP(Table1[[#This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si="38"/>
        <v>82.339999999999989</v>
      </c>
      <c r="N835" t="str">
        <f t="shared" ref="N835:N898" si="39">IF(I835= "Rob","Robusta",IF(I835 = "Exc","Excelsa",IF(I835 ="Ara","Arabica",IF(I835 = "Lib","Liberica",""))))</f>
        <v>Robusta</v>
      </c>
      <c r="O835" t="str">
        <f t="shared" ref="O835:O898" si="40">IF(J835="M","Medium",IF(J835="L","Light",IF(J835 = "D","Dark","")))</f>
        <v>Dark</v>
      </c>
      <c r="P835" t="str">
        <f>_xlfn.XLOOKUP(Table1[[#This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ref="M836:M899" si="41">(L836*E836)</f>
        <v>22.884999999999998</v>
      </c>
      <c r="N836" t="str">
        <f t="shared" si="39"/>
        <v>Arabica</v>
      </c>
      <c r="O836" t="str">
        <f t="shared" si="40"/>
        <v>Dark</v>
      </c>
      <c r="P836" t="str">
        <f>_xlfn.XLOOKUP(Table1[[#This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41"/>
        <v>8.91</v>
      </c>
      <c r="N837" t="str">
        <f t="shared" si="39"/>
        <v>Excelsa</v>
      </c>
      <c r="O837" t="str">
        <f t="shared" si="40"/>
        <v>Light</v>
      </c>
      <c r="P837" t="str">
        <f>_xlfn.XLOOKUP(Table1[[#This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41"/>
        <v>11.94</v>
      </c>
      <c r="N838" t="str">
        <f t="shared" si="39"/>
        <v>Arabica</v>
      </c>
      <c r="O838" t="str">
        <f t="shared" si="40"/>
        <v>Dark</v>
      </c>
      <c r="P838" t="str">
        <f>_xlfn.XLOOKUP(Table1[[#This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41"/>
        <v>100.39499999999998</v>
      </c>
      <c r="N839" t="str">
        <f t="shared" si="39"/>
        <v>Liberica</v>
      </c>
      <c r="O839" t="str">
        <f t="shared" si="40"/>
        <v>Medium</v>
      </c>
      <c r="P839" t="str">
        <f>_xlfn.XLOOKUP(Table1[[#This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41"/>
        <v>114.42499999999998</v>
      </c>
      <c r="N840" t="str">
        <f t="shared" si="39"/>
        <v>Arabica</v>
      </c>
      <c r="O840" t="str">
        <f t="shared" si="40"/>
        <v>Dark</v>
      </c>
      <c r="P840" t="str">
        <f>_xlfn.XLOOKUP(Table1[[#This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41"/>
        <v>41.25</v>
      </c>
      <c r="N841" t="str">
        <f t="shared" si="39"/>
        <v>Excelsa</v>
      </c>
      <c r="O841" t="str">
        <f t="shared" si="40"/>
        <v>Medium</v>
      </c>
      <c r="P841" t="str">
        <f>_xlfn.XLOOKUP(Table1[[#This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41"/>
        <v>28.679999999999996</v>
      </c>
      <c r="N842" t="str">
        <f t="shared" si="39"/>
        <v>Robusta</v>
      </c>
      <c r="O842" t="str">
        <f t="shared" si="40"/>
        <v>Light</v>
      </c>
      <c r="P842" t="str">
        <f>_xlfn.XLOOKUP(Table1[[#This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41"/>
        <v>4.3650000000000002</v>
      </c>
      <c r="N843" t="str">
        <f t="shared" si="39"/>
        <v>Liberica</v>
      </c>
      <c r="O843" t="str">
        <f t="shared" si="40"/>
        <v>Medium</v>
      </c>
      <c r="P843" t="str">
        <f>_xlfn.XLOOKUP(Table1[[#This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41"/>
        <v>8.25</v>
      </c>
      <c r="N844" t="str">
        <f t="shared" si="39"/>
        <v>Excelsa</v>
      </c>
      <c r="O844" t="str">
        <f t="shared" si="40"/>
        <v>Medium</v>
      </c>
      <c r="P844" t="str">
        <f>_xlfn.XLOOKUP(Table1[[#This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41"/>
        <v>8.25</v>
      </c>
      <c r="N845" t="str">
        <f t="shared" si="39"/>
        <v>Excelsa</v>
      </c>
      <c r="O845" t="str">
        <f t="shared" si="40"/>
        <v>Medium</v>
      </c>
      <c r="P845" t="str">
        <f>_xlfn.XLOOKUP(Table1[[#This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41"/>
        <v>35.82</v>
      </c>
      <c r="N846" t="str">
        <f t="shared" si="39"/>
        <v>Arabica</v>
      </c>
      <c r="O846" t="str">
        <f t="shared" si="40"/>
        <v>Dark</v>
      </c>
      <c r="P846" t="str">
        <f>_xlfn.XLOOKUP(Table1[[#This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41"/>
        <v>167.67000000000002</v>
      </c>
      <c r="N847" t="str">
        <f t="shared" si="39"/>
        <v>Excelsa</v>
      </c>
      <c r="O847" t="str">
        <f t="shared" si="40"/>
        <v>Dark</v>
      </c>
      <c r="P847" t="str">
        <f>_xlfn.XLOOKUP(Table1[[#This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41"/>
        <v>51.749999999999993</v>
      </c>
      <c r="N848" t="str">
        <f t="shared" si="39"/>
        <v>Arabica</v>
      </c>
      <c r="O848" t="str">
        <f t="shared" si="40"/>
        <v>Medium</v>
      </c>
      <c r="P848" t="str">
        <f>_xlfn.XLOOKUP(Table1[[#This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41"/>
        <v>8.9550000000000001</v>
      </c>
      <c r="N849" t="str">
        <f t="shared" si="39"/>
        <v>Arabica</v>
      </c>
      <c r="O849" t="str">
        <f t="shared" si="40"/>
        <v>Dark</v>
      </c>
      <c r="P849" t="str">
        <f>_xlfn.XLOOKUP(Table1[[#This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41"/>
        <v>53.46</v>
      </c>
      <c r="N850" t="str">
        <f t="shared" si="39"/>
        <v>Excelsa</v>
      </c>
      <c r="O850" t="str">
        <f t="shared" si="40"/>
        <v>Light</v>
      </c>
      <c r="P850" t="str">
        <f>_xlfn.XLOOKUP(Table1[[#This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41"/>
        <v>23.31</v>
      </c>
      <c r="N851" t="str">
        <f t="shared" si="39"/>
        <v>Arabica</v>
      </c>
      <c r="O851" t="str">
        <f t="shared" si="40"/>
        <v>Light</v>
      </c>
      <c r="P851" t="str">
        <f>_xlfn.XLOOKUP(Table1[[#This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41"/>
        <v>6.75</v>
      </c>
      <c r="N852" t="str">
        <f t="shared" si="39"/>
        <v>Arabica</v>
      </c>
      <c r="O852" t="str">
        <f t="shared" si="40"/>
        <v>Medium</v>
      </c>
      <c r="P852" t="str">
        <f>_xlfn.XLOOKUP(Table1[[#This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41"/>
        <v>7.77</v>
      </c>
      <c r="N853" t="str">
        <f t="shared" si="39"/>
        <v>Liberica</v>
      </c>
      <c r="O853" t="str">
        <f t="shared" si="40"/>
        <v>Dark</v>
      </c>
      <c r="P853" t="str">
        <f>_xlfn.XLOOKUP(Table1[[#This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41"/>
        <v>119.13999999999999</v>
      </c>
      <c r="N854" t="str">
        <f t="shared" si="39"/>
        <v>Liberica</v>
      </c>
      <c r="O854" t="str">
        <f t="shared" si="40"/>
        <v>Dark</v>
      </c>
      <c r="P854" t="str">
        <f>_xlfn.XLOOKUP(Table1[[#This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41"/>
        <v>19.899999999999999</v>
      </c>
      <c r="N855" t="str">
        <f t="shared" si="39"/>
        <v>Arabica</v>
      </c>
      <c r="O855" t="str">
        <f t="shared" si="40"/>
        <v>Dark</v>
      </c>
      <c r="P855" t="str">
        <f>_xlfn.XLOOKUP(Table1[[#This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41"/>
        <v>35.849999999999994</v>
      </c>
      <c r="N856" t="str">
        <f t="shared" si="39"/>
        <v>Robusta</v>
      </c>
      <c r="O856" t="str">
        <f t="shared" si="40"/>
        <v>Light</v>
      </c>
      <c r="P856" t="str">
        <f>_xlfn.XLOOKUP(Table1[[#This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41"/>
        <v>89.35499999999999</v>
      </c>
      <c r="N857" t="str">
        <f t="shared" si="39"/>
        <v>Liberica</v>
      </c>
      <c r="O857" t="str">
        <f t="shared" si="40"/>
        <v>Dark</v>
      </c>
      <c r="P857" t="str">
        <f>_xlfn.XLOOKUP(Table1[[#This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41"/>
        <v>8.73</v>
      </c>
      <c r="N858" t="str">
        <f t="shared" si="39"/>
        <v>Liberica</v>
      </c>
      <c r="O858" t="str">
        <f t="shared" si="40"/>
        <v>Medium</v>
      </c>
      <c r="P858" t="str">
        <f>_xlfn.XLOOKUP(Table1[[#This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41"/>
        <v>137.42499999999998</v>
      </c>
      <c r="N859" t="str">
        <f t="shared" si="39"/>
        <v>Robusta</v>
      </c>
      <c r="O859" t="str">
        <f t="shared" si="40"/>
        <v>Light</v>
      </c>
      <c r="P859" t="str">
        <f>_xlfn.XLOOKUP(Table1[[#This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41"/>
        <v>34.92</v>
      </c>
      <c r="N860" t="str">
        <f t="shared" si="39"/>
        <v>Liberica</v>
      </c>
      <c r="O860" t="str">
        <f t="shared" si="40"/>
        <v>Medium</v>
      </c>
      <c r="P860" t="str">
        <f>_xlfn.XLOOKUP(Table1[[#This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41"/>
        <v>178.70999999999998</v>
      </c>
      <c r="N861" t="str">
        <f t="shared" si="39"/>
        <v>Arabica</v>
      </c>
      <c r="O861" t="str">
        <f t="shared" si="40"/>
        <v>Light</v>
      </c>
      <c r="P861" t="str">
        <f>_xlfn.XLOOKUP(Table1[[#This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41"/>
        <v>25.874999999999996</v>
      </c>
      <c r="N862" t="str">
        <f t="shared" si="39"/>
        <v>Arabica</v>
      </c>
      <c r="O862" t="str">
        <f t="shared" si="40"/>
        <v>Medium</v>
      </c>
      <c r="P862" t="str">
        <f>_xlfn.XLOOKUP(Table1[[#This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41"/>
        <v>77.699999999999989</v>
      </c>
      <c r="N863" t="str">
        <f t="shared" si="39"/>
        <v>Liberica</v>
      </c>
      <c r="O863" t="str">
        <f t="shared" si="40"/>
        <v>Dark</v>
      </c>
      <c r="P863" t="str">
        <f>_xlfn.XLOOKUP(Table1[[#This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41"/>
        <v>9.9499999999999993</v>
      </c>
      <c r="N864" t="str">
        <f t="shared" si="39"/>
        <v>Robusta</v>
      </c>
      <c r="O864" t="str">
        <f t="shared" si="40"/>
        <v>Medium</v>
      </c>
      <c r="P864" t="str">
        <f>_xlfn.XLOOKUP(Table1[[#This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41"/>
        <v>29.1</v>
      </c>
      <c r="N865" t="str">
        <f t="shared" si="39"/>
        <v>Liberica</v>
      </c>
      <c r="O865" t="str">
        <f t="shared" si="40"/>
        <v>Medium</v>
      </c>
      <c r="P865" t="str">
        <f>_xlfn.XLOOKUP(Table1[[#This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41"/>
        <v>21.509999999999998</v>
      </c>
      <c r="N866" t="str">
        <f t="shared" si="39"/>
        <v>Robusta</v>
      </c>
      <c r="O866" t="str">
        <f t="shared" si="40"/>
        <v>Light</v>
      </c>
      <c r="P866" t="str">
        <f>_xlfn.XLOOKUP(Table1[[#This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41"/>
        <v>6.75</v>
      </c>
      <c r="N867" t="str">
        <f t="shared" si="39"/>
        <v>Arabica</v>
      </c>
      <c r="O867" t="str">
        <f t="shared" si="40"/>
        <v>Medium</v>
      </c>
      <c r="P867" t="str">
        <f>_xlfn.XLOOKUP(Table1[[#This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41"/>
        <v>17.91</v>
      </c>
      <c r="N868" t="str">
        <f t="shared" si="39"/>
        <v>Arabica</v>
      </c>
      <c r="O868" t="str">
        <f t="shared" si="40"/>
        <v>Dark</v>
      </c>
      <c r="P868" t="str">
        <f>_xlfn.XLOOKUP(Table1[[#This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41"/>
        <v>29.784999999999997</v>
      </c>
      <c r="N869" t="str">
        <f t="shared" si="39"/>
        <v>Arabica</v>
      </c>
      <c r="O869" t="str">
        <f t="shared" si="40"/>
        <v>Light</v>
      </c>
      <c r="P869" t="str">
        <f>_xlfn.XLOOKUP(Table1[[#This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41"/>
        <v>41.25</v>
      </c>
      <c r="N870" t="str">
        <f t="shared" si="39"/>
        <v>Excelsa</v>
      </c>
      <c r="O870" t="str">
        <f t="shared" si="40"/>
        <v>Medium</v>
      </c>
      <c r="P870" t="str">
        <f>_xlfn.XLOOKUP(Table1[[#This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41"/>
        <v>17.91</v>
      </c>
      <c r="N871" t="str">
        <f t="shared" si="39"/>
        <v>Robusta</v>
      </c>
      <c r="O871" t="str">
        <f t="shared" si="40"/>
        <v>Medium</v>
      </c>
      <c r="P871" t="str">
        <f>_xlfn.XLOOKUP(Table1[[#This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41"/>
        <v>7.29</v>
      </c>
      <c r="N872" t="str">
        <f t="shared" si="39"/>
        <v>Excelsa</v>
      </c>
      <c r="O872" t="str">
        <f t="shared" si="40"/>
        <v>Dark</v>
      </c>
      <c r="P872" t="str">
        <f>_xlfn.XLOOKUP(Table1[[#This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41"/>
        <v>29.7</v>
      </c>
      <c r="N873" t="str">
        <f t="shared" si="39"/>
        <v>Excelsa</v>
      </c>
      <c r="O873" t="str">
        <f t="shared" si="40"/>
        <v>Light</v>
      </c>
      <c r="P873" t="str">
        <f>_xlfn.XLOOKUP(Table1[[#This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41"/>
        <v>22.5</v>
      </c>
      <c r="N874" t="str">
        <f t="shared" si="39"/>
        <v>Arabica</v>
      </c>
      <c r="O874" t="str">
        <f t="shared" si="40"/>
        <v>Medium</v>
      </c>
      <c r="P874" t="str">
        <f>_xlfn.XLOOKUP(Table1[[#This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41"/>
        <v>11.94</v>
      </c>
      <c r="N875" t="str">
        <f t="shared" si="39"/>
        <v>Robusta</v>
      </c>
      <c r="O875" t="str">
        <f t="shared" si="40"/>
        <v>Medium</v>
      </c>
      <c r="P875" t="str">
        <f>_xlfn.XLOOKUP(Table1[[#This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41"/>
        <v>25.9</v>
      </c>
      <c r="N876" t="str">
        <f t="shared" si="39"/>
        <v>Arabica</v>
      </c>
      <c r="O876" t="str">
        <f t="shared" si="40"/>
        <v>Light</v>
      </c>
      <c r="P876" t="str">
        <f>_xlfn.XLOOKUP(Table1[[#This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41"/>
        <v>43.650000000000006</v>
      </c>
      <c r="N877" t="str">
        <f t="shared" si="39"/>
        <v>Liberica</v>
      </c>
      <c r="O877" t="str">
        <f t="shared" si="40"/>
        <v>Medium</v>
      </c>
      <c r="P877" t="str">
        <f>_xlfn.XLOOKUP(Table1[[#This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41"/>
        <v>46.62</v>
      </c>
      <c r="N878" t="str">
        <f t="shared" si="39"/>
        <v>Arabica</v>
      </c>
      <c r="O878" t="str">
        <f t="shared" si="40"/>
        <v>Light</v>
      </c>
      <c r="P878" t="str">
        <f>_xlfn.XLOOKUP(Table1[[#This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41"/>
        <v>28.53</v>
      </c>
      <c r="N879" t="str">
        <f t="shared" si="39"/>
        <v>Liberica</v>
      </c>
      <c r="O879" t="str">
        <f t="shared" si="40"/>
        <v>Light</v>
      </c>
      <c r="P879" t="str">
        <f>_xlfn.XLOOKUP(Table1[[#This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41"/>
        <v>27.484999999999996</v>
      </c>
      <c r="N880" t="str">
        <f t="shared" si="39"/>
        <v>Robusta</v>
      </c>
      <c r="O880" t="str">
        <f t="shared" si="40"/>
        <v>Light</v>
      </c>
      <c r="P880" t="str">
        <f>_xlfn.XLOOKUP(Table1[[#This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41"/>
        <v>10.935</v>
      </c>
      <c r="N881" t="str">
        <f t="shared" si="39"/>
        <v>Excelsa</v>
      </c>
      <c r="O881" t="str">
        <f t="shared" si="40"/>
        <v>Dark</v>
      </c>
      <c r="P881" t="str">
        <f>_xlfn.XLOOKUP(Table1[[#This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41"/>
        <v>7.169999999999999</v>
      </c>
      <c r="N882" t="str">
        <f t="shared" si="39"/>
        <v>Robusta</v>
      </c>
      <c r="O882" t="str">
        <f t="shared" si="40"/>
        <v>Light</v>
      </c>
      <c r="P882" t="str">
        <f>_xlfn.XLOOKUP(Table1[[#This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41"/>
        <v>23.31</v>
      </c>
      <c r="N883" t="str">
        <f t="shared" si="39"/>
        <v>Arabica</v>
      </c>
      <c r="O883" t="str">
        <f t="shared" si="40"/>
        <v>Light</v>
      </c>
      <c r="P883" t="str">
        <f>_xlfn.XLOOKUP(Table1[[#This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41"/>
        <v>114.42499999999998</v>
      </c>
      <c r="N884" t="str">
        <f t="shared" si="39"/>
        <v>Arabica</v>
      </c>
      <c r="O884" t="str">
        <f t="shared" si="40"/>
        <v>Dark</v>
      </c>
      <c r="P884" t="str">
        <f>_xlfn.XLOOKUP(Table1[[#This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41"/>
        <v>77.624999999999986</v>
      </c>
      <c r="N885" t="str">
        <f t="shared" si="39"/>
        <v>Arabica</v>
      </c>
      <c r="O885" t="str">
        <f t="shared" si="40"/>
        <v>Medium</v>
      </c>
      <c r="P885" t="str">
        <f>_xlfn.XLOOKUP(Table1[[#This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41"/>
        <v>5.3699999999999992</v>
      </c>
      <c r="N886" t="str">
        <f t="shared" si="39"/>
        <v>Robusta</v>
      </c>
      <c r="O886" t="str">
        <f t="shared" si="40"/>
        <v>Dark</v>
      </c>
      <c r="P886" t="str">
        <f>_xlfn.XLOOKUP(Table1[[#This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41"/>
        <v>123.50999999999999</v>
      </c>
      <c r="N887" t="str">
        <f t="shared" si="39"/>
        <v>Robusta</v>
      </c>
      <c r="O887" t="str">
        <f t="shared" si="40"/>
        <v>Dark</v>
      </c>
      <c r="P887" t="str">
        <f>_xlfn.XLOOKUP(Table1[[#This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41"/>
        <v>17.46</v>
      </c>
      <c r="N888" t="str">
        <f t="shared" si="39"/>
        <v>Liberica</v>
      </c>
      <c r="O888" t="str">
        <f t="shared" si="40"/>
        <v>Medium</v>
      </c>
      <c r="P888" t="str">
        <f>_xlfn.XLOOKUP(Table1[[#This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41"/>
        <v>13.365</v>
      </c>
      <c r="N889" t="str">
        <f t="shared" si="39"/>
        <v>Excelsa</v>
      </c>
      <c r="O889" t="str">
        <f t="shared" si="40"/>
        <v>Light</v>
      </c>
      <c r="P889" t="str">
        <f>_xlfn.XLOOKUP(Table1[[#This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41"/>
        <v>7.77</v>
      </c>
      <c r="N890" t="str">
        <f t="shared" si="39"/>
        <v>Arabica</v>
      </c>
      <c r="O890" t="str">
        <f t="shared" si="40"/>
        <v>Light</v>
      </c>
      <c r="P890" t="str">
        <f>_xlfn.XLOOKUP(Table1[[#This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41"/>
        <v>2.6849999999999996</v>
      </c>
      <c r="N891" t="str">
        <f t="shared" si="39"/>
        <v>Robusta</v>
      </c>
      <c r="O891" t="str">
        <f t="shared" si="40"/>
        <v>Dark</v>
      </c>
      <c r="P891" t="str">
        <f>_xlfn.XLOOKUP(Table1[[#This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41"/>
        <v>20.584999999999997</v>
      </c>
      <c r="N892" t="str">
        <f t="shared" si="39"/>
        <v>Robusta</v>
      </c>
      <c r="O892" t="str">
        <f t="shared" si="40"/>
        <v>Dark</v>
      </c>
      <c r="P892" t="str">
        <f>_xlfn.XLOOKUP(Table1[[#This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41"/>
        <v>114.42499999999998</v>
      </c>
      <c r="N893" t="str">
        <f t="shared" si="39"/>
        <v>Arabica</v>
      </c>
      <c r="O893" t="str">
        <f t="shared" si="40"/>
        <v>Dark</v>
      </c>
      <c r="P893" t="str">
        <f>_xlfn.XLOOKUP(Table1[[#This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41"/>
        <v>20.625</v>
      </c>
      <c r="N894" t="str">
        <f t="shared" si="39"/>
        <v>Excelsa</v>
      </c>
      <c r="O894" t="str">
        <f t="shared" si="40"/>
        <v>Medium</v>
      </c>
      <c r="P894" t="str">
        <f>_xlfn.XLOOKUP(Table1[[#This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41"/>
        <v>57.06</v>
      </c>
      <c r="N895" t="str">
        <f t="shared" si="39"/>
        <v>Liberica</v>
      </c>
      <c r="O895" t="str">
        <f t="shared" si="40"/>
        <v>Light</v>
      </c>
      <c r="P895" t="str">
        <f>_xlfn.XLOOKUP(Table1[[#This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41"/>
        <v>82.339999999999989</v>
      </c>
      <c r="N896" t="str">
        <f t="shared" si="39"/>
        <v>Robusta</v>
      </c>
      <c r="O896" t="str">
        <f t="shared" si="40"/>
        <v>Dark</v>
      </c>
      <c r="P896" t="str">
        <f>_xlfn.XLOOKUP(Table1[[#This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41"/>
        <v>158.12499999999997</v>
      </c>
      <c r="N897" t="str">
        <f t="shared" si="39"/>
        <v>Excelsa</v>
      </c>
      <c r="O897" t="str">
        <f t="shared" si="40"/>
        <v>Medium</v>
      </c>
      <c r="P897" t="str">
        <f>_xlfn.XLOOKUP(Table1[[#This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41"/>
        <v>32.22</v>
      </c>
      <c r="N898" t="str">
        <f t="shared" si="39"/>
        <v>Robusta</v>
      </c>
      <c r="O898" t="str">
        <f t="shared" si="40"/>
        <v>Dark</v>
      </c>
      <c r="P898" t="str">
        <f>_xlfn.XLOOKUP(Table1[[#This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si="41"/>
        <v>24.3</v>
      </c>
      <c r="N899" t="str">
        <f t="shared" ref="N899:N962" si="42">IF(I899= "Rob","Robusta",IF(I899 = "Exc","Excelsa",IF(I899 ="Ara","Arabica",IF(I899 = "Lib","Liberica",""))))</f>
        <v>Excelsa</v>
      </c>
      <c r="O899" t="str">
        <f t="shared" ref="O899:O962" si="43">IF(J899="M","Medium",IF(J899="L","Light",IF(J899 = "D","Dark","")))</f>
        <v>Dark</v>
      </c>
      <c r="P899" t="str">
        <f>_xlfn.XLOOKUP(Table1[[#This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ref="M900:M963" si="44">(L900*E900)</f>
        <v>35.849999999999994</v>
      </c>
      <c r="N900" t="str">
        <f t="shared" si="42"/>
        <v>Robusta</v>
      </c>
      <c r="O900" t="str">
        <f t="shared" si="43"/>
        <v>Light</v>
      </c>
      <c r="P900" t="str">
        <f>_xlfn.XLOOKUP(Table1[[#This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4"/>
        <v>72.75</v>
      </c>
      <c r="N901" t="str">
        <f t="shared" si="42"/>
        <v>Liberica</v>
      </c>
      <c r="O901" t="str">
        <f t="shared" si="43"/>
        <v>Medium</v>
      </c>
      <c r="P901" t="str">
        <f>_xlfn.XLOOKUP(Table1[[#This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4"/>
        <v>47.55</v>
      </c>
      <c r="N902" t="str">
        <f t="shared" si="42"/>
        <v>Liberica</v>
      </c>
      <c r="O902" t="str">
        <f t="shared" si="43"/>
        <v>Light</v>
      </c>
      <c r="P902" t="str">
        <f>_xlfn.XLOOKUP(Table1[[#This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4"/>
        <v>3.5849999999999995</v>
      </c>
      <c r="N903" t="str">
        <f t="shared" si="42"/>
        <v>Robusta</v>
      </c>
      <c r="O903" t="str">
        <f t="shared" si="43"/>
        <v>Light</v>
      </c>
      <c r="P903" t="str">
        <f>_xlfn.XLOOKUP(Table1[[#This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4"/>
        <v>158.12499999999997</v>
      </c>
      <c r="N904" t="str">
        <f t="shared" si="42"/>
        <v>Excelsa</v>
      </c>
      <c r="O904" t="str">
        <f t="shared" si="43"/>
        <v>Medium</v>
      </c>
      <c r="P904" t="str">
        <f>_xlfn.XLOOKUP(Table1[[#This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4"/>
        <v>17.46</v>
      </c>
      <c r="N905" t="str">
        <f t="shared" si="42"/>
        <v>Liberica</v>
      </c>
      <c r="O905" t="str">
        <f t="shared" si="43"/>
        <v>Medium</v>
      </c>
      <c r="P905" t="str">
        <f>_xlfn.XLOOKUP(Table1[[#This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4"/>
        <v>148.92499999999998</v>
      </c>
      <c r="N906" t="str">
        <f t="shared" si="42"/>
        <v>Arabica</v>
      </c>
      <c r="O906" t="str">
        <f t="shared" si="43"/>
        <v>Light</v>
      </c>
      <c r="P906" t="str">
        <f>_xlfn.XLOOKUP(Table1[[#This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4"/>
        <v>40.5</v>
      </c>
      <c r="N907" t="str">
        <f t="shared" si="42"/>
        <v>Arabica</v>
      </c>
      <c r="O907" t="str">
        <f t="shared" si="43"/>
        <v>Medium</v>
      </c>
      <c r="P907" t="str">
        <f>_xlfn.XLOOKUP(Table1[[#This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4"/>
        <v>27</v>
      </c>
      <c r="N908" t="str">
        <f t="shared" si="42"/>
        <v>Arabica</v>
      </c>
      <c r="O908" t="str">
        <f t="shared" si="43"/>
        <v>Medium</v>
      </c>
      <c r="P908" t="str">
        <f>_xlfn.XLOOKUP(Table1[[#This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4"/>
        <v>38.849999999999994</v>
      </c>
      <c r="N909" t="str">
        <f t="shared" si="42"/>
        <v>Liberica</v>
      </c>
      <c r="O909" t="str">
        <f t="shared" si="43"/>
        <v>Dark</v>
      </c>
      <c r="P909" t="str">
        <f>_xlfn.XLOOKUP(Table1[[#This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4"/>
        <v>59.75</v>
      </c>
      <c r="N910" t="str">
        <f t="shared" si="42"/>
        <v>Robusta</v>
      </c>
      <c r="O910" t="str">
        <f t="shared" si="43"/>
        <v>Light</v>
      </c>
      <c r="P910" t="str">
        <f>_xlfn.XLOOKUP(Table1[[#This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4"/>
        <v>10.754999999999999</v>
      </c>
      <c r="N911" t="str">
        <f t="shared" si="42"/>
        <v>Robusta</v>
      </c>
      <c r="O911" t="str">
        <f t="shared" si="43"/>
        <v>Light</v>
      </c>
      <c r="P911" t="str">
        <f>_xlfn.XLOOKUP(Table1[[#This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4"/>
        <v>91.539999999999992</v>
      </c>
      <c r="N912" t="str">
        <f t="shared" si="42"/>
        <v>Arabica</v>
      </c>
      <c r="O912" t="str">
        <f t="shared" si="43"/>
        <v>Dark</v>
      </c>
      <c r="P912" t="str">
        <f>_xlfn.XLOOKUP(Table1[[#This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4"/>
        <v>45</v>
      </c>
      <c r="N913" t="str">
        <f t="shared" si="42"/>
        <v>Arabica</v>
      </c>
      <c r="O913" t="str">
        <f t="shared" si="43"/>
        <v>Medium</v>
      </c>
      <c r="P913" t="str">
        <f>_xlfn.XLOOKUP(Table1[[#This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4"/>
        <v>137.31</v>
      </c>
      <c r="N914" t="str">
        <f t="shared" si="42"/>
        <v>Robusta</v>
      </c>
      <c r="O914" t="str">
        <f t="shared" si="43"/>
        <v>Medium</v>
      </c>
      <c r="P914" t="str">
        <f>_xlfn.XLOOKUP(Table1[[#This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4"/>
        <v>6.75</v>
      </c>
      <c r="N915" t="str">
        <f t="shared" si="42"/>
        <v>Arabica</v>
      </c>
      <c r="O915" t="str">
        <f t="shared" si="43"/>
        <v>Medium</v>
      </c>
      <c r="P915" t="str">
        <f>_xlfn.XLOOKUP(Table1[[#This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4"/>
        <v>45</v>
      </c>
      <c r="N916" t="str">
        <f t="shared" si="42"/>
        <v>Arabica</v>
      </c>
      <c r="O916" t="str">
        <f t="shared" si="43"/>
        <v>Medium</v>
      </c>
      <c r="P916" t="str">
        <f>_xlfn.XLOOKUP(Table1[[#This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4"/>
        <v>83.835000000000008</v>
      </c>
      <c r="N917" t="str">
        <f t="shared" si="42"/>
        <v>Excelsa</v>
      </c>
      <c r="O917" t="str">
        <f t="shared" si="43"/>
        <v>Dark</v>
      </c>
      <c r="P917" t="str">
        <f>_xlfn.XLOOKUP(Table1[[#This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4"/>
        <v>3.645</v>
      </c>
      <c r="N918" t="str">
        <f t="shared" si="42"/>
        <v>Excelsa</v>
      </c>
      <c r="O918" t="str">
        <f t="shared" si="43"/>
        <v>Dark</v>
      </c>
      <c r="P918" t="str">
        <f>_xlfn.XLOOKUP(Table1[[#This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4"/>
        <v>6.75</v>
      </c>
      <c r="N919" t="str">
        <f t="shared" si="42"/>
        <v>Arabica</v>
      </c>
      <c r="O919" t="str">
        <f t="shared" si="43"/>
        <v>Medium</v>
      </c>
      <c r="P919" t="str">
        <f>_xlfn.XLOOKUP(Table1[[#This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4"/>
        <v>21.87</v>
      </c>
      <c r="N920" t="str">
        <f t="shared" si="42"/>
        <v>Excelsa</v>
      </c>
      <c r="O920" t="str">
        <f t="shared" si="43"/>
        <v>Dark</v>
      </c>
      <c r="P920" t="str">
        <f>_xlfn.XLOOKUP(Table1[[#This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4"/>
        <v>13.424999999999997</v>
      </c>
      <c r="N921" t="str">
        <f t="shared" si="42"/>
        <v>Robusta</v>
      </c>
      <c r="O921" t="str">
        <f t="shared" si="43"/>
        <v>Dark</v>
      </c>
      <c r="P921" t="str">
        <f>_xlfn.XLOOKUP(Table1[[#This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4"/>
        <v>123.50999999999999</v>
      </c>
      <c r="N922" t="str">
        <f t="shared" si="42"/>
        <v>Robusta</v>
      </c>
      <c r="O922" t="str">
        <f t="shared" si="43"/>
        <v>Dark</v>
      </c>
      <c r="P922" t="str">
        <f>_xlfn.XLOOKUP(Table1[[#This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4"/>
        <v>7.77</v>
      </c>
      <c r="N923" t="str">
        <f t="shared" si="42"/>
        <v>Liberica</v>
      </c>
      <c r="O923" t="str">
        <f t="shared" si="43"/>
        <v>Dark</v>
      </c>
      <c r="P923" t="str">
        <f>_xlfn.XLOOKUP(Table1[[#This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4"/>
        <v>67.5</v>
      </c>
      <c r="N924" t="str">
        <f t="shared" si="42"/>
        <v>Arabica</v>
      </c>
      <c r="O924" t="str">
        <f t="shared" si="43"/>
        <v>Medium</v>
      </c>
      <c r="P924" t="str">
        <f>_xlfn.XLOOKUP(Table1[[#This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4"/>
        <v>27.945</v>
      </c>
      <c r="N925" t="str">
        <f t="shared" si="42"/>
        <v>Excelsa</v>
      </c>
      <c r="O925" t="str">
        <f t="shared" si="43"/>
        <v>Dark</v>
      </c>
      <c r="P925" t="str">
        <f>_xlfn.XLOOKUP(Table1[[#This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4"/>
        <v>89.35499999999999</v>
      </c>
      <c r="N926" t="str">
        <f t="shared" si="42"/>
        <v>Arabica</v>
      </c>
      <c r="O926" t="str">
        <f t="shared" si="43"/>
        <v>Light</v>
      </c>
      <c r="P926" t="str">
        <f>_xlfn.XLOOKUP(Table1[[#This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4"/>
        <v>20.25</v>
      </c>
      <c r="N927" t="str">
        <f t="shared" si="42"/>
        <v>Arabica</v>
      </c>
      <c r="O927" t="str">
        <f t="shared" si="43"/>
        <v>Medium</v>
      </c>
      <c r="P927" t="str">
        <f>_xlfn.XLOOKUP(Table1[[#This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4"/>
        <v>33.75</v>
      </c>
      <c r="N928" t="str">
        <f t="shared" si="42"/>
        <v>Arabica</v>
      </c>
      <c r="O928" t="str">
        <f t="shared" si="43"/>
        <v>Medium</v>
      </c>
      <c r="P928" t="str">
        <f>_xlfn.XLOOKUP(Table1[[#This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4"/>
        <v>111.78</v>
      </c>
      <c r="N929" t="str">
        <f t="shared" si="42"/>
        <v>Excelsa</v>
      </c>
      <c r="O929" t="str">
        <f t="shared" si="43"/>
        <v>Dark</v>
      </c>
      <c r="P929" t="str">
        <f>_xlfn.XLOOKUP(Table1[[#This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4"/>
        <v>63.249999999999993</v>
      </c>
      <c r="N930" t="str">
        <f t="shared" si="42"/>
        <v>Excelsa</v>
      </c>
      <c r="O930" t="str">
        <f t="shared" si="43"/>
        <v>Medium</v>
      </c>
      <c r="P930" t="str">
        <f>_xlfn.XLOOKUP(Table1[[#This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4"/>
        <v>8.91</v>
      </c>
      <c r="N931" t="str">
        <f t="shared" si="42"/>
        <v>Excelsa</v>
      </c>
      <c r="O931" t="str">
        <f t="shared" si="43"/>
        <v>Light</v>
      </c>
      <c r="P931" t="str">
        <f>_xlfn.XLOOKUP(Table1[[#This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4"/>
        <v>12.15</v>
      </c>
      <c r="N932" t="str">
        <f t="shared" si="42"/>
        <v>Excelsa</v>
      </c>
      <c r="O932" t="str">
        <f t="shared" si="43"/>
        <v>Dark</v>
      </c>
      <c r="P932" t="str">
        <f>_xlfn.XLOOKUP(Table1[[#This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4"/>
        <v>23.88</v>
      </c>
      <c r="N933" t="str">
        <f t="shared" si="42"/>
        <v>Arabica</v>
      </c>
      <c r="O933" t="str">
        <f t="shared" si="43"/>
        <v>Dark</v>
      </c>
      <c r="P933" t="str">
        <f>_xlfn.XLOOKUP(Table1[[#This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4"/>
        <v>55</v>
      </c>
      <c r="N934" t="str">
        <f t="shared" si="42"/>
        <v>Excelsa</v>
      </c>
      <c r="O934" t="str">
        <f t="shared" si="43"/>
        <v>Medium</v>
      </c>
      <c r="P934" t="str">
        <f>_xlfn.XLOOKUP(Table1[[#This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4"/>
        <v>26.849999999999998</v>
      </c>
      <c r="N935" t="str">
        <f t="shared" si="42"/>
        <v>Robusta</v>
      </c>
      <c r="O935" t="str">
        <f t="shared" si="43"/>
        <v>Dark</v>
      </c>
      <c r="P935" t="str">
        <f>_xlfn.XLOOKUP(Table1[[#This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4"/>
        <v>114.42499999999998</v>
      </c>
      <c r="N936" t="str">
        <f t="shared" si="42"/>
        <v>Robusta</v>
      </c>
      <c r="O936" t="str">
        <f t="shared" si="43"/>
        <v>Medium</v>
      </c>
      <c r="P936" t="str">
        <f>_xlfn.XLOOKUP(Table1[[#This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4"/>
        <v>155.24999999999997</v>
      </c>
      <c r="N937" t="str">
        <f t="shared" si="42"/>
        <v>Arabica</v>
      </c>
      <c r="O937" t="str">
        <f t="shared" si="43"/>
        <v>Medium</v>
      </c>
      <c r="P937" t="str">
        <f>_xlfn.XLOOKUP(Table1[[#This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4"/>
        <v>23.31</v>
      </c>
      <c r="N938" t="str">
        <f t="shared" si="42"/>
        <v>Liberica</v>
      </c>
      <c r="O938" t="str">
        <f t="shared" si="43"/>
        <v>Dark</v>
      </c>
      <c r="P938" t="str">
        <f>_xlfn.XLOOKUP(Table1[[#This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4"/>
        <v>91.539999999999992</v>
      </c>
      <c r="N939" t="str">
        <f t="shared" si="42"/>
        <v>Robusta</v>
      </c>
      <c r="O939" t="str">
        <f t="shared" si="43"/>
        <v>Medium</v>
      </c>
      <c r="P939" t="str">
        <f>_xlfn.XLOOKUP(Table1[[#This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4"/>
        <v>74.25</v>
      </c>
      <c r="N940" t="str">
        <f t="shared" si="42"/>
        <v>Excelsa</v>
      </c>
      <c r="O940" t="str">
        <f t="shared" si="43"/>
        <v>Light</v>
      </c>
      <c r="P940" t="str">
        <f>_xlfn.XLOOKUP(Table1[[#This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4"/>
        <v>28.53</v>
      </c>
      <c r="N941" t="str">
        <f t="shared" si="42"/>
        <v>Liberica</v>
      </c>
      <c r="O941" t="str">
        <f t="shared" si="43"/>
        <v>Light</v>
      </c>
      <c r="P941" t="str">
        <f>_xlfn.XLOOKUP(Table1[[#This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4"/>
        <v>14.339999999999998</v>
      </c>
      <c r="N942" t="str">
        <f t="shared" si="42"/>
        <v>Robusta</v>
      </c>
      <c r="O942" t="str">
        <f t="shared" si="43"/>
        <v>Light</v>
      </c>
      <c r="P942" t="str">
        <f>_xlfn.XLOOKUP(Table1[[#This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4"/>
        <v>15.54</v>
      </c>
      <c r="N943" t="str">
        <f t="shared" si="42"/>
        <v>Arabica</v>
      </c>
      <c r="O943" t="str">
        <f t="shared" si="43"/>
        <v>Light</v>
      </c>
      <c r="P943" t="str">
        <f>_xlfn.XLOOKUP(Table1[[#This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4"/>
        <v>35.849999999999994</v>
      </c>
      <c r="N944" t="str">
        <f t="shared" si="42"/>
        <v>Robusta</v>
      </c>
      <c r="O944" t="str">
        <f t="shared" si="43"/>
        <v>Light</v>
      </c>
      <c r="P944" t="str">
        <f>_xlfn.XLOOKUP(Table1[[#This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4"/>
        <v>46.62</v>
      </c>
      <c r="N945" t="str">
        <f t="shared" si="42"/>
        <v>Arabica</v>
      </c>
      <c r="O945" t="str">
        <f t="shared" si="43"/>
        <v>Light</v>
      </c>
      <c r="P945" t="str">
        <f>_xlfn.XLOOKUP(Table1[[#This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4"/>
        <v>35.849999999999994</v>
      </c>
      <c r="N946" t="str">
        <f t="shared" si="42"/>
        <v>Robusta</v>
      </c>
      <c r="O946" t="str">
        <f t="shared" si="43"/>
        <v>Light</v>
      </c>
      <c r="P946" t="str">
        <f>_xlfn.XLOOKUP(Table1[[#This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4"/>
        <v>119.13999999999999</v>
      </c>
      <c r="N947" t="str">
        <f t="shared" si="42"/>
        <v>Liberica</v>
      </c>
      <c r="O947" t="str">
        <f t="shared" si="43"/>
        <v>Dark</v>
      </c>
      <c r="P947" t="str">
        <f>_xlfn.XLOOKUP(Table1[[#This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4"/>
        <v>23.31</v>
      </c>
      <c r="N948" t="str">
        <f t="shared" si="42"/>
        <v>Liberica</v>
      </c>
      <c r="O948" t="str">
        <f t="shared" si="43"/>
        <v>Dark</v>
      </c>
      <c r="P948" t="str">
        <f>_xlfn.XLOOKUP(Table1[[#This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4"/>
        <v>11.25</v>
      </c>
      <c r="N949" t="str">
        <f t="shared" si="42"/>
        <v>Arabica</v>
      </c>
      <c r="O949" t="str">
        <f t="shared" si="43"/>
        <v>Medium</v>
      </c>
      <c r="P949" t="str">
        <f>_xlfn.XLOOKUP(Table1[[#This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4"/>
        <v>83.835000000000008</v>
      </c>
      <c r="N950" t="str">
        <f t="shared" si="42"/>
        <v>Excelsa</v>
      </c>
      <c r="O950" t="str">
        <f t="shared" si="43"/>
        <v>Dark</v>
      </c>
      <c r="P950" t="str">
        <f>_xlfn.XLOOKUP(Table1[[#This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4"/>
        <v>109.93999999999998</v>
      </c>
      <c r="N951" t="str">
        <f t="shared" si="42"/>
        <v>Robusta</v>
      </c>
      <c r="O951" t="str">
        <f t="shared" si="43"/>
        <v>Light</v>
      </c>
      <c r="P951" t="str">
        <f>_xlfn.XLOOKUP(Table1[[#This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4"/>
        <v>14.339999999999998</v>
      </c>
      <c r="N952" t="str">
        <f t="shared" si="42"/>
        <v>Robusta</v>
      </c>
      <c r="O952" t="str">
        <f t="shared" si="43"/>
        <v>Light</v>
      </c>
      <c r="P952" t="str">
        <f>_xlfn.XLOOKUP(Table1[[#This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4"/>
        <v>21.509999999999998</v>
      </c>
      <c r="N953" t="str">
        <f t="shared" si="42"/>
        <v>Robusta</v>
      </c>
      <c r="O953" t="str">
        <f t="shared" si="43"/>
        <v>Light</v>
      </c>
      <c r="P953" t="str">
        <f>_xlfn.XLOOKUP(Table1[[#This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4"/>
        <v>22.5</v>
      </c>
      <c r="N954" t="str">
        <f t="shared" si="42"/>
        <v>Arabica</v>
      </c>
      <c r="O954" t="str">
        <f t="shared" si="43"/>
        <v>Medium</v>
      </c>
      <c r="P954" t="str">
        <f>_xlfn.XLOOKUP(Table1[[#This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4"/>
        <v>3.8849999999999998</v>
      </c>
      <c r="N955" t="str">
        <f t="shared" si="42"/>
        <v>Arabica</v>
      </c>
      <c r="O955" t="str">
        <f t="shared" si="43"/>
        <v>Light</v>
      </c>
      <c r="P955" t="str">
        <f>_xlfn.XLOOKUP(Table1[[#This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4"/>
        <v>27.945</v>
      </c>
      <c r="N956" t="str">
        <f t="shared" si="42"/>
        <v>Excelsa</v>
      </c>
      <c r="O956" t="str">
        <f t="shared" si="43"/>
        <v>Dark</v>
      </c>
      <c r="P956" t="str">
        <f>_xlfn.XLOOKUP(Table1[[#This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4"/>
        <v>170.77499999999998</v>
      </c>
      <c r="N957" t="str">
        <f t="shared" si="42"/>
        <v>Excelsa</v>
      </c>
      <c r="O957" t="str">
        <f t="shared" si="43"/>
        <v>Light</v>
      </c>
      <c r="P957" t="str">
        <f>_xlfn.XLOOKUP(Table1[[#This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4"/>
        <v>54.969999999999992</v>
      </c>
      <c r="N958" t="str">
        <f t="shared" si="42"/>
        <v>Robusta</v>
      </c>
      <c r="O958" t="str">
        <f t="shared" si="43"/>
        <v>Light</v>
      </c>
      <c r="P958" t="str">
        <f>_xlfn.XLOOKUP(Table1[[#This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4"/>
        <v>14.85</v>
      </c>
      <c r="N959" t="str">
        <f t="shared" si="42"/>
        <v>Excelsa</v>
      </c>
      <c r="O959" t="str">
        <f t="shared" si="43"/>
        <v>Light</v>
      </c>
      <c r="P959" t="str">
        <f>_xlfn.XLOOKUP(Table1[[#This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4"/>
        <v>7.77</v>
      </c>
      <c r="N960" t="str">
        <f t="shared" si="42"/>
        <v>Arabica</v>
      </c>
      <c r="O960" t="str">
        <f t="shared" si="43"/>
        <v>Light</v>
      </c>
      <c r="P960" t="str">
        <f>_xlfn.XLOOKUP(Table1[[#This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4"/>
        <v>23.774999999999999</v>
      </c>
      <c r="N961" t="str">
        <f t="shared" si="42"/>
        <v>Liberica</v>
      </c>
      <c r="O961" t="str">
        <f t="shared" si="43"/>
        <v>Light</v>
      </c>
      <c r="P961" t="str">
        <f>_xlfn.XLOOKUP(Table1[[#This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4"/>
        <v>79.25</v>
      </c>
      <c r="N962" t="str">
        <f t="shared" si="42"/>
        <v>Liberica</v>
      </c>
      <c r="O962" t="str">
        <f t="shared" si="43"/>
        <v>Light</v>
      </c>
      <c r="P962" t="str">
        <f>_xlfn.XLOOKUP(Table1[[#This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si="44"/>
        <v>45.769999999999996</v>
      </c>
      <c r="N963" t="str">
        <f t="shared" ref="N963:N1001" si="45">IF(I963= "Rob","Robusta",IF(I963 = "Exc","Excelsa",IF(I963 ="Ara","Arabica",IF(I963 = "Lib","Liberica",""))))</f>
        <v>Arabica</v>
      </c>
      <c r="O963" t="str">
        <f t="shared" ref="O963:O1001" si="46">IF(J963="M","Medium",IF(J963="L","Light",IF(J963 = "D","Dark","")))</f>
        <v>Dark</v>
      </c>
      <c r="P963" t="str">
        <f>_xlfn.XLOOKUP(Table1[[#This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ref="M964:M1001" si="47">(L964*E964)</f>
        <v>8.9499999999999993</v>
      </c>
      <c r="N964" t="str">
        <f t="shared" si="45"/>
        <v>Robusta</v>
      </c>
      <c r="O964" t="str">
        <f t="shared" si="46"/>
        <v>Dark</v>
      </c>
      <c r="P964" t="str">
        <f>_xlfn.XLOOKUP(Table1[[#This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7"/>
        <v>23.88</v>
      </c>
      <c r="N965" t="str">
        <f t="shared" si="45"/>
        <v>Robusta</v>
      </c>
      <c r="O965" t="str">
        <f t="shared" si="46"/>
        <v>Medium</v>
      </c>
      <c r="P965" t="str">
        <f>_xlfn.XLOOKUP(Table1[[#This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7"/>
        <v>22.274999999999999</v>
      </c>
      <c r="N966" t="str">
        <f t="shared" si="45"/>
        <v>Excelsa</v>
      </c>
      <c r="O966" t="str">
        <f t="shared" si="46"/>
        <v>Light</v>
      </c>
      <c r="P966" t="str">
        <f>_xlfn.XLOOKUP(Table1[[#This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7"/>
        <v>29.849999999999998</v>
      </c>
      <c r="N967" t="str">
        <f t="shared" si="45"/>
        <v>Robusta</v>
      </c>
      <c r="O967" t="str">
        <f t="shared" si="46"/>
        <v>Medium</v>
      </c>
      <c r="P967" t="str">
        <f>_xlfn.XLOOKUP(Table1[[#This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7"/>
        <v>53.46</v>
      </c>
      <c r="N968" t="str">
        <f t="shared" si="45"/>
        <v>Excelsa</v>
      </c>
      <c r="O968" t="str">
        <f t="shared" si="46"/>
        <v>Light</v>
      </c>
      <c r="P968" t="str">
        <f>_xlfn.XLOOKUP(Table1[[#This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7"/>
        <v>2.6849999999999996</v>
      </c>
      <c r="N969" t="str">
        <f t="shared" si="45"/>
        <v>Robusta</v>
      </c>
      <c r="O969" t="str">
        <f t="shared" si="46"/>
        <v>Dark</v>
      </c>
      <c r="P969" t="str">
        <f>_xlfn.XLOOKUP(Table1[[#This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7"/>
        <v>5.97</v>
      </c>
      <c r="N970" t="str">
        <f t="shared" si="45"/>
        <v>Robusta</v>
      </c>
      <c r="O970" t="str">
        <f t="shared" si="46"/>
        <v>Medium</v>
      </c>
      <c r="P970" t="str">
        <f>_xlfn.XLOOKUP(Table1[[#This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7"/>
        <v>12.95</v>
      </c>
      <c r="N971" t="str">
        <f t="shared" si="45"/>
        <v>Liberica</v>
      </c>
      <c r="O971" t="str">
        <f t="shared" si="46"/>
        <v>Dark</v>
      </c>
      <c r="P971" t="str">
        <f>_xlfn.XLOOKUP(Table1[[#This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7"/>
        <v>8.25</v>
      </c>
      <c r="N972" t="str">
        <f t="shared" si="45"/>
        <v>Excelsa</v>
      </c>
      <c r="O972" t="str">
        <f t="shared" si="46"/>
        <v>Medium</v>
      </c>
      <c r="P972" t="str">
        <f>_xlfn.XLOOKUP(Table1[[#This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7"/>
        <v>148.92499999999998</v>
      </c>
      <c r="N973" t="str">
        <f t="shared" si="45"/>
        <v>Arabica</v>
      </c>
      <c r="O973" t="str">
        <f t="shared" si="46"/>
        <v>Light</v>
      </c>
      <c r="P973" t="str">
        <f>_xlfn.XLOOKUP(Table1[[#This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7"/>
        <v>89.35499999999999</v>
      </c>
      <c r="N974" t="str">
        <f t="shared" si="45"/>
        <v>Arabica</v>
      </c>
      <c r="O974" t="str">
        <f t="shared" si="46"/>
        <v>Light</v>
      </c>
      <c r="P974" t="str">
        <f>_xlfn.XLOOKUP(Table1[[#This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7"/>
        <v>87.300000000000011</v>
      </c>
      <c r="N975" t="str">
        <f t="shared" si="45"/>
        <v>Liberica</v>
      </c>
      <c r="O975" t="str">
        <f t="shared" si="46"/>
        <v>Medium</v>
      </c>
      <c r="P975" t="str">
        <f>_xlfn.XLOOKUP(Table1[[#This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7"/>
        <v>5.3699999999999992</v>
      </c>
      <c r="N976" t="str">
        <f t="shared" si="45"/>
        <v>Robusta</v>
      </c>
      <c r="O976" t="str">
        <f t="shared" si="46"/>
        <v>Dark</v>
      </c>
      <c r="P976" t="str">
        <f>_xlfn.XLOOKUP(Table1[[#This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7"/>
        <v>8.9550000000000001</v>
      </c>
      <c r="N977" t="str">
        <f t="shared" si="45"/>
        <v>Arabica</v>
      </c>
      <c r="O977" t="str">
        <f t="shared" si="46"/>
        <v>Dark</v>
      </c>
      <c r="P977" t="str">
        <f>_xlfn.XLOOKUP(Table1[[#This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7"/>
        <v>137.42499999999998</v>
      </c>
      <c r="N978" t="str">
        <f t="shared" si="45"/>
        <v>Robusta</v>
      </c>
      <c r="O978" t="str">
        <f t="shared" si="46"/>
        <v>Light</v>
      </c>
      <c r="P978" t="str">
        <f>_xlfn.XLOOKUP(Table1[[#This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7"/>
        <v>59.75</v>
      </c>
      <c r="N979" t="str">
        <f t="shared" si="45"/>
        <v>Robusta</v>
      </c>
      <c r="O979" t="str">
        <f t="shared" si="46"/>
        <v>Light</v>
      </c>
      <c r="P979" t="str">
        <f>_xlfn.XLOOKUP(Table1[[#This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7"/>
        <v>23.31</v>
      </c>
      <c r="N980" t="str">
        <f t="shared" si="45"/>
        <v>Arabica</v>
      </c>
      <c r="O980" t="str">
        <f t="shared" si="46"/>
        <v>Light</v>
      </c>
      <c r="P980" t="str">
        <f>_xlfn.XLOOKUP(Table1[[#This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7"/>
        <v>10.739999999999998</v>
      </c>
      <c r="N981" t="str">
        <f t="shared" si="45"/>
        <v>Robusta</v>
      </c>
      <c r="O981" t="str">
        <f t="shared" si="46"/>
        <v>Dark</v>
      </c>
      <c r="P981" t="str">
        <f>_xlfn.XLOOKUP(Table1[[#This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7"/>
        <v>167.67000000000002</v>
      </c>
      <c r="N982" t="str">
        <f t="shared" si="45"/>
        <v>Excelsa</v>
      </c>
      <c r="O982" t="str">
        <f t="shared" si="46"/>
        <v>Dark</v>
      </c>
      <c r="P982" t="str">
        <f>_xlfn.XLOOKUP(Table1[[#This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7"/>
        <v>21.87</v>
      </c>
      <c r="N983" t="str">
        <f t="shared" si="45"/>
        <v>Excelsa</v>
      </c>
      <c r="O983" t="str">
        <f t="shared" si="46"/>
        <v>Dark</v>
      </c>
      <c r="P983" t="str">
        <f>_xlfn.XLOOKUP(Table1[[#This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7"/>
        <v>23.9</v>
      </c>
      <c r="N984" t="str">
        <f t="shared" si="45"/>
        <v>Robusta</v>
      </c>
      <c r="O984" t="str">
        <f t="shared" si="46"/>
        <v>Light</v>
      </c>
      <c r="P984" t="str">
        <f>_xlfn.XLOOKUP(Table1[[#This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7"/>
        <v>6.75</v>
      </c>
      <c r="N985" t="str">
        <f t="shared" si="45"/>
        <v>Arabica</v>
      </c>
      <c r="O985" t="str">
        <f t="shared" si="46"/>
        <v>Medium</v>
      </c>
      <c r="P985" t="str">
        <f>_xlfn.XLOOKUP(Table1[[#This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7"/>
        <v>31.624999999999996</v>
      </c>
      <c r="N986" t="str">
        <f t="shared" si="45"/>
        <v>Excelsa</v>
      </c>
      <c r="O986" t="str">
        <f t="shared" si="46"/>
        <v>Medium</v>
      </c>
      <c r="P986" t="str">
        <f>_xlfn.XLOOKUP(Table1[[#This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7"/>
        <v>47.8</v>
      </c>
      <c r="N987" t="str">
        <f t="shared" si="45"/>
        <v>Robusta</v>
      </c>
      <c r="O987" t="str">
        <f t="shared" si="46"/>
        <v>Light</v>
      </c>
      <c r="P987" t="str">
        <f>_xlfn.XLOOKUP(Table1[[#This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7"/>
        <v>33.464999999999996</v>
      </c>
      <c r="N988" t="str">
        <f t="shared" si="45"/>
        <v>Liberica</v>
      </c>
      <c r="O988" t="str">
        <f t="shared" si="46"/>
        <v>Medium</v>
      </c>
      <c r="P988" t="str">
        <f>_xlfn.XLOOKUP(Table1[[#This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7"/>
        <v>29.849999999999998</v>
      </c>
      <c r="N989" t="str">
        <f t="shared" si="45"/>
        <v>Arabica</v>
      </c>
      <c r="O989" t="str">
        <f t="shared" si="46"/>
        <v>Dark</v>
      </c>
      <c r="P989" t="str">
        <f>_xlfn.XLOOKUP(Table1[[#This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7"/>
        <v>29.849999999999998</v>
      </c>
      <c r="N990" t="str">
        <f t="shared" si="45"/>
        <v>Robusta</v>
      </c>
      <c r="O990" t="str">
        <f t="shared" si="46"/>
        <v>Medium</v>
      </c>
      <c r="P990" t="str">
        <f>_xlfn.XLOOKUP(Table1[[#This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7"/>
        <v>155.24999999999997</v>
      </c>
      <c r="N991" t="str">
        <f t="shared" si="45"/>
        <v>Arabica</v>
      </c>
      <c r="O991" t="str">
        <f t="shared" si="46"/>
        <v>Medium</v>
      </c>
      <c r="P991" t="str">
        <f>_xlfn.XLOOKUP(Table1[[#This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7"/>
        <v>18.225000000000001</v>
      </c>
      <c r="N992" t="str">
        <f t="shared" si="45"/>
        <v>Excelsa</v>
      </c>
      <c r="O992" t="str">
        <f t="shared" si="46"/>
        <v>Dark</v>
      </c>
      <c r="P992" t="str">
        <f>_xlfn.XLOOKUP(Table1[[#This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7"/>
        <v>15.54</v>
      </c>
      <c r="N993" t="str">
        <f t="shared" si="45"/>
        <v>Liberica</v>
      </c>
      <c r="O993" t="str">
        <f t="shared" si="46"/>
        <v>Dark</v>
      </c>
      <c r="P993" t="str">
        <f>_xlfn.XLOOKUP(Table1[[#This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7"/>
        <v>109.36499999999999</v>
      </c>
      <c r="N994" t="str">
        <f t="shared" si="45"/>
        <v>Liberica</v>
      </c>
      <c r="O994" t="str">
        <f t="shared" si="46"/>
        <v>Light</v>
      </c>
      <c r="P994" t="str">
        <f>_xlfn.XLOOKUP(Table1[[#This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7"/>
        <v>77.699999999999989</v>
      </c>
      <c r="N995" t="str">
        <f t="shared" si="45"/>
        <v>Arabica</v>
      </c>
      <c r="O995" t="str">
        <f t="shared" si="46"/>
        <v>Light</v>
      </c>
      <c r="P995" t="str">
        <f>_xlfn.XLOOKUP(Table1[[#This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7"/>
        <v>8.9550000000000001</v>
      </c>
      <c r="N996" t="str">
        <f t="shared" si="45"/>
        <v>Arabica</v>
      </c>
      <c r="O996" t="str">
        <f t="shared" si="46"/>
        <v>Dark</v>
      </c>
      <c r="P996" t="str">
        <f>_xlfn.XLOOKUP(Table1[[#This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7"/>
        <v>27.484999999999996</v>
      </c>
      <c r="N997" t="str">
        <f t="shared" si="45"/>
        <v>Robusta</v>
      </c>
      <c r="O997" t="str">
        <f t="shared" si="46"/>
        <v>Light</v>
      </c>
      <c r="P997" t="str">
        <f>_xlfn.XLOOKUP(Table1[[#This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7"/>
        <v>29.849999999999998</v>
      </c>
      <c r="N998" t="str">
        <f t="shared" si="45"/>
        <v>Robusta</v>
      </c>
      <c r="O998" t="str">
        <f t="shared" si="46"/>
        <v>Medium</v>
      </c>
      <c r="P998" t="str">
        <f>_xlfn.XLOOKUP(Table1[[#This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7"/>
        <v>27</v>
      </c>
      <c r="N999" t="str">
        <f t="shared" si="45"/>
        <v>Arabica</v>
      </c>
      <c r="O999" t="str">
        <f t="shared" si="46"/>
        <v>Medium</v>
      </c>
      <c r="P999" t="str">
        <f>_xlfn.XLOOKUP(Table1[[#This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7"/>
        <v>9.9499999999999993</v>
      </c>
      <c r="N1000" t="str">
        <f t="shared" si="45"/>
        <v>Arabica</v>
      </c>
      <c r="O1000" t="str">
        <f t="shared" si="46"/>
        <v>Dark</v>
      </c>
      <c r="P1000" t="str">
        <f>_xlfn.XLOOKUP(Table1[[#This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7"/>
        <v>12.375</v>
      </c>
      <c r="N1001" t="str">
        <f t="shared" si="45"/>
        <v>Excelsa</v>
      </c>
      <c r="O1001" t="str">
        <f t="shared" si="46"/>
        <v>Medium</v>
      </c>
      <c r="P1001" t="str">
        <f>_xlfn.XLOOKUP(Table1[[#This Row],[Customer ID]],customers!$A$1:$A$1001,customers!$I$1:$I$1001,,0)</f>
        <v>Yes</v>
      </c>
    </row>
    <row r="1002" spans="1:16" x14ac:dyDescent="0.45">
      <c r="F1002" s="2"/>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8" workbookViewId="0">
      <selection activeCell="G2" sqref="G2"/>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Top5Country</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Auro Kumar</dc:creator>
  <cp:keywords/>
  <dc:description/>
  <cp:lastModifiedBy>Arvind Kumar Senthil Murugan</cp:lastModifiedBy>
  <cp:revision/>
  <dcterms:created xsi:type="dcterms:W3CDTF">2022-11-26T09:51:45Z</dcterms:created>
  <dcterms:modified xsi:type="dcterms:W3CDTF">2024-08-13T20:04:06Z</dcterms:modified>
  <cp:category/>
  <cp:contentStatus/>
</cp:coreProperties>
</file>