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Program Data\Projects\PyCharm Projects\python Project\第二卷：python进阶之网络爬虫\四、爬虫数据存储\3.Excel文件格式\"/>
    </mc:Choice>
  </mc:AlternateContent>
  <xr:revisionPtr revIDLastSave="0" documentId="13_ncr:1_{C9D7E85D-FE89-4A8B-9E7A-146247347DF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资产分析" sheetId="17" r:id="rId1"/>
    <sheet name="店铺经营日志" sheetId="1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" i="17" l="1"/>
  <c r="AO4" i="17"/>
  <c r="V4" i="17"/>
  <c r="AE4" i="17"/>
  <c r="AM4" i="17"/>
  <c r="R4" i="17"/>
  <c r="AX25" i="17"/>
  <c r="AU1" i="17" s="1"/>
  <c r="AU3" i="17" s="1"/>
  <c r="AN4" i="17"/>
  <c r="E4" i="17"/>
  <c r="N4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 ~</author>
  </authors>
  <commentList>
    <comment ref="D98" authorId="0" shapeId="0" xr:uid="{00000000-0006-0000-0600-000001000000}">
      <text>
        <r>
          <rPr>
            <b/>
            <sz val="9"/>
            <rFont val="宋体"/>
            <family val="3"/>
            <charset val="134"/>
          </rPr>
          <t>B ~:</t>
        </r>
        <r>
          <rPr>
            <sz val="9"/>
            <rFont val="宋体"/>
            <family val="3"/>
            <charset val="134"/>
          </rPr>
          <t xml:space="preserve">
官方打标
原创扶持200%-300%
</t>
        </r>
      </text>
    </comment>
  </commentList>
</comments>
</file>

<file path=xl/sharedStrings.xml><?xml version="1.0" encoding="utf-8"?>
<sst xmlns="http://schemas.openxmlformats.org/spreadsheetml/2006/main" count="351" uniqueCount="337">
  <si>
    <t>债款</t>
  </si>
  <si>
    <t>利息</t>
  </si>
  <si>
    <t>花楹一间</t>
  </si>
  <si>
    <t>服务费</t>
  </si>
  <si>
    <t>其他损失</t>
  </si>
  <si>
    <t>退货损失</t>
  </si>
  <si>
    <t>礼品单损</t>
  </si>
  <si>
    <t>损失：</t>
  </si>
  <si>
    <t>淘客损</t>
  </si>
  <si>
    <t>综合预计损失</t>
  </si>
  <si>
    <t>花楹树下</t>
  </si>
  <si>
    <t>威马文化（骗子）</t>
  </si>
  <si>
    <t>店铺保险</t>
  </si>
  <si>
    <t>超级店长高级版1月</t>
  </si>
  <si>
    <t>复制宝贝2 3个月</t>
  </si>
  <si>
    <t>复制宝贝2 1个月</t>
  </si>
  <si>
    <t>图片空间2GB 1年</t>
  </si>
  <si>
    <t>甩手铺货</t>
  </si>
  <si>
    <t>超级店长专业版 3个月</t>
  </si>
  <si>
    <t>鹿班智能助手</t>
  </si>
  <si>
    <t>图片空间1GB 1年</t>
  </si>
  <si>
    <t>直通车充值500</t>
  </si>
  <si>
    <t>引力魔方充值350</t>
  </si>
  <si>
    <t>万相台充值100</t>
  </si>
  <si>
    <t>新店思路（适合短期的，长期的根据淘宝机制选择，我还不太了解）</t>
  </si>
  <si>
    <t>一，注册开店</t>
  </si>
  <si>
    <t>按照开店要求的提示一步步来就行，淘宝店有营业执照最好，没有暂时来说也没什么。天猫店要有企业营业执照。</t>
  </si>
  <si>
    <t>想好想做什么类目，然后给自己店铺起个名字，做一个logo（我是用的稿定设计随便做的）</t>
  </si>
  <si>
    <t>二，基础设置</t>
  </si>
  <si>
    <t>1，店铺基础设置</t>
  </si>
  <si>
    <t xml:space="preserve"> </t>
  </si>
  <si>
    <t>店铺名称，logo，简介，介绍，经营地址等</t>
  </si>
  <si>
    <t xml:space="preserve">2，域名设置 </t>
  </si>
  <si>
    <t>新店铺基本不满足设置条件，如果有机会设置，可以设置</t>
  </si>
  <si>
    <t>3，店铺经营许可</t>
  </si>
  <si>
    <t>如果有营业执照的话可以进行提交，有一定好处，</t>
  </si>
  <si>
    <t>但是当某笔交易被买家工商投诉，也会被罚</t>
  </si>
  <si>
    <t>其实也没什么，不做亏心事不怕</t>
  </si>
  <si>
    <t>4，商家保障</t>
  </si>
  <si>
    <t>就是商家保险，比如运费险，30抵1000消保，无忧退货等，</t>
  </si>
  <si>
    <t>最好购买运费险，虽然每笔都会产生一些扣费，</t>
  </si>
  <si>
    <t>但对买卖双方都有保障，当产生退货退款时自动走保险了。</t>
  </si>
  <si>
    <t>每一笔大概扣0.3，根据店铺的退货率比例，有所不同</t>
  </si>
  <si>
    <t>如果想加入其他保障，可以自己了解一下。</t>
  </si>
  <si>
    <t>5，物流设置（不在店铺设置板块，在物流管理中）</t>
  </si>
  <si>
    <t>根据自己的货源情况填写，地址库填写自己的发货地址与退货地址，这个可以跟厂家联系获取</t>
  </si>
  <si>
    <t>也可以自己选择发货时间</t>
  </si>
  <si>
    <t>6，店铺装修</t>
  </si>
  <si>
    <t>可以自己设计，用PS或者其他手机app等</t>
  </si>
  <si>
    <t>也可以用鹿班助手自动生成（是收费的，装修的时候在旁白有显示）</t>
  </si>
  <si>
    <t>7，其他的板块</t>
  </si>
  <si>
    <t>可以自己摸索</t>
  </si>
  <si>
    <t>注册后及时查看一下《权益中心》，里面有淘宝大学，可以学习</t>
  </si>
  <si>
    <t>具体权益自己查看吧，我的都过期了，也没有用</t>
  </si>
  <si>
    <t>提醒：生意参谋能领的福利，达到一定层级赠送的福利，一定要领，用来数据分析很重要。</t>
  </si>
  <si>
    <t>三，挑选货源</t>
  </si>
  <si>
    <t>如果有货源最好，没货源自己从想用的平台进行挑选，我自己是1688，其他的不了解</t>
  </si>
  <si>
    <t>要多和厂家沟通，这样你可以了解更多细节</t>
  </si>
  <si>
    <t>参考：</t>
  </si>
  <si>
    <t>提醒:</t>
  </si>
  <si>
    <t>看他们的商品库存都是多少，有那种写很多，但说没货就没货的，会很闹心</t>
  </si>
  <si>
    <t>还有发货时效，如果总是发货延迟，会产生损失。</t>
  </si>
  <si>
    <t>得保证发货，也不能卖着正好突然没货；</t>
  </si>
  <si>
    <t>做表格：</t>
  </si>
  <si>
    <t>建议做一份excel表格，做个店铺台账及成本分析，记录店铺商品的成本，后期做打折或活动等操作时可以</t>
  </si>
  <si>
    <t>补单记录与损失也可以做一份，帮助经营盈亏分析，只是建议，嫌麻烦可以不做。</t>
  </si>
  <si>
    <t>四，选款上架</t>
  </si>
  <si>
    <t>建议：</t>
  </si>
  <si>
    <t>高客单价商品，前期建议商品上架10-15个，比如中高端小众女装</t>
  </si>
  <si>
    <t>低客单价商品，则建议商品最少上架30个，比如饰品类</t>
  </si>
  <si>
    <t>设置1-3个主推款，1个引流款，1个活动款</t>
  </si>
  <si>
    <t>一口价上架前定好，后面不能动，可以提高1.5-2.5倍价格，进行打折。</t>
  </si>
  <si>
    <t>基础内功优化：</t>
  </si>
  <si>
    <t>主图</t>
  </si>
  <si>
    <t>主图视频尽量补充上，前5秒要突出商品卖点。</t>
  </si>
  <si>
    <t>主图点击率是占排名的30%影响因素。</t>
  </si>
  <si>
    <t>阿里原创中心-虚拟模特</t>
  </si>
  <si>
    <t>详情页</t>
  </si>
  <si>
    <t>如果有精力，把详情页做一下，好的详情页更吸引人。</t>
  </si>
  <si>
    <t>主图视频</t>
  </si>
  <si>
    <t>阿里创意中心-智能视频</t>
  </si>
  <si>
    <t>商家素材中心</t>
  </si>
  <si>
    <t>阿里创意中心-智能文案</t>
  </si>
  <si>
    <t>新品标的获取</t>
  </si>
  <si>
    <t>主图要求独一无二。如果是分销数据包，可以用详情图剪裁，或进行PS处理，亦或者镜像。</t>
  </si>
  <si>
    <t>30天内上架的商品。</t>
  </si>
  <si>
    <t>标题</t>
  </si>
  <si>
    <t>包含买家搜索的关键词的词根，要求：广泛，搜索人气高，竞争小</t>
  </si>
  <si>
    <t>标题要求独一无二。标题要和别人不一样，不能抄袭，如果想靠复制标题引流，那是做了嫁衣。</t>
  </si>
  <si>
    <t>根据生意参谋中的市场洞察，搜索分析当中的词，进行筛选</t>
  </si>
  <si>
    <t>公式参考：</t>
  </si>
  <si>
    <t>品牌词（C店可以用自己的店铺名字）＋属性词＋核心词+属性词+次核心词+影响词</t>
  </si>
  <si>
    <t>例如：花楹一间纯银法式 珍珠耳环 复古风宫廷气质耳饰 新款设计感圣诞饰品</t>
  </si>
  <si>
    <t>花楹一间法式复古 连衣裙  小众收褶木耳领A字长裙 新款撞色拼接设计</t>
  </si>
  <si>
    <t>上架后，优化标题时候,切勿改动太多字眼:</t>
  </si>
  <si>
    <t>一般来说标题形成了,只要有了搜索流量或宝贝有了基础销量,一般不轻易修改标题。</t>
  </si>
  <si>
    <t>因为标题已经有了权重,如果轻易修改的话可能导致系统重新收录,从而降低你的搜索量。</t>
  </si>
  <si>
    <t>标题修改用千牛出售中的宝贝那里，不要点击编辑商品，</t>
  </si>
  <si>
    <t>而是点击标题旁边的笔头符号，改动不超3个字一般影响不大。</t>
  </si>
  <si>
    <t>如果标题很糟糕，可以选择凌晨进行优化，这时候影响最小；</t>
  </si>
  <si>
    <t>不要复制标题:</t>
  </si>
  <si>
    <t>要做出自己的标题,看到别人的宝贝流量大,就去复制粘贴使用,</t>
  </si>
  <si>
    <t>那系统是不会给予很好的搜索排名的,可以参考,</t>
  </si>
  <si>
    <t>但必须要进行删减、增加、改动。</t>
  </si>
  <si>
    <t>刚开始,第三方流量不适宜过多:</t>
  </si>
  <si>
    <t>前期优化搜索流量,不适宜找第三方活动网站及淘客进行推广；</t>
  </si>
  <si>
    <t>因为此类的销量是不计入权重,而且人群标签容易错乱,导致你的搜索排名无法提高,</t>
  </si>
  <si>
    <t>虽说现在更新的淘宝客流量会记入搜索权重,但是那样的搜索权重可以忽略不计；</t>
  </si>
  <si>
    <t>店铺装修尺寸图</t>
  </si>
  <si>
    <t>最重要的一点就是淘宝客渠道流量最容易打乱店铺流量标签的,</t>
  </si>
  <si>
    <t>如果被打乱标签后面再重新拉回标签又是费时费力,还不一定能拉的回来,</t>
  </si>
  <si>
    <t>所以建议刚开始不要过多通过第三方流量进店</t>
  </si>
  <si>
    <t>五，店铺经营操作</t>
  </si>
  <si>
    <t>动销率</t>
  </si>
  <si>
    <t>把30天内无访客无销量的产品下架或删除，然后重新上架。有访客的产品，进行补单破零，保持动销率在70%以上。</t>
  </si>
  <si>
    <t>店铺里面至少有10个宝贝才计算，70%算合格，80%算优秀</t>
  </si>
  <si>
    <t>测款</t>
  </si>
  <si>
    <t>有资金用直通车去测款，主要选择主推款设定计划，在没有访客画像前尽量不用其他的付费引流，因为效果不会很好。</t>
  </si>
  <si>
    <t>上新率</t>
  </si>
  <si>
    <t>激活店铺活性，定期审核店铺。不上新，流量就会下降。两周内要有上新，保持定时上新。上架时间参考单品关键词上新高峰期，（直通车-流量解析）。</t>
  </si>
  <si>
    <t>店铺层级</t>
  </si>
  <si>
    <t>第二层级能获得基本精准访客</t>
  </si>
  <si>
    <t>快速提升：不能同城，炮灰款（团购，团建）成交。</t>
  </si>
  <si>
    <t>淘宝稽查维度</t>
  </si>
  <si>
    <t>炒作销量的嫌疑：做完层级单，下架。</t>
  </si>
  <si>
    <t>炒作信誉的嫌疑：不确认好评，不评价</t>
  </si>
  <si>
    <t>权重</t>
  </si>
  <si>
    <t>单品权重</t>
  </si>
  <si>
    <t>新品权重--新品标</t>
  </si>
  <si>
    <t>主图点击率权重</t>
  </si>
  <si>
    <t>占排名率因素的30%</t>
  </si>
  <si>
    <t>直通车-创意工厂-图片创意-筛选-时间15天以上</t>
  </si>
  <si>
    <t>人气权重</t>
  </si>
  <si>
    <t>收藏，加购 200＋</t>
  </si>
  <si>
    <t>推荐50＋</t>
  </si>
  <si>
    <t xml:space="preserve">非标品 </t>
  </si>
  <si>
    <t>收藏加购12%</t>
  </si>
  <si>
    <t>付费推广引流</t>
  </si>
  <si>
    <t>销量权重</t>
  </si>
  <si>
    <t>补销量</t>
  </si>
  <si>
    <t>人群标签</t>
  </si>
  <si>
    <t>搜索流量的核心</t>
  </si>
  <si>
    <t>支付方式多样化</t>
  </si>
  <si>
    <t>花呗支付</t>
  </si>
  <si>
    <t>先用后付</t>
  </si>
  <si>
    <t>信用卡支付</t>
  </si>
  <si>
    <t>店铺活跃度</t>
  </si>
  <si>
    <t>除了上新，多参加活动，活动也计入平时的店铺经营中，</t>
  </si>
  <si>
    <t>对店铺流量有一定影响。</t>
  </si>
  <si>
    <t>夺权补单</t>
  </si>
  <si>
    <t>款式相似，价格相符，2-3分钟深度浏览直通车坑位（掌柜热卖），收藏加购，下单不付款</t>
  </si>
  <si>
    <t>六，数智经营</t>
  </si>
  <si>
    <t>1，流量</t>
  </si>
  <si>
    <t>流量看板（手机端也可看）</t>
  </si>
  <si>
    <t>查看店铺流量来源的，以及哪款商品带来的流量</t>
  </si>
  <si>
    <t>2，访客分析</t>
  </si>
  <si>
    <t>时段分布解读</t>
  </si>
  <si>
    <t>会给出近7天日均访客数最多的时间段</t>
  </si>
  <si>
    <t>找准访客高峰时段，调整宝贝上新时间，以及设置自动上下架呀！</t>
  </si>
  <si>
    <t>注意兼顾PC端和无线端访客访问习惯哦。</t>
  </si>
  <si>
    <t>地域分布解读</t>
  </si>
  <si>
    <t>给出访客集中来源，下单买家集中来源，调整推广计划</t>
  </si>
  <si>
    <t>重视对这些地区重点推广运营，提升流量和转化哦！</t>
  </si>
  <si>
    <t>特征分布</t>
  </si>
  <si>
    <t>淘气值分布---基于用户过去12个月在淘宝的“购买、互动、信誉”等行为，综合计算出的一个分值</t>
  </si>
  <si>
    <t>消费层级---根据您所在行业的来访者购物价格偏向计算所得</t>
  </si>
  <si>
    <t>店铺新老访客---6天内访问店铺后再次到访的记为老访客，否则为新访客。</t>
  </si>
  <si>
    <t>行为分布</t>
  </si>
  <si>
    <t>来源关键词</t>
  </si>
  <si>
    <t>访客通过搜索这些关键词后访问店铺内的页面，计算下单买家，归属于最近的搜索并下单商品的关键词</t>
  </si>
  <si>
    <t>为“主推款流量是否精准”作参考。</t>
  </si>
  <si>
    <t>浏览量分布</t>
  </si>
  <si>
    <t>访客在店内的浏览量分布</t>
  </si>
  <si>
    <t>如果基本浏览量为1，说明哪部分做的不足，及时反思。</t>
  </si>
  <si>
    <t>3，访客对比</t>
  </si>
  <si>
    <t>自己店铺的访客画像，由以上数据分析形成的画像，决定店铺的精准流量</t>
  </si>
  <si>
    <t>未支付访客是您的忠实粉丝</t>
  </si>
  <si>
    <t>消费层级(元)</t>
  </si>
  <si>
    <t>性别</t>
  </si>
  <si>
    <t>年龄</t>
  </si>
  <si>
    <t>地域TOP</t>
  </si>
  <si>
    <t>营销偏好</t>
  </si>
  <si>
    <t>关键词TOP</t>
  </si>
  <si>
    <t>访客波动解读</t>
  </si>
  <si>
    <t>未支付访客的访客数，对店铺影响最大，说明流量不精准，不是访客喜欢的</t>
  </si>
  <si>
    <t>访客转化解读</t>
  </si>
  <si>
    <t>查看未支付就跳失的访客，对高跳失率的宝贝进行优化吧</t>
  </si>
  <si>
    <t>4，店铺来源</t>
  </si>
  <si>
    <t>对比同行的转化，看他们的转化途径，你是否拥有</t>
  </si>
  <si>
    <t>5，选词助手</t>
  </si>
  <si>
    <t>结合直通车流量分析，帮助对标题的优化</t>
  </si>
  <si>
    <t>6，店内路径</t>
  </si>
  <si>
    <t>可以完善导购页面，微详情；</t>
  </si>
  <si>
    <t>对内容的完善，逛逛等</t>
  </si>
  <si>
    <t>设置营商保</t>
  </si>
  <si>
    <t>对店铺的防控设置，异常监控，很有必要</t>
  </si>
  <si>
    <t>商品诊断</t>
  </si>
  <si>
    <t>可以查看自己商品需要优化的地方，“生意参谋-品类-商品诊断”</t>
  </si>
  <si>
    <t>交易概况</t>
  </si>
  <si>
    <t>转化率解读，对7天内的支付数据解读，根据数据对店铺进行调整</t>
  </si>
  <si>
    <t>内容分析</t>
  </si>
  <si>
    <t>就是对自己做的内容营销的数据统计，我是觉得没什么用</t>
  </si>
  <si>
    <t>视频类</t>
  </si>
  <si>
    <t>短视频分析</t>
  </si>
  <si>
    <t>全屏页视频</t>
  </si>
  <si>
    <t>头图视频，微详情视频</t>
  </si>
  <si>
    <t>图文分析</t>
  </si>
  <si>
    <t>内容专题</t>
  </si>
  <si>
    <t>订阅分析</t>
  </si>
  <si>
    <t>逛逛分析</t>
  </si>
  <si>
    <t>其他内容</t>
  </si>
  <si>
    <t>V任务分析</t>
  </si>
  <si>
    <t>超级短视频</t>
  </si>
  <si>
    <t>联盟内容营销</t>
  </si>
  <si>
    <t>内容沉淀</t>
  </si>
  <si>
    <t>粉丝资产</t>
  </si>
  <si>
    <t>体检诊断</t>
  </si>
  <si>
    <t>体检分数与流量权重挂钩</t>
  </si>
  <si>
    <t>影响宝贝排名的因素包括服务数据（新灯塔服务分）、店铺数据、商品数据、处罚情况等！</t>
  </si>
  <si>
    <t>保持DSR飘红和二层级别以上</t>
  </si>
  <si>
    <t>往下面，看能够看到扣分项</t>
  </si>
  <si>
    <t>还可以看到是哪一款商品影响DSR评分</t>
  </si>
  <si>
    <t>淘宝的站内营销推广</t>
  </si>
  <si>
    <t>微淘</t>
  </si>
  <si>
    <t>逛逛</t>
  </si>
  <si>
    <t>文章投稿，搭配投稿</t>
  </si>
  <si>
    <t>商品素材中心</t>
  </si>
  <si>
    <t>以上，都是可以被系统抓取的，可以获得更多流量。</t>
  </si>
  <si>
    <t>淘宝升级机制</t>
  </si>
  <si>
    <t>1，了解平台升级规则,知己知彼,百战不殆。</t>
  </si>
  <si>
    <t>你要了解淘宝的升级机制是什么,我们要怎么做才能快速升级？</t>
  </si>
  <si>
    <t>淘宝一个好评加一个信誉分,积累到相应信用分就能升级,相反一个差评会扣一个信誉分；</t>
  </si>
  <si>
    <t>,故我们的工作重点就是尽可能多且快地得到买家的好评,全力避免差评</t>
  </si>
  <si>
    <t>2,拆分好评人群画像,做好回评机制</t>
  </si>
  <si>
    <t>首先我们要知道大部分人没有确认收货的习惯,若你再不主动提醒买家收货好评,</t>
  </si>
  <si>
    <t>那你就会面临至少15天的评价等待期,这对于新开店铺非常不友好,本来客流就不多,再好评不及时简直就是雪上加霜；</t>
  </si>
  <si>
    <t>能稍微起到督促作用的方法有3种：</t>
  </si>
  <si>
    <t>第一,关注物流信息,买家签收后旺旺编辑信息私聊买家好评（很多买家不喜欢）</t>
  </si>
  <si>
    <t>第二,大家可在我订购的应用里找旺店宝,订一个短信关怀服务,以防买家不看旺旺,旺旺和短信双管齐下,措辞恳切一些,会有一些买家确收好评的</t>
  </si>
  <si>
    <t>第三,可以定制好评返现卡或好评领取无门槛优惠券等,这样也会有一些买家为了返现提前确收好评哦</t>
  </si>
  <si>
    <t>以上三种方法虽效果不特别显著 但也可起到一定的作用</t>
  </si>
  <si>
    <t>最后对于不确收不评价的客户,我们需要注意的是如果15天内买卖双方都不主动评价系统是不默认好评的,</t>
  </si>
  <si>
    <t>所以可在旺店宝设置一个回评机制,只要快递签收,就立刻给买家好评,这样就可以保证哪怕买家不评论,15天后也是一个好评,这点非常重要哦~</t>
  </si>
  <si>
    <t>3,做好差评防御</t>
  </si>
  <si>
    <t>差评是没有次数限制的,我们可用旺店宝设置一个差评防御系统,拦截一部分差评专业户,</t>
  </si>
  <si>
    <t>打开旺店宝,找到差评防御,可设差评3次者不能店铺购买产品等相关规则</t>
  </si>
  <si>
    <t>4,补单,保证信誉分最大化</t>
  </si>
  <si>
    <t>一个淘宝账户一个自然月可在同店铺贡献6个信誉分,一个宝贝算一分(注意多个同件宝贝也是</t>
  </si>
  <si>
    <t>(注意多个同件宝贝也是一分)</t>
  </si>
  <si>
    <t>所以我们在找亲朋补的时候,6个信誉分要全部用完；</t>
  </si>
  <si>
    <t>一个月可分1-3次消耗,尽量选择快递隔天就到的地区,这样签收2-4天左右,就能让亲朋好评啦</t>
  </si>
  <si>
    <t>5,选品保证高质量,好产品就是王道</t>
  </si>
  <si>
    <t>有一部分买家会在收到货的时候因物超所值,或因包装惊喜,细节感动等这些超过预期的加分项而冲动拍图好评,</t>
  </si>
  <si>
    <t>尤其女性用户,很可能好评安利一条龙模式开启,所以产品细节永远是核心是王道</t>
  </si>
  <si>
    <t>以上作参考，也可以选择超级店长，把必要的设置都要设置一下的，这样可以避免出现很多闹心的问题</t>
  </si>
  <si>
    <t>店铺流量三大板块：</t>
  </si>
  <si>
    <t>对三个流量来源的大方向各个击破,把握每个流量来源的细节,</t>
  </si>
  <si>
    <t>这样才能在新店流量扶植期快速成长起来,否则三个月一过,店铺基本石沉大海</t>
  </si>
  <si>
    <t>第一, 淘宝免费流量</t>
  </si>
  <si>
    <t>免费流量和店铺本身权重有一定关系, 淘宝是一个平台,它自然会把更多流量分给有实力的商家；那新店如何把握剩余流量?</t>
  </si>
  <si>
    <t>首先我们要做好关键词搜索,其次店铺订阅,宝贝收藏加购,裂变分享,买家回购等也会给你带来免费流量,</t>
  </si>
  <si>
    <t>店铺转化率也是流量是否倾斜给你的一个重要指标,要保持稳定转化；</t>
  </si>
  <si>
    <t>今天着重说一下，关键词搜索应该怎么做：</t>
  </si>
  <si>
    <t>最初我们先让亲朋复制整段标题进行搜索,之后逐渐转变成长尾词搜索,最后才是简短关键词搜索</t>
  </si>
  <si>
    <t>不太建议大家选择大的蓝海词,对新店意义不大,基本搜索来的人都被大卖家垄断去了,</t>
  </si>
  <si>
    <t>所以初期我们尽量选择小众一些的关键词,等店铺权重慢慢起来后,再选择蓝海词!</t>
  </si>
  <si>
    <t>平时除了店铺粉丝积累外,收藏加购也要跟着做,记住这里需要的是精准流量,也就是你产品本身受众群,</t>
  </si>
  <si>
    <t>不要找泛流量,好比你是卖女装的,收藏加购的人大多是男性,这就离谱了。</t>
  </si>
  <si>
    <t>不仅毫无意义,还会扰乱店铺定位（也涉及到店铺标签问题）</t>
  </si>
  <si>
    <t>第二,付费流量</t>
  </si>
  <si>
    <t>所有一切的付费流量,没升钻之前,我都不建议使用!切记!我在店铺5颗心时尝试开了1元直通车推广,数据很垃圾,也尝试了旺店包精准推广,一样没眼看,访客上去了,浏览量居然和平时差不多,所以很多只是点进来就走了,并没有进入你的店铺深度浏览,所以新店先专心做免费流量,付费流量在销量评价及店铺等级起来后再去做,先推2个爆款,再带动店铺其他宝贝的捆绑销售</t>
  </si>
  <si>
    <t>第三,站外引流</t>
  </si>
  <si>
    <t>其实站外引流也可称为免费流量的一种,你可在小红书某音某博等平台做店铺宣传,也可打造个人 IP ,普通人没有什么所谓的流量密码,有的就是你的真诚分享,优质内容,做好利他性,在分享内容的同时积累粉丝,让更多人因为你的内容或者你这个人,进而愿意了解你的产品,用心且真诚,总会让你有收获</t>
  </si>
  <si>
    <t>新店运营初期,每天必做的事情有哪些,才能保证店铺自然流量稳步提升？</t>
  </si>
  <si>
    <t>1,每天收藏加购任务</t>
  </si>
  <si>
    <t>发布平台:人气工匠等；</t>
  </si>
  <si>
    <t>地址：</t>
  </si>
  <si>
    <t>http://www.renqigongjiang.com/?tg=r6sUmjMf</t>
  </si>
  <si>
    <t>注意事项:每天一点点逐步稳定递增(千万不要上来一顿狂加,或者波浪曲线)</t>
  </si>
  <si>
    <t>收藏加购一般不会被降权,进入网站以后选择高级收藏加购,时间分布根据流量时间段制定,</t>
  </si>
  <si>
    <t>收藏加购可以让宝贝权重上升,自然搜索出的可能性更大,从而带动店铺流量,</t>
  </si>
  <si>
    <t>当然你的店铺整体需要先做好内功,否则流量给你也是白搭</t>
  </si>
  <si>
    <t>2,合理运用补蛋</t>
  </si>
  <si>
    <t>补蛋是必不可少的一个操作,刚开店铺需要亲戚朋友补,新品上新,爆款打造等都需要补,</t>
  </si>
  <si>
    <t>补蛋究竟怎么去做？</t>
  </si>
  <si>
    <t>是要和店铺每天的成交量和访客量挂钩,同时保证店铺销量稳步增长</t>
  </si>
  <si>
    <t>可用情境:</t>
  </si>
  <si>
    <t>1,新品上新(帮忙破零)</t>
  </si>
  <si>
    <t>2,新开店铺必找亲朋帮忙(做好评论图)</t>
  </si>
  <si>
    <t>3,访客高,转化低,(适当补弥补转化率不足)</t>
  </si>
  <si>
    <t>4,爆款打造(结合店铺每天销量情况一点点补)</t>
  </si>
  <si>
    <t>注意事项:</t>
  </si>
  <si>
    <t>不要找被降权买家号,不要发空包；</t>
  </si>
  <si>
    <t>每个商品加入公益宝贝，虽然每个商品扣除一点钱，但淘宝有个‘以公代罚 ’机制，可以让你不那么容易降权。</t>
  </si>
  <si>
    <t>日期</t>
    <phoneticPr fontId="8" type="noConversion"/>
  </si>
  <si>
    <t>理财</t>
    <phoneticPr fontId="8" type="noConversion"/>
  </si>
  <si>
    <t>小荷包</t>
    <phoneticPr fontId="8" type="noConversion"/>
  </si>
  <si>
    <t>余利宝</t>
    <phoneticPr fontId="8" type="noConversion"/>
  </si>
  <si>
    <t>余额宝</t>
    <phoneticPr fontId="8" type="noConversion"/>
  </si>
  <si>
    <t>黄金</t>
    <phoneticPr fontId="8" type="noConversion"/>
  </si>
  <si>
    <t>基金</t>
    <phoneticPr fontId="8" type="noConversion"/>
  </si>
  <si>
    <t>备用金</t>
    <phoneticPr fontId="8" type="noConversion"/>
  </si>
  <si>
    <t>花呗</t>
    <phoneticPr fontId="8" type="noConversion"/>
  </si>
  <si>
    <t>霞霞的资产</t>
    <phoneticPr fontId="8" type="noConversion"/>
  </si>
  <si>
    <t>霞霞的存款</t>
    <phoneticPr fontId="8" type="noConversion"/>
  </si>
  <si>
    <t>恋人荷包</t>
    <phoneticPr fontId="8" type="noConversion"/>
  </si>
  <si>
    <t>本金</t>
    <phoneticPr fontId="8" type="noConversion"/>
  </si>
  <si>
    <t>余额</t>
    <phoneticPr fontId="8" type="noConversion"/>
  </si>
  <si>
    <t>盈亏</t>
    <phoneticPr fontId="8" type="noConversion"/>
  </si>
  <si>
    <t>总盈亏</t>
    <phoneticPr fontId="8" type="noConversion"/>
  </si>
  <si>
    <t>钱包</t>
    <phoneticPr fontId="8" type="noConversion"/>
  </si>
  <si>
    <t>零钱</t>
    <phoneticPr fontId="8" type="noConversion"/>
  </si>
  <si>
    <t>零钱通</t>
    <phoneticPr fontId="8" type="noConversion"/>
  </si>
  <si>
    <t>国 泰 君 安 证 券</t>
    <phoneticPr fontId="8" type="noConversion"/>
  </si>
  <si>
    <t>招 商 证 券</t>
    <phoneticPr fontId="8" type="noConversion"/>
  </si>
  <si>
    <t>京东白条</t>
    <phoneticPr fontId="8" type="noConversion"/>
  </si>
  <si>
    <t>债   权</t>
    <phoneticPr fontId="8" type="noConversion"/>
  </si>
  <si>
    <t>支付宝贷款</t>
    <phoneticPr fontId="8" type="noConversion"/>
  </si>
  <si>
    <t>合计</t>
    <phoneticPr fontId="8" type="noConversion"/>
  </si>
  <si>
    <t>支    付    宝</t>
    <phoneticPr fontId="8" type="noConversion"/>
  </si>
  <si>
    <t>微  信</t>
    <phoneticPr fontId="8" type="noConversion"/>
  </si>
  <si>
    <t>现金</t>
    <phoneticPr fontId="8" type="noConversion"/>
  </si>
  <si>
    <t>京东</t>
    <phoneticPr fontId="8" type="noConversion"/>
  </si>
  <si>
    <t>小金库</t>
    <phoneticPr fontId="8" type="noConversion"/>
  </si>
  <si>
    <t>总计</t>
    <phoneticPr fontId="8" type="noConversion"/>
  </si>
  <si>
    <t>债权方</t>
    <phoneticPr fontId="8" type="noConversion"/>
  </si>
  <si>
    <t>投资花费</t>
    <phoneticPr fontId="8" type="noConversion"/>
  </si>
  <si>
    <t>投资收益</t>
    <phoneticPr fontId="8" type="noConversion"/>
  </si>
  <si>
    <t>盈亏统计</t>
    <phoneticPr fontId="8" type="noConversion"/>
  </si>
  <si>
    <t>邮储银行</t>
    <phoneticPr fontId="8" type="noConversion"/>
  </si>
  <si>
    <t>农商银行</t>
    <phoneticPr fontId="8" type="noConversion"/>
  </si>
  <si>
    <t>农业银行</t>
    <phoneticPr fontId="8" type="noConversion"/>
  </si>
  <si>
    <t>银   行   卡</t>
    <phoneticPr fontId="8" type="noConversion"/>
  </si>
  <si>
    <t>资产管理</t>
    <phoneticPr fontId="8" type="noConversion"/>
  </si>
  <si>
    <t>证券资产</t>
    <phoneticPr fontId="8" type="noConversion"/>
  </si>
  <si>
    <t>零用钱合计</t>
    <phoneticPr fontId="8" type="noConversion"/>
  </si>
  <si>
    <t>资产（霞霞）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</si>
</sst>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"/>
    <numFmt numFmtId="180" formatCode="0.00_ "/>
  </numFmts>
  <fonts count="13" x14ac:knownFonts="1">
    <font>
      <sz val="11"/>
      <color theme="1"/>
      <name val="等线"/>
      <charset val="134"/>
      <scheme val="minor"/>
    </font>
    <font>
      <sz val="14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4"/>
      <color theme="4" tint="0.39997558519241921"/>
      <name val="等线"/>
      <family val="3"/>
      <charset val="134"/>
      <scheme val="minor"/>
    </font>
    <font>
      <b/>
      <sz val="14"/>
      <color theme="7" tint="0.79998168889431442"/>
      <name val="等线"/>
      <family val="3"/>
      <charset val="134"/>
      <scheme val="minor"/>
    </font>
    <font>
      <b/>
      <sz val="14"/>
      <color theme="1" tint="4.9989318521683403E-2"/>
      <name val="等线"/>
      <family val="3"/>
      <charset val="134"/>
      <scheme val="minor"/>
    </font>
    <font>
      <b/>
      <sz val="14"/>
      <color theme="5" tint="0.79998168889431442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gray125">
        <bgColor theme="9" tint="0.59999389629810485"/>
      </patternFill>
    </fill>
    <fill>
      <patternFill patternType="gray125">
        <bgColor theme="8" tint="0.39997558519241921"/>
      </patternFill>
    </fill>
    <fill>
      <patternFill patternType="gray125">
        <bgColor theme="3" tint="0.39997558519241921"/>
      </patternFill>
    </fill>
    <fill>
      <patternFill patternType="gray125">
        <bgColor theme="5" tint="-0.249977111117893"/>
      </patternFill>
    </fill>
    <fill>
      <patternFill patternType="gray125">
        <bgColor theme="5" tint="0.59999389629810485"/>
      </patternFill>
    </fill>
    <fill>
      <patternFill patternType="gray125">
        <bgColor theme="9" tint="0.39997558519241921"/>
      </patternFill>
    </fill>
    <fill>
      <patternFill patternType="gray125">
        <bgColor theme="2" tint="-0.249977111117893"/>
      </patternFill>
    </fill>
    <fill>
      <patternFill patternType="gray125">
        <bgColor rgb="FFC00000"/>
      </patternFill>
    </fill>
    <fill>
      <patternFill patternType="gray125">
        <bgColor rgb="FF7030A0"/>
      </patternFill>
    </fill>
    <fill>
      <patternFill patternType="gray125">
        <bgColor theme="4" tint="-0.249977111117893"/>
      </patternFill>
    </fill>
    <fill>
      <patternFill patternType="gray125">
        <bgColor rgb="FFFFFF00"/>
      </patternFill>
    </fill>
    <fill>
      <patternFill patternType="gray125">
        <bgColor theme="0" tint="-4.9989318521683403E-2"/>
      </patternFill>
    </fill>
    <fill>
      <patternFill patternType="gray125">
        <bgColor theme="7" tint="0.39997558519241921"/>
      </patternFill>
    </fill>
    <fill>
      <patternFill patternType="gray125">
        <bgColor theme="5"/>
      </patternFill>
    </fill>
    <fill>
      <patternFill patternType="gray125">
        <bgColor theme="6" tint="0.39973143711661124"/>
      </patternFill>
    </fill>
  </fills>
  <borders count="9">
    <border>
      <left/>
      <right/>
      <top/>
      <bottom/>
      <diagonal/>
    </border>
    <border>
      <left style="medium">
        <color theme="5" tint="0.39991454817346722"/>
      </left>
      <right style="thin">
        <color auto="1"/>
      </right>
      <top style="medium">
        <color theme="5" tint="0.3999145481734672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5" tint="0.39991454817346722"/>
      </top>
      <bottom style="thin">
        <color auto="1"/>
      </bottom>
      <diagonal/>
    </border>
    <border>
      <left style="medium">
        <color theme="5" tint="0.39991454817346722"/>
      </left>
      <right style="thin">
        <color auto="1"/>
      </right>
      <top style="thin">
        <color auto="1"/>
      </top>
      <bottom style="medium">
        <color theme="5" tint="0.399914548173467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5" tint="0.39991454817346722"/>
      </bottom>
      <diagonal/>
    </border>
    <border>
      <left style="thin">
        <color auto="1"/>
      </left>
      <right style="medium">
        <color theme="5" tint="0.39991454817346722"/>
      </right>
      <top style="medium">
        <color theme="5" tint="0.39991454817346722"/>
      </top>
      <bottom style="thin">
        <color auto="1"/>
      </bottom>
      <diagonal/>
    </border>
    <border>
      <left style="thin">
        <color auto="1"/>
      </left>
      <right style="medium">
        <color theme="5" tint="0.39991454817346722"/>
      </right>
      <top style="thin">
        <color auto="1"/>
      </top>
      <bottom style="medium">
        <color theme="5" tint="0.39991454817346722"/>
      </bottom>
      <diagonal/>
    </border>
    <border>
      <left style="thin">
        <color theme="5" tint="0.59999389629810485"/>
      </left>
      <right/>
      <top/>
      <bottom/>
      <diagonal/>
    </border>
    <border>
      <left style="thick">
        <color theme="4" tint="0.39991454817346722"/>
      </left>
      <right style="thick">
        <color theme="4" tint="0.39991454817346722"/>
      </right>
      <top style="thick">
        <color theme="4" tint="0.39991454817346722"/>
      </top>
      <bottom style="thick">
        <color theme="4" tint="0.39991454817346722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4" borderId="5" xfId="0" applyFont="1" applyFill="1" applyBorder="1">
      <alignment vertical="center"/>
    </xf>
    <xf numFmtId="0" fontId="3" fillId="4" borderId="6" xfId="0" applyFont="1" applyFill="1" applyBorder="1">
      <alignment vertical="center"/>
    </xf>
    <xf numFmtId="0" fontId="3" fillId="0" borderId="7" xfId="0" applyFont="1" applyBorder="1">
      <alignment vertical="center"/>
    </xf>
    <xf numFmtId="0" fontId="3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9" borderId="0" xfId="0" applyFont="1" applyFill="1">
      <alignment vertical="center"/>
    </xf>
    <xf numFmtId="0" fontId="3" fillId="10" borderId="0" xfId="0" applyFont="1" applyFill="1">
      <alignment vertical="center"/>
    </xf>
    <xf numFmtId="0" fontId="3" fillId="11" borderId="0" xfId="0" applyFont="1" applyFill="1">
      <alignment vertical="center"/>
    </xf>
    <xf numFmtId="0" fontId="4" fillId="11" borderId="0" xfId="0" applyFont="1" applyFill="1">
      <alignment vertical="center"/>
    </xf>
    <xf numFmtId="0" fontId="3" fillId="12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14" borderId="0" xfId="0" applyFont="1" applyFill="1">
      <alignment vertical="center"/>
    </xf>
    <xf numFmtId="0" fontId="3" fillId="15" borderId="0" xfId="0" applyFont="1" applyFill="1">
      <alignment vertical="center"/>
    </xf>
    <xf numFmtId="0" fontId="3" fillId="16" borderId="0" xfId="0" applyFont="1" applyFill="1">
      <alignment vertical="center"/>
    </xf>
    <xf numFmtId="0" fontId="2" fillId="0" borderId="0" xfId="0" applyFont="1" applyAlignment="1">
      <alignment horizontal="left" vertical="center"/>
    </xf>
    <xf numFmtId="14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17" borderId="0" xfId="0" applyFont="1" applyFill="1">
      <alignment vertical="center"/>
    </xf>
    <xf numFmtId="178" fontId="1" fillId="0" borderId="0" xfId="0" applyNumberFormat="1" applyFont="1">
      <alignment vertical="center"/>
    </xf>
    <xf numFmtId="2" fontId="1" fillId="0" borderId="0" xfId="0" applyNumberFormat="1" applyFont="1">
      <alignment vertical="center"/>
    </xf>
    <xf numFmtId="0" fontId="1" fillId="18" borderId="0" xfId="0" applyFont="1" applyFill="1">
      <alignment vertical="center"/>
    </xf>
    <xf numFmtId="180" fontId="1" fillId="0" borderId="0" xfId="0" applyNumberFormat="1" applyFont="1">
      <alignment vertical="center"/>
    </xf>
    <xf numFmtId="0" fontId="1" fillId="19" borderId="0" xfId="0" applyFont="1" applyFill="1">
      <alignment vertical="center"/>
    </xf>
    <xf numFmtId="180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vertical="center"/>
    </xf>
    <xf numFmtId="0" fontId="1" fillId="20" borderId="8" xfId="0" applyFont="1" applyFill="1" applyBorder="1" applyAlignment="1">
      <alignment horizontal="center" vertical="center"/>
    </xf>
    <xf numFmtId="0" fontId="11" fillId="21" borderId="8" xfId="0" applyFont="1" applyFill="1" applyBorder="1" applyAlignment="1">
      <alignment horizontal="center" vertical="center"/>
    </xf>
    <xf numFmtId="0" fontId="1" fillId="22" borderId="8" xfId="0" applyFont="1" applyFill="1" applyBorder="1" applyAlignment="1">
      <alignment horizontal="center" vertical="center"/>
    </xf>
    <xf numFmtId="0" fontId="12" fillId="23" borderId="8" xfId="0" applyFont="1" applyFill="1" applyBorder="1" applyAlignment="1">
      <alignment horizontal="center" vertical="center"/>
    </xf>
    <xf numFmtId="0" fontId="1" fillId="24" borderId="8" xfId="0" applyFont="1" applyFill="1" applyBorder="1" applyAlignment="1">
      <alignment horizontal="center" vertical="center"/>
    </xf>
    <xf numFmtId="0" fontId="1" fillId="25" borderId="8" xfId="0" applyFont="1" applyFill="1" applyBorder="1" applyAlignment="1">
      <alignment horizontal="center" vertical="center"/>
    </xf>
    <xf numFmtId="0" fontId="1" fillId="26" borderId="8" xfId="0" applyFont="1" applyFill="1" applyBorder="1" applyAlignment="1">
      <alignment horizontal="center" vertical="center"/>
    </xf>
    <xf numFmtId="0" fontId="9" fillId="27" borderId="8" xfId="0" applyFont="1" applyFill="1" applyBorder="1" applyAlignment="1">
      <alignment horizontal="center" vertical="center"/>
    </xf>
    <xf numFmtId="0" fontId="10" fillId="28" borderId="8" xfId="0" applyFont="1" applyFill="1" applyBorder="1" applyAlignment="1">
      <alignment horizontal="center" vertical="center"/>
    </xf>
    <xf numFmtId="0" fontId="1" fillId="29" borderId="8" xfId="0" applyFont="1" applyFill="1" applyBorder="1" applyAlignment="1">
      <alignment horizontal="center" vertical="center"/>
    </xf>
    <xf numFmtId="0" fontId="1" fillId="1" borderId="8" xfId="0" applyFont="1" applyFill="1" applyBorder="1" applyAlignment="1">
      <alignment horizontal="center" vertical="center"/>
    </xf>
    <xf numFmtId="0" fontId="10" fillId="27" borderId="8" xfId="0" applyFont="1" applyFill="1" applyBorder="1" applyAlignment="1">
      <alignment horizontal="center" vertical="center"/>
    </xf>
    <xf numFmtId="0" fontId="1" fillId="1" borderId="8" xfId="0" applyFont="1" applyFill="1" applyBorder="1" applyAlignment="1">
      <alignment horizontal="center" vertical="center"/>
    </xf>
    <xf numFmtId="0" fontId="1" fillId="30" borderId="8" xfId="0" applyFont="1" applyFill="1" applyBorder="1" applyAlignment="1">
      <alignment horizontal="center" vertical="center"/>
    </xf>
    <xf numFmtId="0" fontId="1" fillId="31" borderId="8" xfId="0" applyFont="1" applyFill="1" applyBorder="1" applyAlignment="1">
      <alignment horizontal="center" vertical="center"/>
    </xf>
    <xf numFmtId="0" fontId="1" fillId="32" borderId="8" xfId="0" applyFont="1" applyFill="1" applyBorder="1" applyAlignment="1">
      <alignment horizontal="center" vertical="center"/>
    </xf>
    <xf numFmtId="0" fontId="1" fillId="33" borderId="8" xfId="0" applyFont="1" applyFill="1" applyBorder="1" applyAlignment="1">
      <alignment horizontal="center" vertical="center"/>
    </xf>
    <xf numFmtId="0" fontId="1" fillId="34" borderId="8" xfId="0" applyFont="1" applyFill="1" applyBorder="1" applyAlignment="1">
      <alignment horizontal="center" vertical="center"/>
    </xf>
    <xf numFmtId="0" fontId="1" fillId="1" borderId="8" xfId="0" applyFont="1" applyFill="1" applyBorder="1">
      <alignment vertical="center"/>
    </xf>
    <xf numFmtId="0" fontId="1" fillId="1" borderId="8" xfId="0" applyFont="1" applyFill="1" applyBorder="1" applyAlignment="1">
      <alignment vertical="center"/>
    </xf>
  </cellXfs>
  <cellStyles count="1">
    <cellStyle name="常规" xfId="0" builtinId="0"/>
  </cellStyles>
  <dxfs count="9">
    <dxf>
      <font>
        <b/>
        <i/>
      </font>
      <fill>
        <patternFill patternType="darkGrid">
          <bgColor theme="7" tint="0.39994506668294322"/>
        </patternFill>
      </fill>
    </dxf>
    <dxf>
      <font>
        <b/>
        <i val="0"/>
      </font>
      <fill>
        <patternFill patternType="darkGray">
          <fgColor rgb="FFFF0000"/>
        </patternFill>
      </fill>
    </dxf>
    <dxf>
      <font>
        <b/>
        <i/>
      </font>
      <fill>
        <patternFill patternType="gray125">
          <bgColor rgb="FF00B050"/>
        </patternFill>
      </fill>
    </dxf>
    <dxf>
      <font>
        <b/>
        <i val="0"/>
      </font>
      <fill>
        <patternFill patternType="darkGray">
          <fgColor rgb="FFFF0000"/>
        </patternFill>
      </fill>
    </dxf>
    <dxf>
      <font>
        <b/>
        <i/>
      </font>
      <fill>
        <patternFill patternType="gray125">
          <bgColor rgb="FF00B050"/>
        </patternFill>
      </fill>
    </dxf>
    <dxf>
      <font>
        <b/>
        <i val="0"/>
      </font>
      <fill>
        <patternFill patternType="darkGray">
          <fgColor rgb="FFFF0000"/>
        </patternFill>
      </fill>
    </dxf>
    <dxf>
      <font>
        <b/>
        <i/>
      </font>
      <fill>
        <patternFill patternType="gray125">
          <bgColor rgb="FF00B050"/>
        </patternFill>
      </fill>
    </dxf>
    <dxf>
      <font>
        <b/>
        <i val="0"/>
      </font>
      <fill>
        <patternFill patternType="darkGray">
          <fgColor rgb="FFFF0000"/>
        </patternFill>
      </fill>
    </dxf>
    <dxf>
      <font>
        <b/>
        <i/>
      </font>
      <fill>
        <patternFill patternType="gray125">
          <bgColor rgb="FF00B050"/>
        </patternFill>
      </fill>
    </dxf>
  </dxfs>
  <tableStyles count="0" defaultTableStyle="TableStyleMedium2" defaultPivotStyle="PivotStyleLight16"/>
  <colors>
    <mruColors>
      <color rgb="FFFF33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25400</xdr:colOff>
      <xdr:row>6</xdr:row>
      <xdr:rowOff>0</xdr:rowOff>
    </xdr:from>
    <xdr:to>
      <xdr:col>21</xdr:col>
      <xdr:colOff>233511</xdr:colOff>
      <xdr:row>18</xdr:row>
      <xdr:rowOff>116988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0" y="1416050"/>
          <a:ext cx="7472045" cy="2783840"/>
        </a:xfrm>
        <a:prstGeom prst="rect">
          <a:avLst/>
        </a:prstGeom>
      </xdr:spPr>
    </xdr:pic>
    <xdr:clientData/>
  </xdr:twoCellAnchor>
  <xdr:twoCellAnchor editAs="oneCell">
    <xdr:from>
      <xdr:col>10</xdr:col>
      <xdr:colOff>660399</xdr:colOff>
      <xdr:row>38</xdr:row>
      <xdr:rowOff>0</xdr:rowOff>
    </xdr:from>
    <xdr:to>
      <xdr:col>18</xdr:col>
      <xdr:colOff>223880</xdr:colOff>
      <xdr:row>52</xdr:row>
      <xdr:rowOff>173752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3765" y="8528050"/>
          <a:ext cx="4846955" cy="3284855"/>
        </a:xfrm>
        <a:prstGeom prst="rect">
          <a:avLst/>
        </a:prstGeom>
      </xdr:spPr>
    </xdr:pic>
    <xdr:clientData/>
  </xdr:twoCellAnchor>
  <xdr:twoCellAnchor editAs="oneCell">
    <xdr:from>
      <xdr:col>2</xdr:col>
      <xdr:colOff>101600</xdr:colOff>
      <xdr:row>46</xdr:row>
      <xdr:rowOff>166958</xdr:rowOff>
    </xdr:from>
    <xdr:to>
      <xdr:col>10</xdr:col>
      <xdr:colOff>260415</xdr:colOff>
      <xdr:row>55</xdr:row>
      <xdr:rowOff>68889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2400" y="10472420"/>
          <a:ext cx="5441950" cy="190246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</xdr:colOff>
      <xdr:row>64</xdr:row>
      <xdr:rowOff>97496</xdr:rowOff>
    </xdr:from>
    <xdr:to>
      <xdr:col>10</xdr:col>
      <xdr:colOff>91081</xdr:colOff>
      <xdr:row>73</xdr:row>
      <xdr:rowOff>116899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32000" y="14403705"/>
          <a:ext cx="4662805" cy="2019935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508000</xdr:colOff>
      <xdr:row>27</xdr:row>
      <xdr:rowOff>69850</xdr:rowOff>
    </xdr:from>
    <xdr:to>
      <xdr:col>8</xdr:col>
      <xdr:colOff>475312</xdr:colOff>
      <xdr:row>34</xdr:row>
      <xdr:rowOff>167681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8400" y="6153150"/>
          <a:ext cx="4589780" cy="1653540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27</xdr:row>
      <xdr:rowOff>50619</xdr:rowOff>
    </xdr:from>
    <xdr:to>
      <xdr:col>15</xdr:col>
      <xdr:colOff>636540</xdr:colOff>
      <xdr:row>35</xdr:row>
      <xdr:rowOff>53311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53150" y="6133465"/>
          <a:ext cx="4389120" cy="1780540"/>
        </a:xfrm>
        <a:prstGeom prst="rect">
          <a:avLst/>
        </a:prstGeom>
      </xdr:spPr>
    </xdr:pic>
    <xdr:clientData/>
  </xdr:twoCellAnchor>
  <xdr:twoCellAnchor editAs="oneCell">
    <xdr:from>
      <xdr:col>10</xdr:col>
      <xdr:colOff>80773</xdr:colOff>
      <xdr:row>137</xdr:row>
      <xdr:rowOff>63500</xdr:rowOff>
    </xdr:from>
    <xdr:to>
      <xdr:col>16</xdr:col>
      <xdr:colOff>535121</xdr:colOff>
      <xdr:row>166</xdr:row>
      <xdr:rowOff>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645" y="30594300"/>
          <a:ext cx="4416425" cy="6381750"/>
        </a:xfrm>
        <a:prstGeom prst="rect">
          <a:avLst/>
        </a:prstGeom>
      </xdr:spPr>
    </xdr:pic>
    <xdr:clientData/>
  </xdr:twoCellAnchor>
  <xdr:twoCellAnchor editAs="oneCell">
    <xdr:from>
      <xdr:col>10</xdr:col>
      <xdr:colOff>311502</xdr:colOff>
      <xdr:row>169</xdr:row>
      <xdr:rowOff>101600</xdr:rowOff>
    </xdr:from>
    <xdr:to>
      <xdr:col>17</xdr:col>
      <xdr:colOff>450850</xdr:colOff>
      <xdr:row>177</xdr:row>
      <xdr:rowOff>183113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15150" y="37744400"/>
          <a:ext cx="4762500" cy="1859280"/>
        </a:xfrm>
        <a:prstGeom prst="rect">
          <a:avLst/>
        </a:prstGeom>
      </xdr:spPr>
    </xdr:pic>
    <xdr:clientData/>
  </xdr:twoCellAnchor>
  <xdr:twoCellAnchor editAs="oneCell">
    <xdr:from>
      <xdr:col>18</xdr:col>
      <xdr:colOff>175928</xdr:colOff>
      <xdr:row>107</xdr:row>
      <xdr:rowOff>95249</xdr:rowOff>
    </xdr:from>
    <xdr:to>
      <xdr:col>22</xdr:col>
      <xdr:colOff>63499</xdr:colOff>
      <xdr:row>120</xdr:row>
      <xdr:rowOff>52492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3095" y="23957915"/>
          <a:ext cx="2528570" cy="2846705"/>
        </a:xfrm>
        <a:prstGeom prst="rect">
          <a:avLst/>
        </a:prstGeom>
      </xdr:spPr>
    </xdr:pic>
    <xdr:clientData/>
  </xdr:twoCellAnchor>
  <xdr:twoCellAnchor editAs="oneCell">
    <xdr:from>
      <xdr:col>15</xdr:col>
      <xdr:colOff>433433</xdr:colOff>
      <xdr:row>360</xdr:row>
      <xdr:rowOff>38100</xdr:rowOff>
    </xdr:from>
    <xdr:to>
      <xdr:col>19</xdr:col>
      <xdr:colOff>62157</xdr:colOff>
      <xdr:row>373</xdr:row>
      <xdr:rowOff>158750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9070" y="80130650"/>
          <a:ext cx="2270125" cy="3009900"/>
        </a:xfrm>
        <a:prstGeom prst="rect">
          <a:avLst/>
        </a:prstGeom>
      </xdr:spPr>
    </xdr:pic>
    <xdr:clientData/>
  </xdr:twoCellAnchor>
  <xdr:twoCellAnchor editAs="oneCell">
    <xdr:from>
      <xdr:col>18</xdr:col>
      <xdr:colOff>152400</xdr:colOff>
      <xdr:row>84</xdr:row>
      <xdr:rowOff>139700</xdr:rowOff>
    </xdr:from>
    <xdr:to>
      <xdr:col>21</xdr:col>
      <xdr:colOff>608470</xdr:colOff>
      <xdr:row>100</xdr:row>
      <xdr:rowOff>209550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9600" y="18891250"/>
          <a:ext cx="2437130" cy="3625850"/>
        </a:xfrm>
        <a:prstGeom prst="rect">
          <a:avLst/>
        </a:prstGeom>
      </xdr:spPr>
    </xdr:pic>
    <xdr:clientData/>
  </xdr:twoCellAnchor>
  <xdr:twoCellAnchor editAs="oneCell">
    <xdr:from>
      <xdr:col>16</xdr:col>
      <xdr:colOff>41753</xdr:colOff>
      <xdr:row>18</xdr:row>
      <xdr:rowOff>215900</xdr:rowOff>
    </xdr:from>
    <xdr:to>
      <xdr:col>20</xdr:col>
      <xdr:colOff>82549</xdr:colOff>
      <xdr:row>27</xdr:row>
      <xdr:rowOff>190923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7675" y="4298950"/>
          <a:ext cx="2682240" cy="197485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222</xdr:row>
      <xdr:rowOff>77960</xdr:rowOff>
    </xdr:from>
    <xdr:to>
      <xdr:col>11</xdr:col>
      <xdr:colOff>32700</xdr:colOff>
      <xdr:row>235</xdr:row>
      <xdr:rowOff>145011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46150" y="49499520"/>
          <a:ext cx="6350635" cy="2956560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236</xdr:row>
      <xdr:rowOff>9914</xdr:rowOff>
    </xdr:from>
    <xdr:to>
      <xdr:col>15</xdr:col>
      <xdr:colOff>96238</xdr:colOff>
      <xdr:row>246</xdr:row>
      <xdr:rowOff>104245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38150" y="52543075"/>
          <a:ext cx="9563735" cy="2317115"/>
        </a:xfrm>
        <a:prstGeom prst="rect">
          <a:avLst/>
        </a:prstGeom>
      </xdr:spPr>
    </xdr:pic>
    <xdr:clientData/>
  </xdr:twoCellAnchor>
  <xdr:twoCellAnchor editAs="oneCell">
    <xdr:from>
      <xdr:col>1</xdr:col>
      <xdr:colOff>215450</xdr:colOff>
      <xdr:row>252</xdr:row>
      <xdr:rowOff>12700</xdr:rowOff>
    </xdr:from>
    <xdr:to>
      <xdr:col>13</xdr:col>
      <xdr:colOff>521693</xdr:colOff>
      <xdr:row>263</xdr:row>
      <xdr:rowOff>145143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75665" y="56102250"/>
          <a:ext cx="8230870" cy="2576830"/>
        </a:xfrm>
        <a:prstGeom prst="rect">
          <a:avLst/>
        </a:prstGeom>
      </xdr:spPr>
    </xdr:pic>
    <xdr:clientData/>
  </xdr:twoCellAnchor>
  <xdr:twoCellAnchor editAs="oneCell">
    <xdr:from>
      <xdr:col>2</xdr:col>
      <xdr:colOff>38406</xdr:colOff>
      <xdr:row>268</xdr:row>
      <xdr:rowOff>50800</xdr:rowOff>
    </xdr:from>
    <xdr:to>
      <xdr:col>12</xdr:col>
      <xdr:colOff>574345</xdr:colOff>
      <xdr:row>283</xdr:row>
      <xdr:rowOff>37064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58900" y="59696350"/>
          <a:ext cx="7139940" cy="3319780"/>
        </a:xfrm>
        <a:prstGeom prst="rect">
          <a:avLst/>
        </a:prstGeom>
      </xdr:spPr>
    </xdr:pic>
    <xdr:clientData/>
  </xdr:twoCellAnchor>
  <xdr:twoCellAnchor editAs="oneCell">
    <xdr:from>
      <xdr:col>2</xdr:col>
      <xdr:colOff>596900</xdr:colOff>
      <xdr:row>304</xdr:row>
      <xdr:rowOff>44860</xdr:rowOff>
    </xdr:from>
    <xdr:to>
      <xdr:col>11</xdr:col>
      <xdr:colOff>331146</xdr:colOff>
      <xdr:row>316</xdr:row>
      <xdr:rowOff>18013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917700" y="67691000"/>
          <a:ext cx="5677535" cy="2640330"/>
        </a:xfrm>
        <a:prstGeom prst="rect">
          <a:avLst/>
        </a:prstGeom>
      </xdr:spPr>
    </xdr:pic>
    <xdr:clientData/>
  </xdr:twoCellAnchor>
  <xdr:twoCellAnchor editAs="oneCell">
    <xdr:from>
      <xdr:col>2</xdr:col>
      <xdr:colOff>646439</xdr:colOff>
      <xdr:row>317</xdr:row>
      <xdr:rowOff>44450</xdr:rowOff>
    </xdr:from>
    <xdr:to>
      <xdr:col>10</xdr:col>
      <xdr:colOff>475433</xdr:colOff>
      <xdr:row>332</xdr:row>
      <xdr:rowOff>184150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967230" y="70580250"/>
          <a:ext cx="5111750" cy="34734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321</xdr:row>
      <xdr:rowOff>42431</xdr:rowOff>
    </xdr:from>
    <xdr:to>
      <xdr:col>22</xdr:col>
      <xdr:colOff>236331</xdr:colOff>
      <xdr:row>329</xdr:row>
      <xdr:rowOff>110644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861300" y="71466710"/>
          <a:ext cx="6903720" cy="184658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339</xdr:row>
      <xdr:rowOff>0</xdr:rowOff>
    </xdr:from>
    <xdr:to>
      <xdr:col>11</xdr:col>
      <xdr:colOff>558800</xdr:colOff>
      <xdr:row>349</xdr:row>
      <xdr:rowOff>209550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20800" y="75425300"/>
          <a:ext cx="6502400" cy="2432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872A-00FA-4B80-8C69-ACB30FD78AD2}">
  <dimension ref="A1:AX29"/>
  <sheetViews>
    <sheetView workbookViewId="0">
      <selection activeCell="B7" sqref="B7"/>
    </sheetView>
  </sheetViews>
  <sheetFormatPr defaultRowHeight="17.5" x14ac:dyDescent="0.3"/>
  <cols>
    <col min="1" max="1" width="12.08203125" style="1" bestFit="1" customWidth="1"/>
    <col min="2" max="4" width="8.6640625" style="1"/>
    <col min="5" max="5" width="8.75" style="1" bestFit="1" customWidth="1"/>
    <col min="6" max="6" width="9.9140625" style="1" bestFit="1" customWidth="1"/>
    <col min="7" max="8" width="13.25" style="1" bestFit="1" customWidth="1"/>
    <col min="9" max="9" width="13.25" style="1" customWidth="1"/>
    <col min="10" max="10" width="10.75" style="1" bestFit="1" customWidth="1"/>
    <col min="11" max="11" width="8.6640625" style="1"/>
    <col min="12" max="14" width="8.6640625" style="1" customWidth="1"/>
    <col min="15" max="17" width="10.75" style="1" bestFit="1" customWidth="1"/>
    <col min="18" max="21" width="8.6640625" style="1" customWidth="1"/>
    <col min="22" max="22" width="13.25" style="1" bestFit="1" customWidth="1"/>
    <col min="23" max="23" width="10.75" style="1" bestFit="1" customWidth="1"/>
    <col min="25" max="25" width="8.6640625" style="1"/>
    <col min="26" max="26" width="11.83203125" bestFit="1" customWidth="1"/>
    <col min="27" max="27" width="10.75" style="1" customWidth="1"/>
    <col min="28" max="28" width="8.6640625" style="1"/>
    <col min="29" max="30" width="11.83203125" style="1" bestFit="1" customWidth="1"/>
    <col min="31" max="32" width="11.83203125" style="1" customWidth="1"/>
    <col min="33" max="33" width="10.75" style="1" bestFit="1" customWidth="1"/>
    <col min="34" max="38" width="8.6640625" style="1"/>
    <col min="39" max="39" width="11.83203125" style="1" bestFit="1" customWidth="1"/>
    <col min="40" max="40" width="10.4140625" style="1" bestFit="1" customWidth="1"/>
    <col min="41" max="42" width="8.6640625" style="1"/>
    <col min="43" max="43" width="16.5" style="1" customWidth="1"/>
    <col min="44" max="45" width="8.6640625" style="1"/>
    <col min="46" max="46" width="25.33203125" style="1" bestFit="1" customWidth="1"/>
    <col min="47" max="47" width="11.25" style="1" bestFit="1" customWidth="1"/>
    <col min="48" max="48" width="8.6640625" style="1"/>
    <col min="49" max="49" width="25.33203125" style="1" bestFit="1" customWidth="1"/>
    <col min="50" max="16384" width="8.6640625" style="1"/>
  </cols>
  <sheetData>
    <row r="1" spans="1:50" ht="18.5" thickTop="1" thickBot="1" x14ac:dyDescent="0.35">
      <c r="A1" s="38" t="s">
        <v>294</v>
      </c>
      <c r="B1" s="39" t="s">
        <v>319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 t="s">
        <v>318</v>
      </c>
      <c r="O1" s="41" t="s">
        <v>332</v>
      </c>
      <c r="P1" s="41"/>
      <c r="Q1" s="41"/>
      <c r="R1" s="41"/>
      <c r="S1" s="42" t="s">
        <v>321</v>
      </c>
      <c r="T1" s="43" t="s">
        <v>320</v>
      </c>
      <c r="U1" s="43"/>
      <c r="V1" s="44" t="s">
        <v>335</v>
      </c>
      <c r="W1" s="45" t="s">
        <v>313</v>
      </c>
      <c r="X1" s="45"/>
      <c r="Y1" s="45"/>
      <c r="Z1" s="45"/>
      <c r="AA1" s="46" t="s">
        <v>314</v>
      </c>
      <c r="AB1" s="46"/>
      <c r="AC1" s="46"/>
      <c r="AD1" s="46"/>
      <c r="AE1" s="47" t="s">
        <v>334</v>
      </c>
      <c r="AF1" s="48" t="s">
        <v>322</v>
      </c>
      <c r="AG1" s="49" t="s">
        <v>316</v>
      </c>
      <c r="AH1" s="49"/>
      <c r="AI1" s="49"/>
      <c r="AJ1" s="49"/>
      <c r="AK1" s="49"/>
      <c r="AL1" s="49"/>
      <c r="AM1" s="49"/>
      <c r="AN1" s="50" t="s">
        <v>309</v>
      </c>
      <c r="AO1" s="51" t="s">
        <v>324</v>
      </c>
      <c r="AP1" s="51"/>
      <c r="AQ1" s="52" t="s">
        <v>336</v>
      </c>
      <c r="AT1" s="1" t="s">
        <v>326</v>
      </c>
      <c r="AU1" s="1">
        <f>SUM(AX2:AX17)-AX25</f>
        <v>1718.8400000000001</v>
      </c>
      <c r="AW1" s="1" t="s">
        <v>10</v>
      </c>
    </row>
    <row r="2" spans="1:50" ht="18.5" thickTop="1" thickBot="1" x14ac:dyDescent="0.35">
      <c r="A2" s="38"/>
      <c r="B2" s="53" t="s">
        <v>295</v>
      </c>
      <c r="C2" s="53"/>
      <c r="D2" s="53"/>
      <c r="E2" s="53"/>
      <c r="F2" s="53"/>
      <c r="G2" s="54" t="s">
        <v>296</v>
      </c>
      <c r="H2" s="54"/>
      <c r="I2" s="54"/>
      <c r="J2" s="54"/>
      <c r="K2" s="42" t="s">
        <v>310</v>
      </c>
      <c r="L2" s="42"/>
      <c r="M2" s="42"/>
      <c r="N2" s="40"/>
      <c r="O2" s="50" t="s">
        <v>329</v>
      </c>
      <c r="P2" s="50" t="s">
        <v>330</v>
      </c>
      <c r="Q2" s="50" t="s">
        <v>331</v>
      </c>
      <c r="R2" s="47" t="s">
        <v>318</v>
      </c>
      <c r="S2" s="42"/>
      <c r="T2" s="43"/>
      <c r="U2" s="43"/>
      <c r="V2" s="44"/>
      <c r="W2" s="50" t="s">
        <v>306</v>
      </c>
      <c r="X2" s="50" t="s">
        <v>307</v>
      </c>
      <c r="Y2" s="50" t="s">
        <v>308</v>
      </c>
      <c r="Z2" s="50" t="s">
        <v>309</v>
      </c>
      <c r="AA2" s="50" t="s">
        <v>306</v>
      </c>
      <c r="AB2" s="50" t="s">
        <v>307</v>
      </c>
      <c r="AC2" s="50" t="s">
        <v>308</v>
      </c>
      <c r="AD2" s="50" t="s">
        <v>309</v>
      </c>
      <c r="AE2" s="47"/>
      <c r="AF2" s="50" t="s">
        <v>323</v>
      </c>
      <c r="AG2" s="50" t="s">
        <v>315</v>
      </c>
      <c r="AH2" s="50" t="s">
        <v>317</v>
      </c>
      <c r="AI2" s="50"/>
      <c r="AJ2" s="55" t="s">
        <v>325</v>
      </c>
      <c r="AK2" s="55" t="s">
        <v>0</v>
      </c>
      <c r="AL2" s="55" t="s">
        <v>1</v>
      </c>
      <c r="AM2" s="50" t="s">
        <v>318</v>
      </c>
      <c r="AN2" s="50"/>
      <c r="AO2" s="51"/>
      <c r="AP2" s="51"/>
      <c r="AQ2" s="52"/>
      <c r="AT2" s="1" t="s">
        <v>327</v>
      </c>
      <c r="AU2" s="1">
        <v>0</v>
      </c>
      <c r="AW2" s="1" t="s">
        <v>11</v>
      </c>
      <c r="AX2" s="1">
        <v>700</v>
      </c>
    </row>
    <row r="3" spans="1:50" ht="18.5" thickTop="1" thickBot="1" x14ac:dyDescent="0.35">
      <c r="A3" s="38"/>
      <c r="B3" s="56" t="s">
        <v>299</v>
      </c>
      <c r="C3" s="56" t="s">
        <v>300</v>
      </c>
      <c r="D3" s="56" t="s">
        <v>306</v>
      </c>
      <c r="E3" s="56" t="s">
        <v>308</v>
      </c>
      <c r="F3" s="56" t="s">
        <v>309</v>
      </c>
      <c r="G3" s="56" t="s">
        <v>303</v>
      </c>
      <c r="H3" s="56" t="s">
        <v>304</v>
      </c>
      <c r="I3" s="56" t="s">
        <v>333</v>
      </c>
      <c r="J3" s="56" t="s">
        <v>305</v>
      </c>
      <c r="K3" s="56" t="s">
        <v>297</v>
      </c>
      <c r="L3" s="56" t="s">
        <v>298</v>
      </c>
      <c r="M3" s="56" t="s">
        <v>307</v>
      </c>
      <c r="N3" s="40"/>
      <c r="O3" s="50"/>
      <c r="P3" s="50"/>
      <c r="Q3" s="50"/>
      <c r="R3" s="47"/>
      <c r="S3" s="42"/>
      <c r="T3" s="57" t="s">
        <v>311</v>
      </c>
      <c r="U3" s="48" t="s">
        <v>312</v>
      </c>
      <c r="V3" s="44"/>
      <c r="W3" s="50"/>
      <c r="X3" s="50"/>
      <c r="Y3" s="50"/>
      <c r="Z3" s="50"/>
      <c r="AA3" s="50"/>
      <c r="AB3" s="50"/>
      <c r="AC3" s="50"/>
      <c r="AD3" s="50"/>
      <c r="AE3" s="47"/>
      <c r="AF3" s="50"/>
      <c r="AG3" s="50"/>
      <c r="AH3" s="56" t="s">
        <v>301</v>
      </c>
      <c r="AI3" s="56" t="s">
        <v>302</v>
      </c>
      <c r="AJ3" s="55"/>
      <c r="AK3" s="55"/>
      <c r="AL3" s="55"/>
      <c r="AM3" s="50"/>
      <c r="AN3" s="50"/>
      <c r="AO3" s="51"/>
      <c r="AP3" s="51"/>
      <c r="AQ3" s="52"/>
      <c r="AT3" s="1" t="s">
        <v>328</v>
      </c>
      <c r="AU3" s="34">
        <f>AN4-AU1+AU2</f>
        <v>-1769.2500000000002</v>
      </c>
      <c r="AW3" s="1" t="s">
        <v>12</v>
      </c>
      <c r="AX3" s="1">
        <v>30</v>
      </c>
    </row>
    <row r="4" spans="1:50" ht="18" thickTop="1" x14ac:dyDescent="0.3">
      <c r="A4" s="27">
        <v>44734</v>
      </c>
      <c r="B4" s="1">
        <v>0.56000000000000005</v>
      </c>
      <c r="C4" s="1">
        <v>0.88</v>
      </c>
      <c r="D4" s="1">
        <v>0</v>
      </c>
      <c r="E4" s="31">
        <f>B4+C4-D4</f>
        <v>1.44</v>
      </c>
      <c r="F4" s="31">
        <v>695.28</v>
      </c>
      <c r="G4" s="33">
        <v>4445.68</v>
      </c>
      <c r="H4" s="30">
        <v>1001.35</v>
      </c>
      <c r="I4" s="35">
        <v>443.4</v>
      </c>
      <c r="J4" s="1">
        <v>85.82</v>
      </c>
      <c r="K4" s="1">
        <v>0</v>
      </c>
      <c r="L4" s="1">
        <v>0</v>
      </c>
      <c r="M4" s="1">
        <v>0</v>
      </c>
      <c r="N4" s="1">
        <f>SUM(B4:M4)-H4+I4</f>
        <v>6116.4599999999991</v>
      </c>
      <c r="O4" s="1">
        <v>4.4400000000000004</v>
      </c>
      <c r="P4" s="1">
        <v>161.54</v>
      </c>
      <c r="Q4" s="1">
        <v>0.12</v>
      </c>
      <c r="R4" s="1">
        <f>SUM(O4:Q4)</f>
        <v>166.1</v>
      </c>
      <c r="S4" s="1">
        <v>105</v>
      </c>
      <c r="T4" s="1">
        <v>0</v>
      </c>
      <c r="U4" s="1">
        <v>0</v>
      </c>
      <c r="V4" s="1">
        <f>SUM(S4:U4)</f>
        <v>105</v>
      </c>
      <c r="W4" s="1">
        <v>0</v>
      </c>
      <c r="X4" s="1">
        <v>0.65</v>
      </c>
      <c r="Y4" s="31">
        <v>0</v>
      </c>
      <c r="Z4" s="31">
        <v>-503.56</v>
      </c>
      <c r="AA4" s="29">
        <v>0</v>
      </c>
      <c r="AB4" s="1">
        <v>7.79</v>
      </c>
      <c r="AC4" s="1">
        <v>0</v>
      </c>
      <c r="AD4" s="31">
        <v>-242.13</v>
      </c>
      <c r="AE4" s="1">
        <f>X4+AB4</f>
        <v>8.44</v>
      </c>
      <c r="AF4" s="1">
        <v>393.97</v>
      </c>
      <c r="AG4" s="1">
        <v>400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32">
        <f>-SUM(AG4:AI4)+SUM(AK4:AL4)</f>
        <v>-400</v>
      </c>
      <c r="AN4" s="31">
        <f>F4+Z4+AD4</f>
        <v>-50.410000000000025</v>
      </c>
      <c r="AO4" s="36">
        <f>N4+R4+V4+AE4+AF4+AM4</f>
        <v>6389.9699999999993</v>
      </c>
      <c r="AP4" s="28"/>
      <c r="AQ4" s="37">
        <f>N4+R4+V4+AE4+AF4+AM4+H4</f>
        <v>7391.32</v>
      </c>
      <c r="AR4" s="29"/>
      <c r="AW4" s="1" t="s">
        <v>13</v>
      </c>
      <c r="AX4" s="1">
        <v>30</v>
      </c>
    </row>
    <row r="5" spans="1:50" x14ac:dyDescent="0.3">
      <c r="AC5" s="31"/>
      <c r="AD5" s="31"/>
      <c r="AW5" s="1" t="s">
        <v>14</v>
      </c>
      <c r="AX5" s="1">
        <v>32</v>
      </c>
    </row>
    <row r="6" spans="1:50" x14ac:dyDescent="0.3">
      <c r="AW6" s="1" t="s">
        <v>13</v>
      </c>
      <c r="AX6" s="1">
        <v>10</v>
      </c>
    </row>
    <row r="7" spans="1:50" x14ac:dyDescent="0.3">
      <c r="AW7" s="1" t="s">
        <v>15</v>
      </c>
      <c r="AX7" s="1">
        <v>15</v>
      </c>
    </row>
    <row r="8" spans="1:50" x14ac:dyDescent="0.3">
      <c r="AW8" s="1" t="s">
        <v>16</v>
      </c>
      <c r="AX8" s="1">
        <v>9</v>
      </c>
    </row>
    <row r="9" spans="1:50" x14ac:dyDescent="0.3">
      <c r="AW9" s="1" t="s">
        <v>17</v>
      </c>
      <c r="AX9" s="1">
        <v>59</v>
      </c>
    </row>
    <row r="11" spans="1:50" x14ac:dyDescent="0.3">
      <c r="AW11" s="1" t="s">
        <v>2</v>
      </c>
    </row>
    <row r="12" spans="1:50" x14ac:dyDescent="0.3">
      <c r="AW12" s="1" t="s">
        <v>18</v>
      </c>
      <c r="AX12" s="1">
        <v>148</v>
      </c>
    </row>
    <row r="13" spans="1:50" x14ac:dyDescent="0.3">
      <c r="AW13" s="1" t="s">
        <v>19</v>
      </c>
      <c r="AX13" s="1">
        <v>60</v>
      </c>
    </row>
    <row r="14" spans="1:50" x14ac:dyDescent="0.3">
      <c r="AW14" s="1" t="s">
        <v>20</v>
      </c>
      <c r="AX14" s="1">
        <v>4.5</v>
      </c>
    </row>
    <row r="15" spans="1:50" x14ac:dyDescent="0.3">
      <c r="AW15" s="1" t="s">
        <v>21</v>
      </c>
      <c r="AX15" s="1">
        <v>219.23</v>
      </c>
    </row>
    <row r="16" spans="1:50" x14ac:dyDescent="0.3">
      <c r="AW16" s="1" t="s">
        <v>22</v>
      </c>
      <c r="AX16" s="1">
        <v>126.75</v>
      </c>
    </row>
    <row r="17" spans="49:50" x14ac:dyDescent="0.3">
      <c r="AW17" s="1" t="s">
        <v>23</v>
      </c>
      <c r="AX17" s="1">
        <v>100</v>
      </c>
    </row>
    <row r="20" spans="49:50" x14ac:dyDescent="0.3">
      <c r="AW20" s="1" t="s">
        <v>5</v>
      </c>
      <c r="AX20" s="1">
        <v>-5</v>
      </c>
    </row>
    <row r="21" spans="49:50" x14ac:dyDescent="0.3">
      <c r="AW21" s="1" t="s">
        <v>4</v>
      </c>
      <c r="AX21" s="1">
        <v>-39</v>
      </c>
    </row>
    <row r="22" spans="49:50" x14ac:dyDescent="0.3">
      <c r="AW22" s="1" t="s">
        <v>6</v>
      </c>
      <c r="AX22" s="1">
        <v>-57.930000000000028</v>
      </c>
    </row>
    <row r="23" spans="49:50" x14ac:dyDescent="0.3">
      <c r="AW23" s="1" t="s">
        <v>3</v>
      </c>
      <c r="AX23" s="1">
        <v>-39</v>
      </c>
    </row>
    <row r="24" spans="49:50" x14ac:dyDescent="0.3">
      <c r="AW24" s="1" t="s">
        <v>8</v>
      </c>
      <c r="AX24" s="1">
        <v>-34.43</v>
      </c>
    </row>
    <row r="25" spans="49:50" x14ac:dyDescent="0.3">
      <c r="AW25" s="1" t="s">
        <v>324</v>
      </c>
      <c r="AX25" s="1">
        <f>SUM(AX20:AX24)</f>
        <v>-175.36000000000004</v>
      </c>
    </row>
    <row r="28" spans="49:50" x14ac:dyDescent="0.3">
      <c r="AW28" s="1" t="s">
        <v>7</v>
      </c>
      <c r="AX28" s="1">
        <v>622.64999999999986</v>
      </c>
    </row>
    <row r="29" spans="49:50" x14ac:dyDescent="0.3">
      <c r="AW29" s="1" t="s">
        <v>9</v>
      </c>
      <c r="AX29" s="1">
        <v>-204.42000000000019</v>
      </c>
    </row>
  </sheetData>
  <mergeCells count="37">
    <mergeCell ref="AQ1:AQ3"/>
    <mergeCell ref="AE1:AE3"/>
    <mergeCell ref="V1:V3"/>
    <mergeCell ref="O1:R1"/>
    <mergeCell ref="O2:O3"/>
    <mergeCell ref="P2:P3"/>
    <mergeCell ref="Q2:Q3"/>
    <mergeCell ref="R2:R3"/>
    <mergeCell ref="AO1:AP3"/>
    <mergeCell ref="AO4:AP4"/>
    <mergeCell ref="AH2:AI2"/>
    <mergeCell ref="AM2:AM3"/>
    <mergeCell ref="AJ2:AJ3"/>
    <mergeCell ref="AK2:AK3"/>
    <mergeCell ref="AL2:AL3"/>
    <mergeCell ref="AG1:AM1"/>
    <mergeCell ref="AN1:AN3"/>
    <mergeCell ref="AC2:AC3"/>
    <mergeCell ref="AD2:AD3"/>
    <mergeCell ref="N1:N3"/>
    <mergeCell ref="S1:S3"/>
    <mergeCell ref="AF2:AF3"/>
    <mergeCell ref="AG2:AG3"/>
    <mergeCell ref="AA1:AD1"/>
    <mergeCell ref="W2:W3"/>
    <mergeCell ref="X2:X3"/>
    <mergeCell ref="Y2:Y3"/>
    <mergeCell ref="Z2:Z3"/>
    <mergeCell ref="T1:U2"/>
    <mergeCell ref="AA2:AA3"/>
    <mergeCell ref="AB2:AB3"/>
    <mergeCell ref="A1:A3"/>
    <mergeCell ref="B2:F2"/>
    <mergeCell ref="G2:J2"/>
    <mergeCell ref="K2:M2"/>
    <mergeCell ref="W1:Z1"/>
    <mergeCell ref="B1:M1"/>
  </mergeCells>
  <phoneticPr fontId="8" type="noConversion"/>
  <conditionalFormatting sqref="E4:F4 AD4">
    <cfRule type="cellIs" dxfId="8" priority="26" operator="lessThan">
      <formula>0</formula>
    </cfRule>
    <cfRule type="cellIs" dxfId="7" priority="27" operator="greaterThan">
      <formula>0</formula>
    </cfRule>
  </conditionalFormatting>
  <conditionalFormatting sqref="Y4:Z4">
    <cfRule type="cellIs" dxfId="6" priority="20" operator="lessThan">
      <formula>0</formula>
    </cfRule>
    <cfRule type="cellIs" dxfId="5" priority="21" operator="greaterThan">
      <formula>0</formula>
    </cfRule>
  </conditionalFormatting>
  <conditionalFormatting sqref="AC5:AD5">
    <cfRule type="cellIs" dxfId="4" priority="14" operator="lessThan">
      <formula>0</formula>
    </cfRule>
    <cfRule type="cellIs" dxfId="3" priority="15" operator="greaterThan">
      <formula>0</formula>
    </cfRule>
  </conditionalFormatting>
  <conditionalFormatting sqref="AN4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AM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41"/>
  <sheetViews>
    <sheetView tabSelected="1" topLeftCell="A79" workbookViewId="0">
      <selection activeCell="J334" sqref="J334"/>
    </sheetView>
  </sheetViews>
  <sheetFormatPr defaultColWidth="8.6640625" defaultRowHeight="17.5" x14ac:dyDescent="0.3"/>
  <cols>
    <col min="1" max="16384" width="8.6640625" style="2"/>
  </cols>
  <sheetData>
    <row r="1" spans="1:16" s="26" customFormat="1" ht="22.5" x14ac:dyDescent="0.3">
      <c r="A1" s="26" t="s">
        <v>24</v>
      </c>
    </row>
    <row r="2" spans="1:16" x14ac:dyDescent="0.3">
      <c r="B2" s="3" t="s">
        <v>25</v>
      </c>
      <c r="C2" s="3"/>
    </row>
    <row r="3" spans="1:16" x14ac:dyDescent="0.3">
      <c r="C3" s="4" t="s">
        <v>26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10"/>
    </row>
    <row r="4" spans="1:16" x14ac:dyDescent="0.3">
      <c r="C4" s="6" t="s">
        <v>27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1"/>
    </row>
    <row r="6" spans="1:16" x14ac:dyDescent="0.3">
      <c r="B6" s="3" t="s">
        <v>28</v>
      </c>
      <c r="C6" s="3"/>
      <c r="J6" s="12"/>
    </row>
    <row r="7" spans="1:16" x14ac:dyDescent="0.3">
      <c r="C7" s="8" t="s">
        <v>29</v>
      </c>
      <c r="D7" s="8"/>
    </row>
    <row r="8" spans="1:16" x14ac:dyDescent="0.3">
      <c r="C8" s="2" t="s">
        <v>30</v>
      </c>
      <c r="D8" s="2" t="s">
        <v>31</v>
      </c>
    </row>
    <row r="10" spans="1:16" x14ac:dyDescent="0.3">
      <c r="C10" s="8" t="s">
        <v>32</v>
      </c>
      <c r="D10" s="8"/>
    </row>
    <row r="11" spans="1:16" x14ac:dyDescent="0.3">
      <c r="D11" s="2" t="s">
        <v>33</v>
      </c>
    </row>
    <row r="13" spans="1:16" x14ac:dyDescent="0.3">
      <c r="C13" s="8" t="s">
        <v>34</v>
      </c>
      <c r="D13" s="8"/>
      <c r="E13" s="8"/>
    </row>
    <row r="14" spans="1:16" x14ac:dyDescent="0.3">
      <c r="D14" s="2" t="s">
        <v>35</v>
      </c>
    </row>
    <row r="15" spans="1:16" x14ac:dyDescent="0.3">
      <c r="D15" s="2" t="s">
        <v>36</v>
      </c>
    </row>
    <row r="16" spans="1:16" x14ac:dyDescent="0.3">
      <c r="D16" s="2" t="s">
        <v>37</v>
      </c>
    </row>
    <row r="18" spans="3:9" x14ac:dyDescent="0.3">
      <c r="C18" s="8" t="s">
        <v>38</v>
      </c>
      <c r="D18" s="8"/>
    </row>
    <row r="19" spans="3:9" x14ac:dyDescent="0.3">
      <c r="D19" s="2" t="s">
        <v>39</v>
      </c>
    </row>
    <row r="20" spans="3:9" x14ac:dyDescent="0.3">
      <c r="D20" s="2" t="s">
        <v>40</v>
      </c>
    </row>
    <row r="21" spans="3:9" x14ac:dyDescent="0.3">
      <c r="D21" s="2" t="s">
        <v>41</v>
      </c>
    </row>
    <row r="22" spans="3:9" x14ac:dyDescent="0.3">
      <c r="D22" s="2" t="s">
        <v>42</v>
      </c>
    </row>
    <row r="23" spans="3:9" x14ac:dyDescent="0.3">
      <c r="D23" s="2" t="s">
        <v>43</v>
      </c>
    </row>
    <row r="25" spans="3:9" x14ac:dyDescent="0.3">
      <c r="C25" s="8" t="s">
        <v>44</v>
      </c>
      <c r="D25" s="8"/>
      <c r="E25" s="8"/>
      <c r="F25" s="8"/>
      <c r="G25" s="8"/>
      <c r="H25" s="8"/>
      <c r="I25" s="8"/>
    </row>
    <row r="26" spans="3:9" x14ac:dyDescent="0.3">
      <c r="D26" s="2" t="s">
        <v>45</v>
      </c>
    </row>
    <row r="27" spans="3:9" x14ac:dyDescent="0.3">
      <c r="D27" s="2" t="s">
        <v>46</v>
      </c>
    </row>
    <row r="39" spans="3:4" x14ac:dyDescent="0.3">
      <c r="C39" s="8" t="s">
        <v>47</v>
      </c>
      <c r="D39" s="8"/>
    </row>
    <row r="40" spans="3:4" x14ac:dyDescent="0.3">
      <c r="D40" s="2" t="s">
        <v>48</v>
      </c>
    </row>
    <row r="41" spans="3:4" x14ac:dyDescent="0.3">
      <c r="D41" s="2" t="s">
        <v>49</v>
      </c>
    </row>
    <row r="43" spans="3:4" x14ac:dyDescent="0.3">
      <c r="C43" s="8" t="s">
        <v>50</v>
      </c>
      <c r="D43" s="8"/>
    </row>
    <row r="44" spans="3:4" x14ac:dyDescent="0.3">
      <c r="D44" s="2" t="s">
        <v>51</v>
      </c>
    </row>
    <row r="45" spans="3:4" x14ac:dyDescent="0.3">
      <c r="D45" s="2" t="s">
        <v>52</v>
      </c>
    </row>
    <row r="46" spans="3:4" x14ac:dyDescent="0.3">
      <c r="D46" s="2" t="s">
        <v>53</v>
      </c>
    </row>
    <row r="58" spans="2:12" x14ac:dyDescent="0.3">
      <c r="C58" s="9" t="s">
        <v>54</v>
      </c>
    </row>
    <row r="59" spans="2:12" x14ac:dyDescent="0.3">
      <c r="C59" s="9"/>
      <c r="D59" s="9"/>
      <c r="E59" s="9"/>
      <c r="F59" s="9"/>
      <c r="G59" s="9"/>
      <c r="H59" s="9"/>
      <c r="I59" s="9"/>
      <c r="J59" s="9"/>
      <c r="K59" s="9"/>
      <c r="L59" s="9"/>
    </row>
    <row r="62" spans="2:12" x14ac:dyDescent="0.3">
      <c r="B62" s="3" t="s">
        <v>55</v>
      </c>
      <c r="C62" s="3"/>
    </row>
    <row r="63" spans="2:12" x14ac:dyDescent="0.3">
      <c r="C63" s="2" t="s">
        <v>56</v>
      </c>
    </row>
    <row r="64" spans="2:12" x14ac:dyDescent="0.3">
      <c r="C64" s="2" t="s">
        <v>57</v>
      </c>
    </row>
    <row r="65" spans="2:15" x14ac:dyDescent="0.3">
      <c r="C65" s="2" t="s">
        <v>58</v>
      </c>
    </row>
    <row r="76" spans="2:15" x14ac:dyDescent="0.3">
      <c r="D76" s="13" t="s">
        <v>59</v>
      </c>
      <c r="E76" s="13" t="s">
        <v>60</v>
      </c>
      <c r="F76" s="13"/>
      <c r="G76" s="13"/>
      <c r="H76" s="13"/>
      <c r="I76" s="13"/>
      <c r="J76" s="13"/>
      <c r="K76" s="13"/>
      <c r="L76" s="13"/>
      <c r="M76" s="13"/>
    </row>
    <row r="77" spans="2:15" x14ac:dyDescent="0.3">
      <c r="D77" s="13"/>
      <c r="E77" s="13" t="s">
        <v>61</v>
      </c>
      <c r="F77" s="13"/>
      <c r="G77" s="13"/>
      <c r="H77" s="13"/>
      <c r="I77" s="13"/>
      <c r="J77" s="13"/>
      <c r="K77" s="13" t="s">
        <v>62</v>
      </c>
      <c r="L77" s="13"/>
      <c r="M77" s="13"/>
      <c r="N77" s="13"/>
      <c r="O77" s="13"/>
    </row>
    <row r="79" spans="2:15" x14ac:dyDescent="0.3">
      <c r="B79" s="13" t="s">
        <v>63</v>
      </c>
      <c r="C79" s="13" t="s">
        <v>64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2:15" x14ac:dyDescent="0.3">
      <c r="B80" s="13"/>
      <c r="C80" s="13" t="s">
        <v>65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2" spans="2:12" x14ac:dyDescent="0.3">
      <c r="B82" s="3" t="s">
        <v>66</v>
      </c>
      <c r="C82" s="3"/>
    </row>
    <row r="83" spans="2:12" x14ac:dyDescent="0.3">
      <c r="C83" s="8" t="s">
        <v>67</v>
      </c>
      <c r="D83" s="13" t="s">
        <v>68</v>
      </c>
      <c r="E83" s="13"/>
      <c r="F83" s="13"/>
      <c r="G83" s="13"/>
      <c r="H83" s="13"/>
      <c r="I83" s="13"/>
      <c r="J83" s="13"/>
      <c r="K83" s="13"/>
    </row>
    <row r="84" spans="2:12" x14ac:dyDescent="0.3">
      <c r="D84" s="13" t="s">
        <v>69</v>
      </c>
      <c r="E84" s="13"/>
      <c r="F84" s="13"/>
      <c r="G84" s="13"/>
      <c r="H84" s="13"/>
      <c r="I84" s="13"/>
      <c r="J84" s="13"/>
      <c r="K84" s="13"/>
    </row>
    <row r="85" spans="2:12" x14ac:dyDescent="0.3">
      <c r="D85" s="13" t="s">
        <v>70</v>
      </c>
      <c r="E85" s="13"/>
      <c r="F85" s="13"/>
      <c r="G85" s="13"/>
      <c r="H85" s="13"/>
      <c r="I85" s="13"/>
    </row>
    <row r="86" spans="2:12" x14ac:dyDescent="0.3">
      <c r="D86" s="13" t="s">
        <v>71</v>
      </c>
      <c r="E86" s="13"/>
      <c r="F86" s="13"/>
      <c r="G86" s="13"/>
      <c r="H86" s="13"/>
      <c r="I86" s="13"/>
      <c r="J86" s="13"/>
      <c r="K86" s="13"/>
      <c r="L86" s="13"/>
    </row>
    <row r="88" spans="2:12" x14ac:dyDescent="0.3">
      <c r="B88" s="8" t="s">
        <v>72</v>
      </c>
      <c r="C88" s="8"/>
      <c r="D88" s="14" t="s">
        <v>73</v>
      </c>
    </row>
    <row r="89" spans="2:12" x14ac:dyDescent="0.3">
      <c r="E89" s="2" t="s">
        <v>74</v>
      </c>
    </row>
    <row r="90" spans="2:12" x14ac:dyDescent="0.3">
      <c r="E90" s="2" t="s">
        <v>75</v>
      </c>
    </row>
    <row r="91" spans="2:12" x14ac:dyDescent="0.3">
      <c r="E91" s="2" t="s">
        <v>76</v>
      </c>
    </row>
    <row r="92" spans="2:12" x14ac:dyDescent="0.3">
      <c r="D92" s="14" t="s">
        <v>77</v>
      </c>
    </row>
    <row r="93" spans="2:12" x14ac:dyDescent="0.3">
      <c r="E93" s="2" t="s">
        <v>78</v>
      </c>
    </row>
    <row r="94" spans="2:12" x14ac:dyDescent="0.3">
      <c r="D94" s="14" t="s">
        <v>79</v>
      </c>
      <c r="E94" s="14"/>
    </row>
    <row r="95" spans="2:12" x14ac:dyDescent="0.3">
      <c r="E95" s="2" t="s">
        <v>80</v>
      </c>
    </row>
    <row r="96" spans="2:12" x14ac:dyDescent="0.3">
      <c r="D96" s="14" t="s">
        <v>81</v>
      </c>
      <c r="E96" s="14"/>
    </row>
    <row r="97" spans="4:16" x14ac:dyDescent="0.3">
      <c r="E97" s="2" t="s">
        <v>82</v>
      </c>
    </row>
    <row r="98" spans="4:16" x14ac:dyDescent="0.3">
      <c r="D98" s="14" t="s">
        <v>83</v>
      </c>
      <c r="E98" s="14"/>
    </row>
    <row r="99" spans="4:16" x14ac:dyDescent="0.3">
      <c r="E99" s="2" t="s">
        <v>84</v>
      </c>
    </row>
    <row r="100" spans="4:16" x14ac:dyDescent="0.3">
      <c r="E100" s="2" t="s">
        <v>85</v>
      </c>
    </row>
    <row r="101" spans="4:16" x14ac:dyDescent="0.3">
      <c r="E101" s="15" t="s">
        <v>86</v>
      </c>
      <c r="F101" s="2" t="s">
        <v>87</v>
      </c>
    </row>
    <row r="102" spans="4:16" x14ac:dyDescent="0.3">
      <c r="F102" s="2" t="s">
        <v>88</v>
      </c>
    </row>
    <row r="103" spans="4:16" x14ac:dyDescent="0.3">
      <c r="F103" s="2" t="s">
        <v>89</v>
      </c>
    </row>
    <row r="104" spans="4:16" x14ac:dyDescent="0.3">
      <c r="F104" s="16" t="s">
        <v>90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</row>
    <row r="105" spans="4:16" x14ac:dyDescent="0.3">
      <c r="F105" s="16"/>
      <c r="G105" s="16" t="s">
        <v>91</v>
      </c>
      <c r="H105" s="16"/>
      <c r="I105" s="16"/>
      <c r="J105" s="16"/>
      <c r="K105" s="16"/>
      <c r="L105" s="16"/>
      <c r="M105" s="16"/>
      <c r="N105" s="16"/>
      <c r="O105" s="16"/>
      <c r="P105" s="16"/>
    </row>
    <row r="106" spans="4:16" x14ac:dyDescent="0.3">
      <c r="G106" s="2" t="s">
        <v>92</v>
      </c>
    </row>
    <row r="107" spans="4:16" x14ac:dyDescent="0.3">
      <c r="H107" s="2" t="s">
        <v>93</v>
      </c>
    </row>
    <row r="108" spans="4:16" x14ac:dyDescent="0.3">
      <c r="F108" s="17" t="s">
        <v>94</v>
      </c>
      <c r="G108" s="17"/>
      <c r="H108" s="17"/>
      <c r="I108" s="17"/>
      <c r="J108" s="17"/>
    </row>
    <row r="109" spans="4:16" x14ac:dyDescent="0.3">
      <c r="G109" s="2" t="s">
        <v>95</v>
      </c>
    </row>
    <row r="110" spans="4:16" x14ac:dyDescent="0.3">
      <c r="G110" s="2" t="s">
        <v>96</v>
      </c>
    </row>
    <row r="111" spans="4:16" x14ac:dyDescent="0.3">
      <c r="G111" s="2" t="s">
        <v>97</v>
      </c>
    </row>
    <row r="112" spans="4:16" x14ac:dyDescent="0.3">
      <c r="G112" s="2" t="s">
        <v>98</v>
      </c>
    </row>
    <row r="113" spans="2:20" x14ac:dyDescent="0.3">
      <c r="G113" s="2" t="s">
        <v>99</v>
      </c>
    </row>
    <row r="115" spans="2:20" x14ac:dyDescent="0.3">
      <c r="F115" s="17" t="s">
        <v>100</v>
      </c>
      <c r="G115" s="17"/>
    </row>
    <row r="116" spans="2:20" x14ac:dyDescent="0.3">
      <c r="G116" s="2" t="s">
        <v>101</v>
      </c>
    </row>
    <row r="117" spans="2:20" x14ac:dyDescent="0.3">
      <c r="G117" s="2" t="s">
        <v>102</v>
      </c>
    </row>
    <row r="118" spans="2:20" x14ac:dyDescent="0.3">
      <c r="G118" s="2" t="s">
        <v>103</v>
      </c>
    </row>
    <row r="120" spans="2:20" x14ac:dyDescent="0.3">
      <c r="F120" s="17" t="s">
        <v>104</v>
      </c>
      <c r="G120" s="17"/>
      <c r="H120" s="17"/>
      <c r="I120" s="17"/>
    </row>
    <row r="121" spans="2:20" x14ac:dyDescent="0.3">
      <c r="G121" s="2" t="s">
        <v>105</v>
      </c>
    </row>
    <row r="122" spans="2:20" x14ac:dyDescent="0.3">
      <c r="G122" s="2" t="s">
        <v>106</v>
      </c>
    </row>
    <row r="123" spans="2:20" x14ac:dyDescent="0.3">
      <c r="G123" s="2" t="s">
        <v>107</v>
      </c>
      <c r="S123" s="18" t="s">
        <v>108</v>
      </c>
      <c r="T123" s="18"/>
    </row>
    <row r="124" spans="2:20" x14ac:dyDescent="0.3">
      <c r="G124" s="2" t="s">
        <v>109</v>
      </c>
    </row>
    <row r="125" spans="2:20" x14ac:dyDescent="0.3">
      <c r="G125" s="2" t="s">
        <v>110</v>
      </c>
    </row>
    <row r="126" spans="2:20" x14ac:dyDescent="0.3">
      <c r="G126" s="2" t="s">
        <v>111</v>
      </c>
    </row>
    <row r="128" spans="2:20" x14ac:dyDescent="0.3">
      <c r="B128" s="3" t="s">
        <v>112</v>
      </c>
      <c r="C128" s="3"/>
      <c r="D128" s="3"/>
    </row>
    <row r="129" spans="3:5" x14ac:dyDescent="0.3">
      <c r="C129" s="14" t="s">
        <v>113</v>
      </c>
    </row>
    <row r="130" spans="3:5" x14ac:dyDescent="0.3">
      <c r="D130" s="2" t="s">
        <v>114</v>
      </c>
    </row>
    <row r="131" spans="3:5" x14ac:dyDescent="0.3">
      <c r="D131" s="2" t="s">
        <v>115</v>
      </c>
    </row>
    <row r="132" spans="3:5" x14ac:dyDescent="0.3">
      <c r="C132" s="14" t="s">
        <v>116</v>
      </c>
    </row>
    <row r="133" spans="3:5" x14ac:dyDescent="0.3">
      <c r="D133" s="2" t="s">
        <v>117</v>
      </c>
    </row>
    <row r="134" spans="3:5" x14ac:dyDescent="0.3">
      <c r="C134" s="14" t="s">
        <v>118</v>
      </c>
    </row>
    <row r="135" spans="3:5" x14ac:dyDescent="0.3">
      <c r="D135" s="2" t="s">
        <v>119</v>
      </c>
    </row>
    <row r="136" spans="3:5" x14ac:dyDescent="0.3">
      <c r="C136" s="14" t="s">
        <v>120</v>
      </c>
      <c r="D136" s="14"/>
    </row>
    <row r="137" spans="3:5" x14ac:dyDescent="0.3">
      <c r="D137" s="2" t="s">
        <v>121</v>
      </c>
    </row>
    <row r="138" spans="3:5" x14ac:dyDescent="0.3">
      <c r="D138" s="2" t="s">
        <v>122</v>
      </c>
    </row>
    <row r="139" spans="3:5" x14ac:dyDescent="0.3">
      <c r="C139" s="14" t="s">
        <v>123</v>
      </c>
      <c r="D139" s="14"/>
    </row>
    <row r="140" spans="3:5" x14ac:dyDescent="0.3">
      <c r="D140" s="2" t="s">
        <v>124</v>
      </c>
    </row>
    <row r="141" spans="3:5" x14ac:dyDescent="0.3">
      <c r="D141" s="2" t="s">
        <v>125</v>
      </c>
    </row>
    <row r="142" spans="3:5" x14ac:dyDescent="0.3">
      <c r="C142" s="14" t="s">
        <v>126</v>
      </c>
    </row>
    <row r="143" spans="3:5" x14ac:dyDescent="0.3">
      <c r="D143" s="19" t="s">
        <v>127</v>
      </c>
      <c r="E143" s="19"/>
    </row>
    <row r="144" spans="3:5" x14ac:dyDescent="0.3">
      <c r="E144" s="2" t="s">
        <v>128</v>
      </c>
    </row>
    <row r="145" spans="3:6" x14ac:dyDescent="0.3">
      <c r="D145" s="19" t="s">
        <v>129</v>
      </c>
      <c r="E145" s="19"/>
    </row>
    <row r="146" spans="3:6" x14ac:dyDescent="0.3">
      <c r="E146" s="2" t="s">
        <v>130</v>
      </c>
    </row>
    <row r="147" spans="3:6" x14ac:dyDescent="0.3">
      <c r="E147" s="2" t="s">
        <v>131</v>
      </c>
    </row>
    <row r="148" spans="3:6" x14ac:dyDescent="0.3">
      <c r="D148" s="19" t="s">
        <v>132</v>
      </c>
      <c r="E148" s="19"/>
    </row>
    <row r="149" spans="3:6" x14ac:dyDescent="0.3">
      <c r="E149" s="2" t="s">
        <v>133</v>
      </c>
    </row>
    <row r="150" spans="3:6" x14ac:dyDescent="0.3">
      <c r="E150" s="2" t="s">
        <v>134</v>
      </c>
    </row>
    <row r="151" spans="3:6" x14ac:dyDescent="0.3">
      <c r="E151" s="2" t="s">
        <v>135</v>
      </c>
      <c r="F151" s="2" t="s">
        <v>136</v>
      </c>
    </row>
    <row r="152" spans="3:6" x14ac:dyDescent="0.3">
      <c r="E152" s="2" t="s">
        <v>137</v>
      </c>
    </row>
    <row r="153" spans="3:6" x14ac:dyDescent="0.3">
      <c r="D153" s="19" t="s">
        <v>138</v>
      </c>
      <c r="E153" s="19"/>
    </row>
    <row r="154" spans="3:6" x14ac:dyDescent="0.3">
      <c r="E154" s="2" t="s">
        <v>139</v>
      </c>
    </row>
    <row r="155" spans="3:6" x14ac:dyDescent="0.3">
      <c r="C155" s="14" t="s">
        <v>140</v>
      </c>
      <c r="D155" s="14"/>
    </row>
    <row r="156" spans="3:6" x14ac:dyDescent="0.3">
      <c r="D156" s="2" t="s">
        <v>141</v>
      </c>
    </row>
    <row r="158" spans="3:6" x14ac:dyDescent="0.3">
      <c r="C158" s="14" t="s">
        <v>142</v>
      </c>
      <c r="D158" s="14"/>
    </row>
    <row r="159" spans="3:6" x14ac:dyDescent="0.3">
      <c r="D159" s="2" t="s">
        <v>143</v>
      </c>
    </row>
    <row r="160" spans="3:6" x14ac:dyDescent="0.3">
      <c r="D160" s="2" t="s">
        <v>144</v>
      </c>
    </row>
    <row r="161" spans="2:11" x14ac:dyDescent="0.3">
      <c r="D161" s="2" t="s">
        <v>145</v>
      </c>
    </row>
    <row r="163" spans="2:11" x14ac:dyDescent="0.3">
      <c r="C163" s="14" t="s">
        <v>146</v>
      </c>
      <c r="D163" s="14"/>
    </row>
    <row r="164" spans="2:11" x14ac:dyDescent="0.3">
      <c r="D164" s="2" t="s">
        <v>147</v>
      </c>
    </row>
    <row r="165" spans="2:11" x14ac:dyDescent="0.3">
      <c r="D165" s="2" t="s">
        <v>148</v>
      </c>
    </row>
    <row r="167" spans="2:11" x14ac:dyDescent="0.3">
      <c r="J167" s="20" t="s">
        <v>149</v>
      </c>
      <c r="K167" s="20"/>
    </row>
    <row r="168" spans="2:11" x14ac:dyDescent="0.3">
      <c r="K168" s="2" t="s">
        <v>150</v>
      </c>
    </row>
    <row r="171" spans="2:11" x14ac:dyDescent="0.3">
      <c r="B171" s="3" t="s">
        <v>151</v>
      </c>
      <c r="C171" s="3"/>
    </row>
    <row r="172" spans="2:11" x14ac:dyDescent="0.3">
      <c r="C172" s="14" t="s">
        <v>152</v>
      </c>
    </row>
    <row r="173" spans="2:11" x14ac:dyDescent="0.3">
      <c r="D173" s="2" t="s">
        <v>153</v>
      </c>
    </row>
    <row r="174" spans="2:11" x14ac:dyDescent="0.3">
      <c r="E174" s="2" t="s">
        <v>154</v>
      </c>
    </row>
    <row r="176" spans="2:11" x14ac:dyDescent="0.3">
      <c r="C176" s="14" t="s">
        <v>155</v>
      </c>
      <c r="D176" s="14"/>
    </row>
    <row r="177" spans="4:6" x14ac:dyDescent="0.3">
      <c r="D177" s="19" t="s">
        <v>156</v>
      </c>
      <c r="E177" s="19"/>
    </row>
    <row r="178" spans="4:6" x14ac:dyDescent="0.3">
      <c r="E178" s="2" t="s">
        <v>157</v>
      </c>
    </row>
    <row r="179" spans="4:6" x14ac:dyDescent="0.3">
      <c r="E179" s="2" t="s">
        <v>158</v>
      </c>
    </row>
    <row r="180" spans="4:6" x14ac:dyDescent="0.3">
      <c r="E180" s="2" t="s">
        <v>159</v>
      </c>
    </row>
    <row r="181" spans="4:6" x14ac:dyDescent="0.3">
      <c r="D181" s="19" t="s">
        <v>160</v>
      </c>
      <c r="E181" s="19"/>
    </row>
    <row r="182" spans="4:6" x14ac:dyDescent="0.3">
      <c r="E182" s="2" t="s">
        <v>161</v>
      </c>
    </row>
    <row r="183" spans="4:6" x14ac:dyDescent="0.3">
      <c r="E183" s="2" t="s">
        <v>162</v>
      </c>
    </row>
    <row r="184" spans="4:6" x14ac:dyDescent="0.3">
      <c r="D184" s="19" t="s">
        <v>163</v>
      </c>
      <c r="E184" s="19"/>
    </row>
    <row r="185" spans="4:6" x14ac:dyDescent="0.3">
      <c r="E185" s="2" t="s">
        <v>164</v>
      </c>
    </row>
    <row r="186" spans="4:6" x14ac:dyDescent="0.3">
      <c r="E186" s="2" t="s">
        <v>165</v>
      </c>
    </row>
    <row r="187" spans="4:6" x14ac:dyDescent="0.3">
      <c r="E187" s="2" t="s">
        <v>166</v>
      </c>
    </row>
    <row r="188" spans="4:6" x14ac:dyDescent="0.3">
      <c r="D188" s="19" t="s">
        <v>167</v>
      </c>
      <c r="E188" s="19"/>
    </row>
    <row r="189" spans="4:6" x14ac:dyDescent="0.3">
      <c r="E189" s="2" t="s">
        <v>168</v>
      </c>
    </row>
    <row r="190" spans="4:6" x14ac:dyDescent="0.3">
      <c r="F190" s="2" t="s">
        <v>169</v>
      </c>
    </row>
    <row r="191" spans="4:6" x14ac:dyDescent="0.3">
      <c r="F191" s="2" t="s">
        <v>170</v>
      </c>
    </row>
    <row r="192" spans="4:6" x14ac:dyDescent="0.3">
      <c r="E192" s="2" t="s">
        <v>171</v>
      </c>
    </row>
    <row r="193" spans="3:6" x14ac:dyDescent="0.3">
      <c r="F193" s="2" t="s">
        <v>172</v>
      </c>
    </row>
    <row r="194" spans="3:6" x14ac:dyDescent="0.3">
      <c r="F194" s="2" t="s">
        <v>173</v>
      </c>
    </row>
    <row r="196" spans="3:6" x14ac:dyDescent="0.3">
      <c r="C196" s="14" t="s">
        <v>174</v>
      </c>
      <c r="D196" s="14"/>
    </row>
    <row r="197" spans="3:6" x14ac:dyDescent="0.3">
      <c r="D197" s="2" t="s">
        <v>175</v>
      </c>
    </row>
    <row r="198" spans="3:6" x14ac:dyDescent="0.3">
      <c r="D198" s="2" t="s">
        <v>176</v>
      </c>
    </row>
    <row r="200" spans="3:6" x14ac:dyDescent="0.3">
      <c r="D200" s="19" t="s">
        <v>177</v>
      </c>
      <c r="E200" s="19"/>
    </row>
    <row r="201" spans="3:6" x14ac:dyDescent="0.3">
      <c r="D201" s="19" t="s">
        <v>178</v>
      </c>
      <c r="E201" s="19"/>
    </row>
    <row r="202" spans="3:6" x14ac:dyDescent="0.3">
      <c r="D202" s="19" t="s">
        <v>179</v>
      </c>
      <c r="E202" s="19"/>
    </row>
    <row r="203" spans="3:6" x14ac:dyDescent="0.3">
      <c r="D203" s="19" t="s">
        <v>180</v>
      </c>
      <c r="E203" s="19"/>
    </row>
    <row r="204" spans="3:6" x14ac:dyDescent="0.3">
      <c r="D204" s="19" t="s">
        <v>181</v>
      </c>
      <c r="E204" s="19"/>
    </row>
    <row r="205" spans="3:6" x14ac:dyDescent="0.3">
      <c r="D205" s="19" t="s">
        <v>182</v>
      </c>
      <c r="E205" s="19"/>
    </row>
    <row r="206" spans="3:6" x14ac:dyDescent="0.3">
      <c r="D206" s="19" t="s">
        <v>183</v>
      </c>
      <c r="E206" s="19"/>
    </row>
    <row r="207" spans="3:6" x14ac:dyDescent="0.3">
      <c r="E207" s="2" t="s">
        <v>184</v>
      </c>
    </row>
    <row r="208" spans="3:6" x14ac:dyDescent="0.3">
      <c r="D208" s="19" t="s">
        <v>185</v>
      </c>
      <c r="E208" s="19"/>
    </row>
    <row r="209" spans="2:5" x14ac:dyDescent="0.3">
      <c r="E209" s="2" t="s">
        <v>186</v>
      </c>
    </row>
    <row r="211" spans="2:5" x14ac:dyDescent="0.3">
      <c r="C211" s="14" t="s">
        <v>187</v>
      </c>
      <c r="D211" s="14"/>
    </row>
    <row r="212" spans="2:5" x14ac:dyDescent="0.3">
      <c r="D212" s="2" t="s">
        <v>188</v>
      </c>
    </row>
    <row r="214" spans="2:5" x14ac:dyDescent="0.3">
      <c r="C214" s="14" t="s">
        <v>189</v>
      </c>
      <c r="D214" s="14"/>
    </row>
    <row r="215" spans="2:5" x14ac:dyDescent="0.3">
      <c r="D215" s="2" t="s">
        <v>190</v>
      </c>
    </row>
    <row r="217" spans="2:5" x14ac:dyDescent="0.3">
      <c r="C217" s="14" t="s">
        <v>191</v>
      </c>
      <c r="D217" s="14"/>
    </row>
    <row r="218" spans="2:5" x14ac:dyDescent="0.3">
      <c r="D218" s="2" t="s">
        <v>192</v>
      </c>
    </row>
    <row r="219" spans="2:5" x14ac:dyDescent="0.3">
      <c r="D219" s="2" t="s">
        <v>193</v>
      </c>
    </row>
    <row r="221" spans="2:5" x14ac:dyDescent="0.3">
      <c r="B221" s="3" t="s">
        <v>194</v>
      </c>
      <c r="C221" s="3"/>
    </row>
    <row r="222" spans="2:5" x14ac:dyDescent="0.3">
      <c r="C222" s="2" t="s">
        <v>195</v>
      </c>
    </row>
    <row r="250" spans="3:4" x14ac:dyDescent="0.3">
      <c r="C250" s="14" t="s">
        <v>196</v>
      </c>
      <c r="D250" s="14"/>
    </row>
    <row r="251" spans="3:4" x14ac:dyDescent="0.3">
      <c r="D251" s="2" t="s">
        <v>197</v>
      </c>
    </row>
    <row r="266" spans="3:4" x14ac:dyDescent="0.3">
      <c r="C266" s="14" t="s">
        <v>198</v>
      </c>
      <c r="D266" s="14"/>
    </row>
    <row r="267" spans="3:4" x14ac:dyDescent="0.3">
      <c r="D267" s="2" t="s">
        <v>199</v>
      </c>
    </row>
    <row r="285" spans="3:12" x14ac:dyDescent="0.3">
      <c r="C285" s="14" t="s">
        <v>200</v>
      </c>
      <c r="D285" s="14"/>
    </row>
    <row r="286" spans="3:12" x14ac:dyDescent="0.3">
      <c r="D286" s="2" t="s">
        <v>201</v>
      </c>
    </row>
    <row r="287" spans="3:12" x14ac:dyDescent="0.3">
      <c r="D287" s="21" t="s">
        <v>202</v>
      </c>
    </row>
    <row r="288" spans="3:12" x14ac:dyDescent="0.3">
      <c r="E288" s="2" t="s">
        <v>203</v>
      </c>
      <c r="G288" s="2" t="s">
        <v>204</v>
      </c>
      <c r="I288" s="2" t="s">
        <v>205</v>
      </c>
      <c r="L288" s="2" t="s">
        <v>206</v>
      </c>
    </row>
    <row r="289" spans="3:5" x14ac:dyDescent="0.3">
      <c r="D289" s="21" t="s">
        <v>207</v>
      </c>
      <c r="E289" s="21"/>
    </row>
    <row r="290" spans="3:5" x14ac:dyDescent="0.3">
      <c r="E290" s="2" t="s">
        <v>208</v>
      </c>
    </row>
    <row r="291" spans="3:5" x14ac:dyDescent="0.3">
      <c r="E291" s="2" t="s">
        <v>209</v>
      </c>
    </row>
    <row r="292" spans="3:5" x14ac:dyDescent="0.3">
      <c r="D292" s="21" t="s">
        <v>210</v>
      </c>
      <c r="E292" s="21"/>
    </row>
    <row r="293" spans="3:5" x14ac:dyDescent="0.3">
      <c r="E293" s="2" t="s">
        <v>211</v>
      </c>
    </row>
    <row r="294" spans="3:5" x14ac:dyDescent="0.3">
      <c r="E294" s="2" t="s">
        <v>212</v>
      </c>
    </row>
    <row r="295" spans="3:5" x14ac:dyDescent="0.3">
      <c r="E295" s="2" t="s">
        <v>213</v>
      </c>
    </row>
    <row r="296" spans="3:5" x14ac:dyDescent="0.3">
      <c r="E296" s="2" t="s">
        <v>214</v>
      </c>
    </row>
    <row r="297" spans="3:5" x14ac:dyDescent="0.3">
      <c r="E297" s="2" t="s">
        <v>215</v>
      </c>
    </row>
    <row r="300" spans="3:5" x14ac:dyDescent="0.3">
      <c r="C300" s="14" t="s">
        <v>216</v>
      </c>
      <c r="D300" s="14"/>
    </row>
    <row r="301" spans="3:5" x14ac:dyDescent="0.3">
      <c r="D301" s="2" t="s">
        <v>217</v>
      </c>
    </row>
    <row r="302" spans="3:5" x14ac:dyDescent="0.3">
      <c r="D302" s="2" t="s">
        <v>218</v>
      </c>
    </row>
    <row r="303" spans="3:5" x14ac:dyDescent="0.3">
      <c r="D303" s="2" t="s">
        <v>219</v>
      </c>
    </row>
    <row r="304" spans="3:5" x14ac:dyDescent="0.3">
      <c r="D304" s="2" t="s">
        <v>220</v>
      </c>
    </row>
    <row r="321" spans="6:13" x14ac:dyDescent="0.3">
      <c r="M321" s="2" t="s">
        <v>221</v>
      </c>
    </row>
    <row r="334" spans="6:13" x14ac:dyDescent="0.3">
      <c r="F334" s="2" t="s">
        <v>30</v>
      </c>
    </row>
    <row r="355" spans="2:7" x14ac:dyDescent="0.3">
      <c r="B355" s="3" t="s">
        <v>222</v>
      </c>
      <c r="C355" s="3"/>
      <c r="D355" s="3"/>
    </row>
    <row r="356" spans="2:7" x14ac:dyDescent="0.3">
      <c r="C356" s="2" t="s">
        <v>223</v>
      </c>
    </row>
    <row r="357" spans="2:7" x14ac:dyDescent="0.3">
      <c r="C357" s="2" t="s">
        <v>224</v>
      </c>
    </row>
    <row r="358" spans="2:7" x14ac:dyDescent="0.3">
      <c r="C358" s="2" t="s">
        <v>225</v>
      </c>
    </row>
    <row r="359" spans="2:7" x14ac:dyDescent="0.3">
      <c r="C359" s="2" t="s">
        <v>226</v>
      </c>
    </row>
    <row r="360" spans="2:7" x14ac:dyDescent="0.3">
      <c r="C360" s="2" t="s">
        <v>227</v>
      </c>
    </row>
    <row r="364" spans="2:7" x14ac:dyDescent="0.3">
      <c r="B364" s="22" t="s">
        <v>228</v>
      </c>
      <c r="C364" s="22"/>
    </row>
    <row r="365" spans="2:7" x14ac:dyDescent="0.3">
      <c r="C365" s="17" t="s">
        <v>229</v>
      </c>
      <c r="D365" s="17"/>
      <c r="E365" s="17"/>
      <c r="F365" s="17"/>
      <c r="G365" s="17"/>
    </row>
    <row r="366" spans="2:7" x14ac:dyDescent="0.3">
      <c r="C366" s="2" t="s">
        <v>230</v>
      </c>
    </row>
    <row r="367" spans="2:7" x14ac:dyDescent="0.3">
      <c r="C367" s="2" t="s">
        <v>231</v>
      </c>
    </row>
    <row r="368" spans="2:7" x14ac:dyDescent="0.3">
      <c r="C368" s="2" t="s">
        <v>232</v>
      </c>
    </row>
    <row r="370" spans="3:7" x14ac:dyDescent="0.3">
      <c r="C370" s="17" t="s">
        <v>233</v>
      </c>
      <c r="D370" s="17"/>
      <c r="E370" s="17"/>
      <c r="F370" s="17"/>
      <c r="G370" s="17"/>
    </row>
    <row r="371" spans="3:7" x14ac:dyDescent="0.3">
      <c r="C371" s="2" t="s">
        <v>234</v>
      </c>
    </row>
    <row r="372" spans="3:7" x14ac:dyDescent="0.3">
      <c r="C372" s="2" t="s">
        <v>235</v>
      </c>
    </row>
    <row r="373" spans="3:7" x14ac:dyDescent="0.3">
      <c r="C373" s="2" t="s">
        <v>236</v>
      </c>
    </row>
    <row r="374" spans="3:7" x14ac:dyDescent="0.3">
      <c r="D374" s="2" t="s">
        <v>237</v>
      </c>
    </row>
    <row r="375" spans="3:7" x14ac:dyDescent="0.3">
      <c r="D375" s="2" t="s">
        <v>238</v>
      </c>
    </row>
    <row r="376" spans="3:7" x14ac:dyDescent="0.3">
      <c r="D376" s="2" t="s">
        <v>239</v>
      </c>
    </row>
    <row r="377" spans="3:7" x14ac:dyDescent="0.3">
      <c r="D377" s="2" t="s">
        <v>240</v>
      </c>
    </row>
    <row r="378" spans="3:7" x14ac:dyDescent="0.3">
      <c r="C378" s="2" t="s">
        <v>241</v>
      </c>
    </row>
    <row r="379" spans="3:7" x14ac:dyDescent="0.3">
      <c r="C379" s="2" t="s">
        <v>242</v>
      </c>
    </row>
    <row r="381" spans="3:7" x14ac:dyDescent="0.3">
      <c r="C381" s="17" t="s">
        <v>243</v>
      </c>
      <c r="D381" s="17"/>
    </row>
    <row r="382" spans="3:7" x14ac:dyDescent="0.3">
      <c r="C382" s="2" t="s">
        <v>244</v>
      </c>
    </row>
    <row r="383" spans="3:7" x14ac:dyDescent="0.3">
      <c r="C383" s="2" t="s">
        <v>245</v>
      </c>
    </row>
    <row r="385" spans="2:6" x14ac:dyDescent="0.3">
      <c r="C385" s="17" t="s">
        <v>246</v>
      </c>
      <c r="D385" s="17"/>
      <c r="E385" s="17"/>
      <c r="F385" s="17"/>
    </row>
    <row r="386" spans="2:6" x14ac:dyDescent="0.3">
      <c r="C386" s="2" t="s">
        <v>247</v>
      </c>
    </row>
    <row r="387" spans="2:6" x14ac:dyDescent="0.3">
      <c r="C387" s="2" t="s">
        <v>248</v>
      </c>
    </row>
    <row r="388" spans="2:6" x14ac:dyDescent="0.3">
      <c r="C388" s="2" t="s">
        <v>249</v>
      </c>
    </row>
    <row r="389" spans="2:6" x14ac:dyDescent="0.3">
      <c r="C389" s="2" t="s">
        <v>250</v>
      </c>
    </row>
    <row r="391" spans="2:6" x14ac:dyDescent="0.3">
      <c r="C391" s="17" t="s">
        <v>251</v>
      </c>
      <c r="D391" s="17"/>
      <c r="E391" s="17"/>
      <c r="F391" s="17"/>
    </row>
    <row r="392" spans="2:6" x14ac:dyDescent="0.3">
      <c r="C392" s="2" t="s">
        <v>252</v>
      </c>
    </row>
    <row r="393" spans="2:6" x14ac:dyDescent="0.3">
      <c r="C393" s="2" t="s">
        <v>253</v>
      </c>
    </row>
    <row r="395" spans="2:6" x14ac:dyDescent="0.3">
      <c r="C395" s="2" t="s">
        <v>254</v>
      </c>
    </row>
    <row r="398" spans="2:6" x14ac:dyDescent="0.3">
      <c r="B398" s="3" t="s">
        <v>255</v>
      </c>
      <c r="C398" s="3"/>
      <c r="D398" s="3"/>
    </row>
    <row r="399" spans="2:6" x14ac:dyDescent="0.3">
      <c r="C399" s="2" t="s">
        <v>256</v>
      </c>
    </row>
    <row r="400" spans="2:6" x14ac:dyDescent="0.3">
      <c r="C400" s="2" t="s">
        <v>257</v>
      </c>
    </row>
    <row r="402" spans="3:7" x14ac:dyDescent="0.3">
      <c r="C402" s="17" t="s">
        <v>258</v>
      </c>
      <c r="D402" s="17"/>
      <c r="E402" s="17"/>
    </row>
    <row r="403" spans="3:7" x14ac:dyDescent="0.3">
      <c r="C403" s="2" t="s">
        <v>259</v>
      </c>
    </row>
    <row r="404" spans="3:7" x14ac:dyDescent="0.3">
      <c r="C404" s="2" t="s">
        <v>260</v>
      </c>
    </row>
    <row r="405" spans="3:7" x14ac:dyDescent="0.3">
      <c r="C405" s="2" t="s">
        <v>261</v>
      </c>
    </row>
    <row r="406" spans="3:7" x14ac:dyDescent="0.3">
      <c r="C406" s="23" t="s">
        <v>262</v>
      </c>
      <c r="D406" s="23"/>
      <c r="E406" s="23"/>
      <c r="F406" s="23"/>
      <c r="G406" s="23"/>
    </row>
    <row r="407" spans="3:7" x14ac:dyDescent="0.3">
      <c r="D407" s="2" t="s">
        <v>263</v>
      </c>
    </row>
    <row r="408" spans="3:7" x14ac:dyDescent="0.3">
      <c r="D408" s="2" t="s">
        <v>264</v>
      </c>
    </row>
    <row r="409" spans="3:7" x14ac:dyDescent="0.3">
      <c r="D409" s="2" t="s">
        <v>265</v>
      </c>
    </row>
    <row r="410" spans="3:7" x14ac:dyDescent="0.3">
      <c r="D410" s="2" t="s">
        <v>266</v>
      </c>
    </row>
    <row r="411" spans="3:7" x14ac:dyDescent="0.3">
      <c r="D411" s="2" t="s">
        <v>267</v>
      </c>
    </row>
    <row r="412" spans="3:7" x14ac:dyDescent="0.3">
      <c r="D412" s="2" t="s">
        <v>268</v>
      </c>
    </row>
    <row r="414" spans="3:7" x14ac:dyDescent="0.3">
      <c r="C414" s="17" t="s">
        <v>269</v>
      </c>
      <c r="D414" s="17"/>
    </row>
    <row r="415" spans="3:7" x14ac:dyDescent="0.3">
      <c r="C415" s="2" t="s">
        <v>270</v>
      </c>
    </row>
    <row r="417" spans="2:10" x14ac:dyDescent="0.3">
      <c r="C417" s="17" t="s">
        <v>271</v>
      </c>
      <c r="D417" s="17"/>
    </row>
    <row r="418" spans="2:10" x14ac:dyDescent="0.3">
      <c r="C418" s="2" t="s">
        <v>272</v>
      </c>
    </row>
    <row r="421" spans="2:10" x14ac:dyDescent="0.3">
      <c r="B421" s="24" t="s">
        <v>273</v>
      </c>
      <c r="C421" s="24"/>
      <c r="D421" s="24"/>
      <c r="E421" s="24"/>
      <c r="F421" s="24"/>
      <c r="G421" s="24"/>
      <c r="H421" s="24"/>
      <c r="I421" s="24"/>
      <c r="J421" s="24"/>
    </row>
    <row r="422" spans="2:10" x14ac:dyDescent="0.3">
      <c r="C422" s="25" t="s">
        <v>274</v>
      </c>
      <c r="D422" s="25"/>
      <c r="E422" s="25"/>
    </row>
    <row r="423" spans="2:10" x14ac:dyDescent="0.3">
      <c r="D423" s="2" t="s">
        <v>275</v>
      </c>
    </row>
    <row r="424" spans="2:10" x14ac:dyDescent="0.3">
      <c r="E424" s="2" t="s">
        <v>276</v>
      </c>
      <c r="F424" s="2" t="s">
        <v>277</v>
      </c>
    </row>
    <row r="425" spans="2:10" x14ac:dyDescent="0.3">
      <c r="D425" s="2" t="s">
        <v>278</v>
      </c>
    </row>
    <row r="426" spans="2:10" x14ac:dyDescent="0.3">
      <c r="D426" s="2" t="s">
        <v>279</v>
      </c>
    </row>
    <row r="427" spans="2:10" x14ac:dyDescent="0.3">
      <c r="D427" s="2" t="s">
        <v>280</v>
      </c>
    </row>
    <row r="428" spans="2:10" x14ac:dyDescent="0.3">
      <c r="D428" s="2" t="s">
        <v>281</v>
      </c>
    </row>
    <row r="430" spans="2:10" x14ac:dyDescent="0.3">
      <c r="C430" s="25" t="s">
        <v>282</v>
      </c>
      <c r="D430" s="25"/>
    </row>
    <row r="431" spans="2:10" x14ac:dyDescent="0.3">
      <c r="C431" s="2" t="s">
        <v>283</v>
      </c>
    </row>
    <row r="432" spans="2:10" x14ac:dyDescent="0.3">
      <c r="C432" s="2" t="s">
        <v>284</v>
      </c>
    </row>
    <row r="433" spans="3:4" x14ac:dyDescent="0.3">
      <c r="D433" s="2" t="s">
        <v>285</v>
      </c>
    </row>
    <row r="434" spans="3:4" x14ac:dyDescent="0.3">
      <c r="C434" s="2" t="s">
        <v>286</v>
      </c>
    </row>
    <row r="435" spans="3:4" x14ac:dyDescent="0.3">
      <c r="D435" s="2" t="s">
        <v>287</v>
      </c>
    </row>
    <row r="436" spans="3:4" x14ac:dyDescent="0.3">
      <c r="D436" s="2" t="s">
        <v>288</v>
      </c>
    </row>
    <row r="437" spans="3:4" x14ac:dyDescent="0.3">
      <c r="D437" s="2" t="s">
        <v>289</v>
      </c>
    </row>
    <row r="438" spans="3:4" x14ac:dyDescent="0.3">
      <c r="D438" s="2" t="s">
        <v>290</v>
      </c>
    </row>
    <row r="439" spans="3:4" x14ac:dyDescent="0.3">
      <c r="C439" s="2" t="s">
        <v>291</v>
      </c>
    </row>
    <row r="440" spans="3:4" x14ac:dyDescent="0.3">
      <c r="D440" s="2" t="s">
        <v>292</v>
      </c>
    </row>
    <row r="441" spans="3:4" x14ac:dyDescent="0.3">
      <c r="D441" s="2" t="s">
        <v>293</v>
      </c>
    </row>
  </sheetData>
  <mergeCells count="1">
    <mergeCell ref="A1:XFD1"/>
  </mergeCells>
  <phoneticPr fontId="7" type="noConversion"/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资产分析</vt:lpstr>
      <vt:lpstr>店铺经营日志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yan</dc:creator>
  <cp:lastModifiedBy>B ~</cp:lastModifiedBy>
  <dcterms:created xsi:type="dcterms:W3CDTF">2021-06-10T11:32:00Z</dcterms:created>
  <dcterms:modified xsi:type="dcterms:W3CDTF">2022-06-22T06:22:39Z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87EA6A09E91C4F8F988C9008A946ECC5</vt:lpwstr>
  </property>
  <property fmtid="{D5CDD505-2E9C-101B-9397-08002B2CF9AE}" pid="3" name="KSOProductBuildVer">
    <vt:lpwstr>2052-11.1.0.11194</vt:lpwstr>
  </property>
</Properties>
</file>